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mc:AlternateContent xmlns:mc="http://schemas.openxmlformats.org/markup-compatibility/2006">
    <mc:Choice Requires="x15">
      <x15ac:absPath xmlns:x15ac="http://schemas.microsoft.com/office/spreadsheetml/2010/11/ac" url="C:\Users\abigail.connolly\Documents\Posting\"/>
    </mc:Choice>
  </mc:AlternateContent>
  <xr:revisionPtr revIDLastSave="0" documentId="8_{EC2C59FC-5399-4E4B-B2E0-D85C2BE3C654}" xr6:coauthVersionLast="43" xr6:coauthVersionMax="43" xr10:uidLastSave="{00000000-0000-0000-0000-000000000000}"/>
  <bookViews>
    <workbookView xWindow="-28920" yWindow="-120" windowWidth="29040" windowHeight="16440" firstSheet="2" activeTab="2" xr2:uid="{00000000-000D-0000-FFFF-FFFF00000000}"/>
  </bookViews>
  <sheets>
    <sheet name="Questions" sheetId="121" state="hidden" r:id="rId1"/>
    <sheet name="4.1 Balance Sheet " sheetId="114" r:id="rId2"/>
    <sheet name="4.2 Income Statement" sheetId="111" r:id="rId3"/>
    <sheet name="4.3 Cash Flow" sheetId="116" r:id="rId4"/>
    <sheet name="4.4 Revenues by HCP-LAN APM" sheetId="118" state="hidden" r:id="rId5"/>
    <sheet name="4.4 Total Shared Savings orLoss" sheetId="123" r:id="rId6"/>
    <sheet name="4.5 Revenues by Payer" sheetId="117" r:id="rId7"/>
    <sheet name="4.7 Medical Costs by APM" sheetId="120" state="hidden" r:id="rId8"/>
    <sheet name="Sheet1" sheetId="122"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B" localSheetId="1">#REF!</definedName>
    <definedName name="\B" localSheetId="3">#REF!</definedName>
    <definedName name="\B" localSheetId="0">#REF!</definedName>
    <definedName name="\B">#REF!</definedName>
    <definedName name="\D" localSheetId="1">#REF!</definedName>
    <definedName name="\D">#REF!</definedName>
    <definedName name="\E" localSheetId="1">#REF!</definedName>
    <definedName name="\E">#REF!</definedName>
    <definedName name="\F" localSheetId="1">#REF!</definedName>
    <definedName name="\F">#REF!</definedName>
    <definedName name="\H" localSheetId="1">#REF!</definedName>
    <definedName name="\H">#REF!</definedName>
    <definedName name="\L" localSheetId="1">#REF!</definedName>
    <definedName name="\L">#REF!</definedName>
    <definedName name="\M" localSheetId="1">#REF!</definedName>
    <definedName name="\M">#REF!</definedName>
    <definedName name="\S" localSheetId="1">#REF!</definedName>
    <definedName name="\S">#REF!</definedName>
    <definedName name="___A66000" localSheetId="1">[1]opsumm!#REF!</definedName>
    <definedName name="___A66000">[1]opsumm!#REF!</definedName>
    <definedName name="__A66000" localSheetId="1">[1]opsumm!#REF!</definedName>
    <definedName name="__A66000">[1]opsumm!#REF!</definedName>
    <definedName name="_A66000" localSheetId="1">[1]opsumm!#REF!</definedName>
    <definedName name="_A66000">[1]opsumm!#REF!</definedName>
    <definedName name="_CAP1" localSheetId="1">[2]CAP!#REF!</definedName>
    <definedName name="_CAP1">[2]CAP!#REF!</definedName>
    <definedName name="_Key1" localSheetId="1" hidden="1">'[3]000'!#REF!</definedName>
    <definedName name="_Key1" hidden="1">'[3]000'!#REF!</definedName>
    <definedName name="_Order1" hidden="1">0</definedName>
    <definedName name="_Order2" hidden="1">0</definedName>
    <definedName name="_Parse_In" localSheetId="1" hidden="1">#REF!</definedName>
    <definedName name="_Parse_In" hidden="1">#REF!</definedName>
    <definedName name="Access_Load" localSheetId="1">#REF!</definedName>
    <definedName name="Access_Load">#REF!</definedName>
    <definedName name="ACCT">[4]Hidden!$F$11</definedName>
    <definedName name="ADC_IP" localSheetId="1">#REF!</definedName>
    <definedName name="ADC_IP" localSheetId="3">#REF!</definedName>
    <definedName name="ADC_IP" localSheetId="0">#REF!</definedName>
    <definedName name="ADC_IP">#REF!</definedName>
    <definedName name="ADCTable">[5]ADC!$W$70:$AM$224</definedName>
    <definedName name="Adjusted_Patient_Days" localSheetId="1">#REF!</definedName>
    <definedName name="Adjusted_Patient_Days" localSheetId="3">#REF!</definedName>
    <definedName name="Adjusted_Patient_Days" localSheetId="0">#REF!</definedName>
    <definedName name="Adjusted_Patient_Days">#REF!</definedName>
    <definedName name="Admissions_Adjusted" localSheetId="1">#REF!</definedName>
    <definedName name="Admissions_Adjusted">#REF!</definedName>
    <definedName name="Admissions_IP" localSheetId="1">#REF!</definedName>
    <definedName name="Admissions_IP">#REF!</definedName>
    <definedName name="AGE" localSheetId="1">#REF!</definedName>
    <definedName name="AGE">#REF!</definedName>
    <definedName name="AR" localSheetId="1">#REF!</definedName>
    <definedName name="AR">#REF!</definedName>
    <definedName name="AREA_COLUMN_LABEL" localSheetId="1">[6]Evaluation!#REF!</definedName>
    <definedName name="AREA_COLUMN_LABEL">[6]Evaluation!#REF!</definedName>
    <definedName name="B_BalSht" localSheetId="1">#REF!</definedName>
    <definedName name="B_BalSht" localSheetId="3">#REF!</definedName>
    <definedName name="B_BalSht" localSheetId="0">#REF!</definedName>
    <definedName name="B_BalSht">#REF!</definedName>
    <definedName name="Bal_Acct" localSheetId="1">#REF!</definedName>
    <definedName name="Bal_Acct">#REF!</definedName>
    <definedName name="Bal_MTD" localSheetId="1">#REF!</definedName>
    <definedName name="Bal_MTD">#REF!</definedName>
    <definedName name="Bal_YTD" localSheetId="1">#REF!</definedName>
    <definedName name="Bal_YTD">#REF!</definedName>
    <definedName name="BalSht" localSheetId="1">#REF!</definedName>
    <definedName name="BalSht">#REF!</definedName>
    <definedName name="Budget" localSheetId="1">#REF!</definedName>
    <definedName name="Budget">#REF!</definedName>
    <definedName name="BudgetInput">'[7]Budget Input'!$C$10:$AN$302</definedName>
    <definedName name="CAP" localSheetId="1">[2]CAP!#REF!</definedName>
    <definedName name="CAP" localSheetId="3">[2]CAP!#REF!</definedName>
    <definedName name="CAP" localSheetId="0">[2]CAP!#REF!</definedName>
    <definedName name="CAP">[2]CAP!#REF!</definedName>
    <definedName name="Capital_Accounts" localSheetId="1">#REF!</definedName>
    <definedName name="Capital_Accounts" localSheetId="3">#REF!</definedName>
    <definedName name="Capital_Accounts" localSheetId="0">#REF!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 localSheetId="1">#REF!</definedName>
    <definedName name="Comm_AR" localSheetId="3">#REF!</definedName>
    <definedName name="Comm_AR" localSheetId="0">#REF!</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 localSheetId="1">#REF!</definedName>
    <definedName name="CostCenter" localSheetId="3">#REF!</definedName>
    <definedName name="CostCenter" localSheetId="0">#REF!</definedName>
    <definedName name="CostCenter">#REF!</definedName>
    <definedName name="CritO" localSheetId="1">[10]OPReport!#REF!</definedName>
    <definedName name="CritO" localSheetId="3">[10]OPReport!#REF!</definedName>
    <definedName name="CritO" localSheetId="0">[10]OPReport!#REF!</definedName>
    <definedName name="CritO">[10]OPReport!#REF!</definedName>
    <definedName name="Data" localSheetId="1">#REF!</definedName>
    <definedName name="Data" localSheetId="3">#REF!</definedName>
    <definedName name="Data" localSheetId="0">#REF!</definedName>
    <definedName name="Data">#REF!</definedName>
    <definedName name="DEPT">[4]Hidden!$D$11</definedName>
    <definedName name="drlFilter">[4]Settings!$D$27</definedName>
    <definedName name="End" localSheetId="1">#REF!</definedName>
    <definedName name="End" localSheetId="3">#REF!</definedName>
    <definedName name="End" localSheetId="0">#REF!</definedName>
    <definedName name="End">#REF!</definedName>
    <definedName name="filter">[4]Settings!$B$14:$H$25</definedName>
    <definedName name="FM_Data" localSheetId="1">#REF!</definedName>
    <definedName name="FM_Data" localSheetId="3">#REF!</definedName>
    <definedName name="FM_Data" localSheetId="0">#REF!</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 localSheetId="1">#REF!</definedName>
    <definedName name="GL_Codes" localSheetId="3">#REF!</definedName>
    <definedName name="GL_Codes" localSheetId="0">#REF!</definedName>
    <definedName name="GL_Codes">#REF!</definedName>
    <definedName name="Hardware_Complexity_Factor">[9]Assumptions!$C$30</definedName>
    <definedName name="Hardware_Depreciation_Term">[9]Assumptions!$C$20</definedName>
    <definedName name="hide1">[12]Cover!$A$18:$B$29</definedName>
    <definedName name="InSumm" localSheetId="1">#REF!</definedName>
    <definedName name="InSumm" localSheetId="3">#REF!</definedName>
    <definedName name="InSumm" localSheetId="0">#REF!</definedName>
    <definedName name="InSumm">#REF!</definedName>
    <definedName name="Interface_Complexity_Factor">[9]Assumptions!$G$30</definedName>
    <definedName name="IPsumm" localSheetId="1">#REF!</definedName>
    <definedName name="IPsumm" localSheetId="3">#REF!</definedName>
    <definedName name="IPsumm" localSheetId="0">#REF!</definedName>
    <definedName name="IPsumm">#REF!</definedName>
    <definedName name="Level">'[9]Client Profile'!$L$7</definedName>
    <definedName name="LookupTable">'[7]Budget Input'!$H$882:$N$905</definedName>
    <definedName name="master_def" localSheetId="1">#REF!</definedName>
    <definedName name="master_def" localSheetId="3">#REF!</definedName>
    <definedName name="master_def" localSheetId="0">#REF!</definedName>
    <definedName name="master_def">#REF!</definedName>
    <definedName name="Mcaid_AR" localSheetId="1">#REF!</definedName>
    <definedName name="Mcaid_AR">#REF!</definedName>
    <definedName name="Mcare_AR" localSheetId="1">#REF!</definedName>
    <definedName name="Mcare_AR">#REF!</definedName>
    <definedName name="MetaSet">[4]Orientation!$C$22</definedName>
    <definedName name="monroe" localSheetId="1">#REF!</definedName>
    <definedName name="monroe" localSheetId="3">#REF!</definedName>
    <definedName name="monroe" localSheetId="0">#REF!</definedName>
    <definedName name="monroe">#REF!</definedName>
    <definedName name="NetGross">'[13]Net to Gross'!$A$6:$L$132</definedName>
    <definedName name="Network_Complexity_Factor">[9]Assumptions!$E$30</definedName>
    <definedName name="NewAR" localSheetId="1">#REF!</definedName>
    <definedName name="NewAR" localSheetId="3">#REF!</definedName>
    <definedName name="NewAR" localSheetId="0">#REF!</definedName>
    <definedName name="NewAR">#REF!</definedName>
    <definedName name="o" localSheetId="1">#REF!</definedName>
    <definedName name="o">#REF!</definedName>
    <definedName name="Operational_Accounts" localSheetId="1">#REF!</definedName>
    <definedName name="Operational_Accounts">#REF!</definedName>
    <definedName name="Operational_Accounts2" localSheetId="1">#REF!</definedName>
    <definedName name="Operational_Accounts2">#REF!</definedName>
    <definedName name="opsumm" localSheetId="1">#REF!</definedName>
    <definedName name="opsumm">#REF!</definedName>
    <definedName name="Options">[14]List!$B$3:$B$52</definedName>
    <definedName name="OutSum" localSheetId="1">#REF!</definedName>
    <definedName name="OutSum" localSheetId="3">#REF!</definedName>
    <definedName name="OutSum" localSheetId="0">#REF!</definedName>
    <definedName name="OutSum">#REF!</definedName>
    <definedName name="Patient_Days_IP" localSheetId="1">#REF!</definedName>
    <definedName name="Patient_Days_IP">#REF!</definedName>
    <definedName name="PAYER" localSheetId="1">#REF!</definedName>
    <definedName name="PAYER">#REF!</definedName>
    <definedName name="Peripheral_Complexity_Factor">[9]Assumptions!$F$30</definedName>
    <definedName name="Peripheral_Depreciation_Term">[9]Assumptions!$C$22</definedName>
    <definedName name="PL" localSheetId="1">#REF!</definedName>
    <definedName name="PL" localSheetId="3">#REF!</definedName>
    <definedName name="PL" localSheetId="0">#REF!</definedName>
    <definedName name="PL">#REF!</definedName>
    <definedName name="PosChange">'[15]Detailed Changes'!$B$41:$D$52</definedName>
    <definedName name="PPSSummary" localSheetId="1">#REF!</definedName>
    <definedName name="PPSSummary" localSheetId="3">#REF!</definedName>
    <definedName name="PPSSummary" localSheetId="0">#REF!</definedName>
    <definedName name="PPSSummary">#REF!</definedName>
    <definedName name="Prescriptions" localSheetId="3" hidden="1">{"add",#N/A,FALSE,"code"}</definedName>
    <definedName name="Prescriptions" localSheetId="0" hidden="1">{"add",#N/A,FALSE,"code"}</definedName>
    <definedName name="Prescriptions" hidden="1">{"add",#N/A,FALSE,"code"}</definedName>
    <definedName name="primtbl">[4]Orientation!$C$23</definedName>
    <definedName name="_xlnm.Print_Area" localSheetId="1">'4.1 Balance Sheet '!$A$2:$M$46</definedName>
    <definedName name="_xlnm.Print_Area" localSheetId="2">'4.2 Income Statement'!$A$1:$Q$122</definedName>
    <definedName name="_xlnm.Print_Area" localSheetId="3">'4.3 Cash Flow'!$A$1:$G$44</definedName>
    <definedName name="_xlnm.Print_Area" localSheetId="6">'4.5 Revenues by Payer'!$A$1:$Y$40</definedName>
    <definedName name="_xlnm.Print_Area" localSheetId="0">Questions!$A$1:$S$46</definedName>
    <definedName name="_xlnm.Print_Titles" localSheetId="2">'4.2 Income Statement'!$4:$5</definedName>
    <definedName name="_xlnm.Print_Titles" localSheetId="4">'4.4 Revenues by HCP-LAN APM'!$A:$A</definedName>
    <definedName name="_xlnm.Print_Titles" localSheetId="6">'4.5 Revenues by Payer'!$A:$A</definedName>
    <definedName name="_xlnm.Print_Titles" localSheetId="7">'4.7 Medical Costs by APM'!$A:$B</definedName>
    <definedName name="_xlnm.Print_Titles">#REF!</definedName>
    <definedName name="prof" localSheetId="1">#REF!</definedName>
    <definedName name="prof" localSheetId="3">#REF!</definedName>
    <definedName name="prof">#REF!</definedName>
    <definedName name="Rate_nmc" localSheetId="1" hidden="1">#REF!</definedName>
    <definedName name="Rate_nmc" hidden="1">#REF!</definedName>
    <definedName name="Rate_nmc1" localSheetId="1" hidden="1">#REF!</definedName>
    <definedName name="Rate_nmc1" hidden="1">#REF!</definedName>
    <definedName name="REHAB" localSheetId="1">'[16]M''care IP DRG'!#REF!</definedName>
    <definedName name="REHAB" localSheetId="0">'[16]M''care IP DRG'!#REF!</definedName>
    <definedName name="REHAB">'[16]M''care IP DRG'!#REF!</definedName>
    <definedName name="report_type">[4]Orientation!$C$24</definedName>
    <definedName name="REPORT1" localSheetId="1">#REF!</definedName>
    <definedName name="REPORT1" localSheetId="3">#REF!</definedName>
    <definedName name="REPORT1" localSheetId="0">#REF!</definedName>
    <definedName name="REPORT1">#REF!</definedName>
    <definedName name="REPORT11" localSheetId="1">#REF!</definedName>
    <definedName name="REPORT11">#REF!</definedName>
    <definedName name="REPORT3" localSheetId="1">#REF!</definedName>
    <definedName name="REPORT3">#REF!</definedName>
    <definedName name="REPORT4" localSheetId="1">#REF!</definedName>
    <definedName name="REPORT4">#REF!</definedName>
    <definedName name="REPORT5" localSheetId="1">#REF!</definedName>
    <definedName name="REPORT5">#REF!</definedName>
    <definedName name="REPORT6" localSheetId="1">#REF!</definedName>
    <definedName name="REPORT6">#REF!</definedName>
    <definedName name="REPORT7" localSheetId="1">#REF!</definedName>
    <definedName name="REPORT7">#REF!</definedName>
    <definedName name="REPORT8" localSheetId="1">#REF!</definedName>
    <definedName name="REPORT8">#REF!</definedName>
    <definedName name="ReportVersion">[4]Settings!$D$5</definedName>
    <definedName name="RevbyPayor">[13]Stats!$A$8:$V$124</definedName>
    <definedName name="Revenue" localSheetId="1">#REF!</definedName>
    <definedName name="Revenue" localSheetId="3">#REF!</definedName>
    <definedName name="Revenue" localSheetId="0">#REF!</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OFFSET([17]Control!$AG$1,0,0,COUNTIF([17]Control!$AG:$AG,"&gt;"""),1)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 localSheetId="1">#REF!</definedName>
    <definedName name="sortcol" localSheetId="3">#REF!</definedName>
    <definedName name="sortcol" localSheetId="0">#REF!</definedName>
    <definedName name="sortcol">#REF!</definedName>
    <definedName name="Staff_Complexity_Factor">[9]Assumptions!$I$30</definedName>
    <definedName name="START" localSheetId="1">#REF!</definedName>
    <definedName name="START" localSheetId="3">#REF!</definedName>
    <definedName name="START" localSheetId="0">#REF!</definedName>
    <definedName name="START">#REF!</definedName>
    <definedName name="STAT">[18]List!$A$2:$A$88</definedName>
    <definedName name="Stat2">[18]List!$A$2:$A$88</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localSheetId="3" hidden="1">{"add",#N/A,FALSE,"code"}</definedName>
    <definedName name="w" localSheetId="0" hidden="1">{"add",#N/A,FALSE,"code"}</definedName>
    <definedName name="w" hidden="1">{"add",#N/A,FALSE,"code"}</definedName>
    <definedName name="WC_AR" localSheetId="1">#REF!</definedName>
    <definedName name="WC_AR" localSheetId="3">#REF!</definedName>
    <definedName name="WC_AR" localSheetId="0">#REF!</definedName>
    <definedName name="WC_AR">#REF!</definedName>
    <definedName name="wrn.rep1." localSheetId="3" hidden="1">{"add",#N/A,FALSE,"code"}</definedName>
    <definedName name="wrn.rep1." localSheetId="0" hidden="1">{"add",#N/A,FALSE,"code"}</definedName>
    <definedName name="wrn.rep1." hidden="1">{"add",#N/A,FALSE,"code"}</definedName>
    <definedName name="wrn.rep1._1" localSheetId="3" hidden="1">{"add",#N/A,FALSE,"code"}</definedName>
    <definedName name="wrn.rep1._1" localSheetId="0" hidden="1">{"add",#N/A,FALSE,"code"}</definedName>
    <definedName name="wrn.rep1._1" hidden="1">{"add",#N/A,FALSE,"code"}</definedName>
    <definedName name="x" localSheetId="1" hidden="1">#REF!</definedName>
    <definedName name="x" localSheetId="3" hidden="1">#REF!</definedName>
    <definedName name="x" localSheetId="0" hidden="1">#REF!</definedName>
    <definedName name="x" hidden="1">#REF!</definedName>
    <definedName name="xperiod">[4]Orientation!$G$15</definedName>
    <definedName name="xtabin">[4]Hidden!$D$10:$H$11</definedName>
  </definedNames>
  <calcPr calcId="191029" iterate="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5" i="117" l="1"/>
  <c r="U35" i="117"/>
  <c r="U34" i="117"/>
  <c r="U33" i="117"/>
  <c r="U31" i="117"/>
  <c r="U30" i="117"/>
  <c r="U29" i="117"/>
  <c r="U28" i="117"/>
  <c r="U27" i="117"/>
  <c r="U26" i="117"/>
  <c r="U25" i="117"/>
  <c r="U23" i="117"/>
  <c r="U22" i="117"/>
  <c r="U21" i="117"/>
  <c r="U20" i="117"/>
  <c r="U18" i="117"/>
  <c r="U17" i="117"/>
  <c r="U16" i="117"/>
  <c r="U15" i="117"/>
  <c r="T35" i="117"/>
  <c r="T34" i="117"/>
  <c r="T33" i="117"/>
  <c r="T31" i="117"/>
  <c r="T30" i="117"/>
  <c r="T29" i="117"/>
  <c r="T28" i="117"/>
  <c r="T27" i="117"/>
  <c r="T26" i="117"/>
  <c r="T25" i="117"/>
  <c r="T23" i="117"/>
  <c r="T22" i="117"/>
  <c r="T21" i="117"/>
  <c r="T20" i="117"/>
  <c r="T18" i="117"/>
  <c r="T17" i="117"/>
  <c r="T16" i="117"/>
  <c r="T15" i="117"/>
  <c r="S35" i="117"/>
  <c r="S34" i="117"/>
  <c r="S33" i="117"/>
  <c r="S31" i="117"/>
  <c r="S26" i="117"/>
  <c r="S27" i="117"/>
  <c r="S28" i="117"/>
  <c r="S29" i="117"/>
  <c r="S30" i="117"/>
  <c r="S25" i="117"/>
  <c r="S23" i="117"/>
  <c r="S21" i="117"/>
  <c r="S22" i="117"/>
  <c r="S20" i="117"/>
  <c r="S18" i="117"/>
  <c r="S16" i="117"/>
  <c r="S17" i="117"/>
  <c r="S15" i="117"/>
  <c r="G34" i="117"/>
  <c r="G31" i="117"/>
  <c r="G23" i="117"/>
  <c r="G18" i="117"/>
  <c r="R35" i="117"/>
  <c r="R34" i="117"/>
  <c r="R33" i="117"/>
  <c r="R31" i="117"/>
  <c r="R26" i="117"/>
  <c r="R27" i="117"/>
  <c r="R28" i="117"/>
  <c r="R29" i="117"/>
  <c r="R30" i="117"/>
  <c r="R25" i="117"/>
  <c r="R23" i="117"/>
  <c r="R21" i="117"/>
  <c r="R22" i="117"/>
  <c r="R20" i="117"/>
  <c r="R18" i="117"/>
  <c r="R16" i="117"/>
  <c r="R17" i="117"/>
  <c r="R15" i="117"/>
  <c r="W16" i="117"/>
  <c r="Q34" i="117"/>
  <c r="P34" i="117"/>
  <c r="O34" i="117"/>
  <c r="O35" i="117" s="1"/>
  <c r="N34" i="117"/>
  <c r="Q31" i="117"/>
  <c r="P31" i="117"/>
  <c r="O31" i="117"/>
  <c r="N31" i="117"/>
  <c r="Q23" i="117"/>
  <c r="P23" i="117"/>
  <c r="O23" i="117"/>
  <c r="N23" i="117"/>
  <c r="Q18" i="117"/>
  <c r="Q35" i="117" s="1"/>
  <c r="P18" i="117"/>
  <c r="P35" i="117" s="1"/>
  <c r="O18" i="117"/>
  <c r="N18" i="117"/>
  <c r="N35" i="117" s="1"/>
  <c r="M34" i="117"/>
  <c r="L34" i="117"/>
  <c r="K34" i="117"/>
  <c r="K35" i="117" s="1"/>
  <c r="J34" i="117"/>
  <c r="M31" i="117"/>
  <c r="L31" i="117"/>
  <c r="K31" i="117"/>
  <c r="J31" i="117"/>
  <c r="M23" i="117"/>
  <c r="L23" i="117"/>
  <c r="K23" i="117"/>
  <c r="J23" i="117"/>
  <c r="M18" i="117"/>
  <c r="M35" i="117" s="1"/>
  <c r="L18" i="117"/>
  <c r="L35" i="117" s="1"/>
  <c r="K18" i="117"/>
  <c r="J18" i="117"/>
  <c r="J35" i="117" s="1"/>
  <c r="I34" i="117"/>
  <c r="H34" i="117"/>
  <c r="F34" i="117"/>
  <c r="I31" i="117"/>
  <c r="H31" i="117"/>
  <c r="F31" i="117"/>
  <c r="I23" i="117"/>
  <c r="H23" i="117"/>
  <c r="F23" i="117"/>
  <c r="I18" i="117"/>
  <c r="I35" i="117" s="1"/>
  <c r="H18" i="117"/>
  <c r="H35" i="117" s="1"/>
  <c r="F18" i="117"/>
  <c r="F35" i="117" s="1"/>
  <c r="C35" i="117"/>
  <c r="B35" i="117"/>
  <c r="E34" i="117"/>
  <c r="D34" i="117"/>
  <c r="C34" i="117"/>
  <c r="B34" i="117"/>
  <c r="E31" i="117"/>
  <c r="D31" i="117"/>
  <c r="C31" i="117"/>
  <c r="B31" i="117"/>
  <c r="E23" i="117"/>
  <c r="D23" i="117"/>
  <c r="C23" i="117"/>
  <c r="B23" i="117"/>
  <c r="E18" i="117"/>
  <c r="D18" i="117"/>
  <c r="C18" i="117"/>
  <c r="B18" i="117"/>
  <c r="F21" i="123"/>
  <c r="E21" i="123"/>
  <c r="D21" i="123"/>
  <c r="C21" i="123"/>
  <c r="B21" i="123"/>
  <c r="G35" i="117" l="1"/>
  <c r="D35" i="117"/>
  <c r="E35" i="117"/>
  <c r="J112" i="111" l="1"/>
  <c r="E12" i="122"/>
  <c r="B16" i="122"/>
  <c r="C13" i="122" l="1"/>
  <c r="K113" i="111"/>
  <c r="J113" i="111"/>
  <c r="B14" i="122" l="1"/>
  <c r="V3" i="122"/>
  <c r="V4" i="122"/>
  <c r="V5" i="122"/>
  <c r="V6" i="122"/>
  <c r="I6" i="122"/>
  <c r="H6" i="122"/>
  <c r="G6" i="122"/>
  <c r="I5" i="122"/>
  <c r="H5" i="122"/>
  <c r="G5" i="122"/>
  <c r="H4" i="122"/>
  <c r="I4" i="122"/>
  <c r="G4" i="122"/>
  <c r="G3" i="122"/>
  <c r="H3" i="122"/>
  <c r="I3" i="122"/>
  <c r="H2" i="122"/>
  <c r="I2" i="122"/>
  <c r="G2" i="122"/>
  <c r="C12" i="122" l="1"/>
  <c r="C11" i="122"/>
  <c r="C10" i="122"/>
  <c r="E11" i="122" s="1"/>
  <c r="C9" i="122"/>
  <c r="C8" i="122"/>
  <c r="C7" i="122"/>
  <c r="C6" i="122"/>
  <c r="C5" i="122"/>
  <c r="C4" i="122"/>
  <c r="C3" i="122"/>
  <c r="C2" i="122"/>
  <c r="I108" i="111"/>
  <c r="C43" i="114" l="1"/>
  <c r="D43" i="114"/>
  <c r="E43" i="114"/>
  <c r="F43" i="114"/>
  <c r="G43" i="114"/>
  <c r="H43" i="114"/>
  <c r="I43" i="114"/>
  <c r="J43" i="114"/>
  <c r="K43" i="114"/>
  <c r="L43" i="114"/>
  <c r="M43" i="114"/>
  <c r="B43" i="114"/>
  <c r="C44" i="114"/>
  <c r="D44" i="114"/>
  <c r="E44" i="114"/>
  <c r="F44" i="114"/>
  <c r="G44" i="114"/>
  <c r="H44" i="114"/>
  <c r="I44" i="114"/>
  <c r="J44" i="114"/>
  <c r="K44" i="114"/>
  <c r="L44" i="114"/>
  <c r="M44" i="114"/>
  <c r="B44" i="114"/>
  <c r="I115" i="111"/>
  <c r="J115" i="111"/>
  <c r="K115" i="111"/>
  <c r="H115" i="111"/>
  <c r="H114" i="111"/>
  <c r="I114" i="111"/>
  <c r="J114" i="111"/>
  <c r="K114" i="111"/>
  <c r="H113" i="111" l="1"/>
  <c r="I113" i="111"/>
  <c r="K112" i="111" l="1"/>
  <c r="I112" i="111"/>
  <c r="H112" i="111"/>
  <c r="W35" i="117" l="1"/>
  <c r="L8" i="111" l="1"/>
  <c r="Q109" i="111"/>
  <c r="Q106" i="111"/>
  <c r="Q104" i="111"/>
  <c r="Q102" i="111"/>
  <c r="Q99" i="111"/>
  <c r="Q98" i="111"/>
  <c r="Q97" i="111"/>
  <c r="Q96" i="111"/>
  <c r="Q95" i="111"/>
  <c r="Q94" i="111"/>
  <c r="Q93" i="111"/>
  <c r="Q92" i="111"/>
  <c r="Q91" i="111"/>
  <c r="Q90" i="111"/>
  <c r="Q89" i="111"/>
  <c r="Q88" i="111"/>
  <c r="Q87" i="111"/>
  <c r="Q84" i="111"/>
  <c r="Q83" i="111"/>
  <c r="Q82" i="111"/>
  <c r="Q81" i="111"/>
  <c r="Q80" i="111"/>
  <c r="Q79" i="111"/>
  <c r="Q78" i="111"/>
  <c r="Q77" i="111"/>
  <c r="Q76" i="111"/>
  <c r="Q75" i="111"/>
  <c r="Q74" i="111"/>
  <c r="Q73" i="111"/>
  <c r="Q70" i="111"/>
  <c r="Q68" i="111"/>
  <c r="Q67" i="111"/>
  <c r="Q66" i="111"/>
  <c r="Q62" i="111"/>
  <c r="Q60" i="111"/>
  <c r="Q57" i="111"/>
  <c r="Q56" i="111"/>
  <c r="Q55" i="111"/>
  <c r="Q54" i="111"/>
  <c r="Q53" i="111"/>
  <c r="Q52" i="111"/>
  <c r="Q51" i="111"/>
  <c r="Q48" i="111"/>
  <c r="Q45" i="111"/>
  <c r="Q44" i="111"/>
  <c r="Q41" i="111"/>
  <c r="Q38" i="111"/>
  <c r="Q35" i="111"/>
  <c r="Q32" i="111"/>
  <c r="Q29" i="111"/>
  <c r="Q26" i="111"/>
  <c r="Q25" i="111"/>
  <c r="Q24" i="111"/>
  <c r="Q23" i="111"/>
  <c r="Q22" i="111"/>
  <c r="Q21" i="111"/>
  <c r="Q20" i="111"/>
  <c r="Q19" i="111"/>
  <c r="Q18" i="111"/>
  <c r="Q17" i="111"/>
  <c r="Q14" i="111"/>
  <c r="Q12" i="111"/>
  <c r="Q11" i="111"/>
  <c r="Q10" i="111"/>
  <c r="Q9" i="111"/>
  <c r="Q8" i="111"/>
  <c r="P93" i="111"/>
  <c r="P109" i="111"/>
  <c r="P106" i="111"/>
  <c r="P104" i="111"/>
  <c r="P102" i="111"/>
  <c r="P99" i="111"/>
  <c r="P97" i="111"/>
  <c r="P98" i="111"/>
  <c r="P96" i="111"/>
  <c r="P95" i="111"/>
  <c r="P94" i="111"/>
  <c r="P92" i="111"/>
  <c r="P91" i="111"/>
  <c r="P90" i="111"/>
  <c r="P89" i="111"/>
  <c r="P88" i="111"/>
  <c r="P87" i="111"/>
  <c r="P84" i="111"/>
  <c r="P83" i="111"/>
  <c r="P82" i="111"/>
  <c r="P81" i="111"/>
  <c r="P80" i="111"/>
  <c r="P79" i="111"/>
  <c r="P78" i="111"/>
  <c r="P77" i="111"/>
  <c r="P76" i="111"/>
  <c r="P75" i="111"/>
  <c r="P74" i="111"/>
  <c r="P73" i="111"/>
  <c r="P70" i="111"/>
  <c r="P67" i="111"/>
  <c r="P68" i="111"/>
  <c r="P66" i="111"/>
  <c r="P62" i="111"/>
  <c r="P60" i="111"/>
  <c r="P57" i="111"/>
  <c r="P56" i="111"/>
  <c r="P55" i="111"/>
  <c r="P54" i="111"/>
  <c r="P53" i="111"/>
  <c r="P52" i="111"/>
  <c r="P51" i="111"/>
  <c r="P48" i="111"/>
  <c r="P45" i="111"/>
  <c r="P44" i="111"/>
  <c r="P41" i="111"/>
  <c r="P38" i="111"/>
  <c r="P35" i="111"/>
  <c r="P32" i="111"/>
  <c r="P29" i="111"/>
  <c r="P26" i="111"/>
  <c r="P25" i="111"/>
  <c r="P24" i="111"/>
  <c r="P23" i="111"/>
  <c r="P22" i="111"/>
  <c r="P21" i="111"/>
  <c r="P20" i="111"/>
  <c r="P19" i="111"/>
  <c r="P18" i="111"/>
  <c r="P17" i="111"/>
  <c r="P14" i="111"/>
  <c r="P12" i="111"/>
  <c r="P11" i="111"/>
  <c r="P10" i="111"/>
  <c r="P9" i="111"/>
  <c r="P8" i="111"/>
  <c r="O109" i="111"/>
  <c r="O106" i="111"/>
  <c r="O104" i="111"/>
  <c r="O102" i="111"/>
  <c r="O99" i="111"/>
  <c r="O98" i="111"/>
  <c r="O97" i="111"/>
  <c r="O96" i="111"/>
  <c r="O95" i="111"/>
  <c r="O94" i="111"/>
  <c r="O93" i="111"/>
  <c r="O92" i="111"/>
  <c r="O91" i="111"/>
  <c r="O90" i="111"/>
  <c r="O89" i="111"/>
  <c r="O88" i="111"/>
  <c r="O87" i="111"/>
  <c r="O84" i="111"/>
  <c r="O83" i="111"/>
  <c r="O82" i="111"/>
  <c r="O81" i="111"/>
  <c r="O80" i="111"/>
  <c r="O79" i="111"/>
  <c r="O78" i="111"/>
  <c r="O77" i="111"/>
  <c r="O76" i="111"/>
  <c r="O75" i="111"/>
  <c r="O74" i="111"/>
  <c r="O73" i="111"/>
  <c r="O70" i="111"/>
  <c r="O68" i="111"/>
  <c r="O67" i="111"/>
  <c r="O66" i="111"/>
  <c r="O62" i="111"/>
  <c r="O60" i="111"/>
  <c r="O57" i="111"/>
  <c r="O56" i="111"/>
  <c r="O55" i="111"/>
  <c r="O54" i="111"/>
  <c r="O53" i="111"/>
  <c r="O51" i="111"/>
  <c r="O52" i="111"/>
  <c r="O48" i="111"/>
  <c r="O45" i="111"/>
  <c r="O44" i="111"/>
  <c r="O41" i="111"/>
  <c r="O38" i="111"/>
  <c r="O35" i="111"/>
  <c r="O32" i="111"/>
  <c r="O29" i="111"/>
  <c r="O26" i="111"/>
  <c r="O25" i="111"/>
  <c r="O24" i="111"/>
  <c r="O23" i="111"/>
  <c r="O22" i="111"/>
  <c r="O21" i="111"/>
  <c r="O20" i="111"/>
  <c r="O19" i="111"/>
  <c r="O18" i="111"/>
  <c r="O17" i="111"/>
  <c r="O14" i="111"/>
  <c r="O12" i="111"/>
  <c r="O11" i="111"/>
  <c r="O10" i="111"/>
  <c r="O9" i="111"/>
  <c r="O8" i="111"/>
  <c r="N109" i="111"/>
  <c r="N106" i="111"/>
  <c r="N104" i="111"/>
  <c r="N102" i="111"/>
  <c r="N99" i="111"/>
  <c r="N98" i="111"/>
  <c r="N97" i="111"/>
  <c r="N96" i="111"/>
  <c r="N95" i="111"/>
  <c r="N94" i="111"/>
  <c r="N93" i="111"/>
  <c r="N92" i="111"/>
  <c r="N91" i="111"/>
  <c r="N90" i="111"/>
  <c r="N89" i="111"/>
  <c r="N88" i="111"/>
  <c r="N87" i="111"/>
  <c r="N84" i="111"/>
  <c r="N83" i="111"/>
  <c r="N82" i="111"/>
  <c r="N81" i="111"/>
  <c r="N80" i="111"/>
  <c r="N79" i="111"/>
  <c r="N78" i="111"/>
  <c r="N77" i="111"/>
  <c r="N76" i="111"/>
  <c r="N75" i="111"/>
  <c r="N74" i="111"/>
  <c r="N73" i="111"/>
  <c r="N70" i="111"/>
  <c r="N68" i="111"/>
  <c r="N67" i="111"/>
  <c r="N66" i="111"/>
  <c r="N62" i="111"/>
  <c r="N60" i="111"/>
  <c r="N57" i="111"/>
  <c r="N56" i="111"/>
  <c r="N55" i="111"/>
  <c r="N54" i="111"/>
  <c r="N53" i="111"/>
  <c r="N52" i="111"/>
  <c r="N51" i="111"/>
  <c r="N49" i="111"/>
  <c r="N48" i="111"/>
  <c r="N45" i="111"/>
  <c r="N44" i="111"/>
  <c r="N41" i="111"/>
  <c r="N38" i="111"/>
  <c r="N36" i="111"/>
  <c r="N35" i="111"/>
  <c r="N32" i="111"/>
  <c r="N30" i="111"/>
  <c r="N29" i="111"/>
  <c r="N26" i="111"/>
  <c r="N25" i="111"/>
  <c r="N24" i="111"/>
  <c r="N23" i="111"/>
  <c r="N22" i="111"/>
  <c r="N21" i="111"/>
  <c r="N20" i="111"/>
  <c r="N19" i="111"/>
  <c r="N18" i="111"/>
  <c r="N17" i="111"/>
  <c r="N14" i="111"/>
  <c r="N12" i="111"/>
  <c r="N11" i="111"/>
  <c r="N10" i="111"/>
  <c r="N9" i="111"/>
  <c r="N8" i="111"/>
  <c r="M12" i="111"/>
  <c r="M109" i="111"/>
  <c r="M106" i="111"/>
  <c r="M104" i="111"/>
  <c r="M102" i="111"/>
  <c r="M99" i="111"/>
  <c r="M98" i="111"/>
  <c r="M97" i="111"/>
  <c r="M96" i="111"/>
  <c r="M95" i="111"/>
  <c r="M94" i="111"/>
  <c r="M93" i="111"/>
  <c r="M92" i="111"/>
  <c r="M91" i="111"/>
  <c r="M90" i="111"/>
  <c r="M89" i="111"/>
  <c r="M88" i="111"/>
  <c r="M87" i="111"/>
  <c r="M84" i="111"/>
  <c r="M83" i="111"/>
  <c r="M82" i="111"/>
  <c r="M81" i="111"/>
  <c r="M80" i="111"/>
  <c r="M79" i="111"/>
  <c r="M78" i="111"/>
  <c r="M77" i="111"/>
  <c r="M76" i="111"/>
  <c r="M75" i="111"/>
  <c r="M74" i="111"/>
  <c r="M73" i="111"/>
  <c r="M70" i="111"/>
  <c r="M68" i="111"/>
  <c r="M67" i="111"/>
  <c r="M66" i="111"/>
  <c r="M62" i="111"/>
  <c r="M60" i="111"/>
  <c r="M57" i="111"/>
  <c r="M56" i="111"/>
  <c r="M55" i="111"/>
  <c r="M54" i="111"/>
  <c r="M53" i="111"/>
  <c r="M52" i="111"/>
  <c r="M51" i="111"/>
  <c r="M48" i="111"/>
  <c r="M45" i="111"/>
  <c r="M44" i="111"/>
  <c r="M41" i="111"/>
  <c r="M38" i="111"/>
  <c r="M35" i="111"/>
  <c r="M32" i="111"/>
  <c r="M29" i="111"/>
  <c r="M26" i="111"/>
  <c r="M25" i="111"/>
  <c r="M24" i="111"/>
  <c r="M23" i="111"/>
  <c r="M22" i="111"/>
  <c r="M21" i="111"/>
  <c r="M20" i="111"/>
  <c r="M19" i="111"/>
  <c r="M18" i="111"/>
  <c r="M17" i="111"/>
  <c r="M14" i="111"/>
  <c r="M9" i="111"/>
  <c r="M10" i="111"/>
  <c r="M11" i="111"/>
  <c r="M8" i="111"/>
  <c r="L109" i="111"/>
  <c r="L106" i="111"/>
  <c r="L104" i="111"/>
  <c r="L102" i="111"/>
  <c r="L88" i="111"/>
  <c r="L89" i="111"/>
  <c r="L90" i="111"/>
  <c r="L91" i="111"/>
  <c r="L92" i="111"/>
  <c r="L93" i="111"/>
  <c r="L94" i="111"/>
  <c r="L95" i="111"/>
  <c r="L96" i="111"/>
  <c r="L97" i="111"/>
  <c r="L98" i="111"/>
  <c r="L99" i="111"/>
  <c r="L87" i="111"/>
  <c r="L84" i="111"/>
  <c r="L74" i="111"/>
  <c r="L75" i="111"/>
  <c r="L76" i="111"/>
  <c r="L77" i="111"/>
  <c r="L78" i="111"/>
  <c r="L79" i="111"/>
  <c r="L80" i="111"/>
  <c r="L81" i="111"/>
  <c r="L82" i="111"/>
  <c r="L83" i="111"/>
  <c r="L73" i="111"/>
  <c r="L70" i="111"/>
  <c r="L67" i="111"/>
  <c r="L68" i="111"/>
  <c r="L66" i="111"/>
  <c r="L62" i="111"/>
  <c r="L60" i="111"/>
  <c r="L52" i="111"/>
  <c r="L53" i="111"/>
  <c r="L54" i="111"/>
  <c r="L55" i="111"/>
  <c r="L56" i="111"/>
  <c r="L57" i="111"/>
  <c r="L51" i="111"/>
  <c r="L48" i="111"/>
  <c r="L45" i="111"/>
  <c r="L44" i="111"/>
  <c r="L41" i="111"/>
  <c r="L38" i="111"/>
  <c r="L35" i="111"/>
  <c r="L33" i="111"/>
  <c r="L34" i="111"/>
  <c r="L32" i="111"/>
  <c r="L29" i="111"/>
  <c r="L18" i="111"/>
  <c r="L19" i="111"/>
  <c r="L20" i="111"/>
  <c r="L21" i="111"/>
  <c r="L22" i="111"/>
  <c r="L23" i="111"/>
  <c r="L24" i="111"/>
  <c r="L25" i="111"/>
  <c r="L26" i="111"/>
  <c r="L17" i="111"/>
  <c r="L14" i="111"/>
  <c r="L10" i="111"/>
  <c r="L11" i="111"/>
  <c r="L12" i="111"/>
  <c r="L9" i="111"/>
  <c r="G10" i="116" l="1"/>
  <c r="E10" i="116"/>
  <c r="D11" i="116" l="1"/>
  <c r="D10" i="116"/>
  <c r="B11" i="116"/>
  <c r="B10" i="116"/>
  <c r="D12" i="116" l="1"/>
  <c r="B12" i="116" l="1"/>
  <c r="W15" i="117" l="1"/>
  <c r="X15" i="117"/>
  <c r="Y15" i="117"/>
  <c r="X33" i="117"/>
  <c r="V33" i="117"/>
  <c r="V30" i="117"/>
  <c r="X30" i="117"/>
  <c r="V22" i="117"/>
  <c r="W22" i="117"/>
  <c r="X22" i="117"/>
  <c r="Y22" i="117"/>
  <c r="V17" i="117"/>
  <c r="W17" i="117"/>
  <c r="X17" i="117"/>
  <c r="Y17" i="117"/>
  <c r="AX44" i="118"/>
  <c r="H31" i="118"/>
  <c r="I31" i="118"/>
  <c r="J31" i="118"/>
  <c r="K31" i="118"/>
  <c r="H36" i="118"/>
  <c r="I36" i="118"/>
  <c r="J36" i="118"/>
  <c r="K36" i="118"/>
  <c r="H44" i="118"/>
  <c r="I44" i="118"/>
  <c r="J44" i="118"/>
  <c r="K44" i="118"/>
  <c r="H47" i="118"/>
  <c r="I47" i="118"/>
  <c r="J47" i="118"/>
  <c r="K47" i="118"/>
  <c r="BA47" i="118"/>
  <c r="AZ47" i="118"/>
  <c r="AY47" i="118"/>
  <c r="AX47" i="118"/>
  <c r="BA44" i="118"/>
  <c r="AZ44" i="118"/>
  <c r="AY44" i="118"/>
  <c r="BA36" i="118"/>
  <c r="AZ36" i="118"/>
  <c r="AY36" i="118"/>
  <c r="AX36" i="118"/>
  <c r="BA31" i="118"/>
  <c r="AZ31" i="118"/>
  <c r="AY31" i="118"/>
  <c r="AX31" i="118"/>
  <c r="AU47" i="118"/>
  <c r="AT47" i="118"/>
  <c r="AS47" i="118"/>
  <c r="AR47" i="118"/>
  <c r="AU44" i="118"/>
  <c r="AT44" i="118"/>
  <c r="AS44" i="118"/>
  <c r="AR44" i="118"/>
  <c r="AU36" i="118"/>
  <c r="AT36" i="118"/>
  <c r="AS36" i="118"/>
  <c r="AR36" i="118"/>
  <c r="AU31" i="118"/>
  <c r="AT31" i="118"/>
  <c r="AS31" i="118"/>
  <c r="AR31" i="118"/>
  <c r="AO47" i="118"/>
  <c r="AN47" i="118"/>
  <c r="AM47" i="118"/>
  <c r="AL47" i="118"/>
  <c r="AO44" i="118"/>
  <c r="AN44" i="118"/>
  <c r="AM44" i="118"/>
  <c r="AL44" i="118"/>
  <c r="AO36" i="118"/>
  <c r="AN36" i="118"/>
  <c r="AM36" i="118"/>
  <c r="AL36" i="118"/>
  <c r="AO31" i="118"/>
  <c r="AO48" i="118" s="1"/>
  <c r="AN31" i="118"/>
  <c r="AM31" i="118"/>
  <c r="AL31" i="118"/>
  <c r="AI47" i="118"/>
  <c r="AH47" i="118"/>
  <c r="AG47" i="118"/>
  <c r="AF47" i="118"/>
  <c r="AI44" i="118"/>
  <c r="AH44" i="118"/>
  <c r="AG44" i="118"/>
  <c r="AF44" i="118"/>
  <c r="AI36" i="118"/>
  <c r="AH36" i="118"/>
  <c r="AG36" i="118"/>
  <c r="AF36" i="118"/>
  <c r="AI31" i="118"/>
  <c r="AH31" i="118"/>
  <c r="AG31" i="118"/>
  <c r="AF31" i="118"/>
  <c r="AC47" i="118"/>
  <c r="AB47" i="118"/>
  <c r="AA47" i="118"/>
  <c r="Z47" i="118"/>
  <c r="AC44" i="118"/>
  <c r="AB44" i="118"/>
  <c r="AA44" i="118"/>
  <c r="Z44" i="118"/>
  <c r="AC36" i="118"/>
  <c r="AB36" i="118"/>
  <c r="AA36" i="118"/>
  <c r="Z36" i="118"/>
  <c r="AC31" i="118"/>
  <c r="AB31" i="118"/>
  <c r="AA31" i="118"/>
  <c r="Z31" i="118"/>
  <c r="W47" i="118"/>
  <c r="V47" i="118"/>
  <c r="U47" i="118"/>
  <c r="T47" i="118"/>
  <c r="W44" i="118"/>
  <c r="V44" i="118"/>
  <c r="U44" i="118"/>
  <c r="T44" i="118"/>
  <c r="W36" i="118"/>
  <c r="V36" i="118"/>
  <c r="U36" i="118"/>
  <c r="T36" i="118"/>
  <c r="W31" i="118"/>
  <c r="V31" i="118"/>
  <c r="U31" i="118"/>
  <c r="T31" i="118"/>
  <c r="Q47" i="118"/>
  <c r="P47" i="118"/>
  <c r="O47" i="118"/>
  <c r="N47" i="118"/>
  <c r="Q44" i="118"/>
  <c r="P44" i="118"/>
  <c r="O44" i="118"/>
  <c r="N44" i="118"/>
  <c r="Q36" i="118"/>
  <c r="P36" i="118"/>
  <c r="O36" i="118"/>
  <c r="N36" i="118"/>
  <c r="Q31" i="118"/>
  <c r="P31" i="118"/>
  <c r="O31" i="118"/>
  <c r="N31" i="118"/>
  <c r="C44" i="118"/>
  <c r="D44" i="118"/>
  <c r="E44" i="118"/>
  <c r="B44" i="118"/>
  <c r="C36" i="118"/>
  <c r="D36" i="118"/>
  <c r="E36" i="118"/>
  <c r="B36" i="118"/>
  <c r="C31" i="118"/>
  <c r="D31" i="118"/>
  <c r="E31" i="118"/>
  <c r="B31" i="118"/>
  <c r="C47" i="118"/>
  <c r="D47" i="118"/>
  <c r="E47" i="118"/>
  <c r="B47" i="118"/>
  <c r="BB36" i="118" l="1"/>
  <c r="M44" i="118"/>
  <c r="L47" i="118"/>
  <c r="BB47" i="118"/>
  <c r="X34" i="117"/>
  <c r="J48" i="118"/>
  <c r="V34" i="117"/>
  <c r="E48" i="118"/>
  <c r="G47" i="118"/>
  <c r="S31" i="118"/>
  <c r="S36" i="118"/>
  <c r="S47" i="118"/>
  <c r="AW47" i="118"/>
  <c r="AW44" i="118"/>
  <c r="AP44" i="118"/>
  <c r="AP47" i="118"/>
  <c r="AE36" i="118"/>
  <c r="AE47" i="118"/>
  <c r="AD47" i="118"/>
  <c r="Y44" i="118"/>
  <c r="M47" i="118"/>
  <c r="L36" i="118"/>
  <c r="L31" i="118"/>
  <c r="AX48" i="118"/>
  <c r="AJ31" i="118"/>
  <c r="X36" i="118"/>
  <c r="N48" i="118"/>
  <c r="BC44" i="118"/>
  <c r="AV36" i="118"/>
  <c r="AQ31" i="118"/>
  <c r="AK44" i="118"/>
  <c r="L44" i="118"/>
  <c r="M36" i="118"/>
  <c r="M31" i="118"/>
  <c r="BC36" i="118"/>
  <c r="BC47" i="118"/>
  <c r="AV44" i="118"/>
  <c r="AW31" i="118"/>
  <c r="AW36" i="118"/>
  <c r="AK31" i="118"/>
  <c r="AK36" i="118"/>
  <c r="AK47" i="118"/>
  <c r="AJ36" i="118"/>
  <c r="AJ47" i="118"/>
  <c r="AG48" i="118"/>
  <c r="AE44" i="118"/>
  <c r="AD31" i="118"/>
  <c r="AD44" i="118"/>
  <c r="W48" i="118"/>
  <c r="X47" i="118"/>
  <c r="R44" i="118"/>
  <c r="K48" i="118"/>
  <c r="I48" i="118"/>
  <c r="H48" i="118"/>
  <c r="AY48" i="118"/>
  <c r="BB31" i="118"/>
  <c r="BC31" i="118"/>
  <c r="BB44" i="118"/>
  <c r="AR48" i="118"/>
  <c r="AS48" i="118"/>
  <c r="AV31" i="118"/>
  <c r="AV47" i="118"/>
  <c r="AQ36" i="118"/>
  <c r="AQ47" i="118"/>
  <c r="AL48" i="118"/>
  <c r="AP36" i="118"/>
  <c r="AM48" i="118"/>
  <c r="AQ44" i="118"/>
  <c r="AJ44" i="118"/>
  <c r="AF48" i="118"/>
  <c r="Z48" i="118"/>
  <c r="AD36" i="118"/>
  <c r="AE31" i="118"/>
  <c r="AA48" i="118"/>
  <c r="Y36" i="118"/>
  <c r="Y47" i="118"/>
  <c r="U48" i="118"/>
  <c r="X44" i="118"/>
  <c r="T48" i="118"/>
  <c r="Y31" i="118"/>
  <c r="V48" i="118"/>
  <c r="Y48" i="118" s="1"/>
  <c r="P48" i="118"/>
  <c r="S44" i="118"/>
  <c r="O48" i="118"/>
  <c r="Q48" i="118"/>
  <c r="R36" i="118"/>
  <c r="R47" i="118"/>
  <c r="D48" i="118"/>
  <c r="B48" i="118"/>
  <c r="C48" i="118"/>
  <c r="AZ48" i="118"/>
  <c r="BA48" i="118"/>
  <c r="AT48" i="118"/>
  <c r="AU48" i="118"/>
  <c r="AN48" i="118"/>
  <c r="AP31" i="118"/>
  <c r="AH48" i="118"/>
  <c r="AI48" i="118"/>
  <c r="AB48" i="118"/>
  <c r="AC48" i="118"/>
  <c r="X31" i="118"/>
  <c r="R31" i="118"/>
  <c r="R48" i="118" l="1"/>
  <c r="W30" i="117"/>
  <c r="Y30" i="117"/>
  <c r="L48" i="118"/>
  <c r="M48" i="118"/>
  <c r="BB48" i="118"/>
  <c r="AV48" i="118"/>
  <c r="AD48" i="118"/>
  <c r="AP48" i="118"/>
  <c r="AE48" i="118"/>
  <c r="AJ48" i="118"/>
  <c r="S48" i="118"/>
  <c r="BC48" i="118"/>
  <c r="AW48" i="118"/>
  <c r="AK48" i="118"/>
  <c r="X48" i="118"/>
  <c r="F48" i="118"/>
  <c r="AQ48" i="118"/>
  <c r="W33" i="117" l="1"/>
  <c r="Y33" i="117"/>
  <c r="C19" i="120"/>
  <c r="D19" i="118"/>
  <c r="W34" i="117" l="1"/>
  <c r="Y34" i="117"/>
  <c r="F13" i="120" l="1"/>
  <c r="E19" i="120" s="1"/>
  <c r="G13" i="118"/>
  <c r="I19" i="120" l="1"/>
  <c r="F19" i="120"/>
  <c r="D19" i="120"/>
  <c r="H19" i="120"/>
  <c r="G19" i="120"/>
  <c r="G19" i="118"/>
  <c r="H19" i="118"/>
  <c r="I19" i="118"/>
  <c r="J19" i="118"/>
  <c r="F19" i="118"/>
  <c r="E19" i="118"/>
  <c r="C14" i="114" l="1"/>
  <c r="C19" i="114" s="1"/>
  <c r="D14" i="114"/>
  <c r="D19" i="114" s="1"/>
  <c r="B14" i="114"/>
  <c r="B19" i="114" s="1"/>
  <c r="L47" i="114" l="1"/>
  <c r="V27" i="117"/>
  <c r="W27" i="117"/>
  <c r="X27" i="117"/>
  <c r="Y27" i="117"/>
  <c r="D21" i="118" l="1"/>
  <c r="D20" i="118"/>
  <c r="D18" i="118"/>
  <c r="C21" i="120"/>
  <c r="C20" i="120"/>
  <c r="C18" i="120"/>
  <c r="Y29" i="117"/>
  <c r="X29" i="117"/>
  <c r="W29" i="117"/>
  <c r="V29" i="117"/>
  <c r="Y28" i="117"/>
  <c r="X28" i="117"/>
  <c r="W28" i="117"/>
  <c r="V28" i="117"/>
  <c r="Y26" i="117"/>
  <c r="X26" i="117"/>
  <c r="W26" i="117"/>
  <c r="V26" i="117"/>
  <c r="Y25" i="117"/>
  <c r="X25" i="117"/>
  <c r="W25" i="117"/>
  <c r="V25" i="117"/>
  <c r="Y21" i="117"/>
  <c r="X21" i="117"/>
  <c r="W21" i="117"/>
  <c r="V21" i="117"/>
  <c r="Y20" i="117"/>
  <c r="X20" i="117"/>
  <c r="W20" i="117"/>
  <c r="V20" i="117"/>
  <c r="Y16" i="117"/>
  <c r="X16" i="117"/>
  <c r="V16" i="117"/>
  <c r="F31" i="118" l="1"/>
  <c r="W31" i="117"/>
  <c r="X23" i="117"/>
  <c r="Y23" i="117"/>
  <c r="V23" i="117"/>
  <c r="X31" i="117"/>
  <c r="G31" i="118"/>
  <c r="G36" i="118"/>
  <c r="F44" i="118"/>
  <c r="G44" i="118"/>
  <c r="F36" i="118"/>
  <c r="X18" i="117"/>
  <c r="Y18" i="117"/>
  <c r="W23" i="117"/>
  <c r="V18" i="117"/>
  <c r="V31" i="117"/>
  <c r="Y31" i="117"/>
  <c r="W18" i="117"/>
  <c r="F12" i="120" l="1"/>
  <c r="E18" i="120" s="1"/>
  <c r="G14" i="118"/>
  <c r="I20" i="118" s="1"/>
  <c r="G12" i="118"/>
  <c r="F18" i="118" s="1"/>
  <c r="G48" i="118"/>
  <c r="G15" i="118"/>
  <c r="I21" i="118" s="1"/>
  <c r="Y35" i="117"/>
  <c r="V35" i="117"/>
  <c r="X35" i="117"/>
  <c r="I18" i="120" l="1"/>
  <c r="H18" i="120"/>
  <c r="G18" i="120"/>
  <c r="H20" i="118"/>
  <c r="I18" i="118"/>
  <c r="G18" i="118"/>
  <c r="J18" i="118"/>
  <c r="E18" i="118"/>
  <c r="H18" i="118"/>
  <c r="D18" i="120"/>
  <c r="F18" i="120"/>
  <c r="J21" i="118"/>
  <c r="E21" i="118"/>
  <c r="H21" i="118"/>
  <c r="J20" i="118"/>
  <c r="F20" i="118"/>
  <c r="G21" i="118"/>
  <c r="F21" i="118"/>
  <c r="E20" i="118"/>
  <c r="G20" i="118"/>
  <c r="F14" i="120" l="1"/>
  <c r="H20" i="120" l="1"/>
  <c r="D20" i="120"/>
  <c r="E20" i="120"/>
  <c r="I20" i="120"/>
  <c r="G20" i="120"/>
  <c r="F20" i="120"/>
  <c r="F15" i="120"/>
  <c r="E21" i="120" s="1"/>
  <c r="E12" i="116"/>
  <c r="G12" i="116"/>
  <c r="D40" i="116"/>
  <c r="E40" i="116"/>
  <c r="G40" i="116"/>
  <c r="B40" i="116"/>
  <c r="D33" i="116"/>
  <c r="E33" i="116"/>
  <c r="G33" i="116"/>
  <c r="B33" i="116"/>
  <c r="D25" i="116"/>
  <c r="E25" i="116"/>
  <c r="G25" i="116"/>
  <c r="B25" i="116"/>
  <c r="D20" i="116"/>
  <c r="D26" i="116" s="1"/>
  <c r="E20" i="116"/>
  <c r="G20" i="116"/>
  <c r="G26" i="116" s="1"/>
  <c r="B20" i="116"/>
  <c r="F21" i="120" l="1"/>
  <c r="G21" i="120"/>
  <c r="I21" i="120"/>
  <c r="D21" i="120"/>
  <c r="H21" i="120"/>
  <c r="D42" i="116"/>
  <c r="E26" i="116"/>
  <c r="E42" i="116" s="1"/>
  <c r="B26" i="116"/>
  <c r="B42" i="116" s="1"/>
  <c r="B44" i="116" s="1"/>
  <c r="D6" i="116" s="1"/>
  <c r="G42" i="116"/>
  <c r="D44" i="116" l="1"/>
  <c r="E44" i="116"/>
  <c r="G6" i="116" l="1"/>
  <c r="G44" i="116"/>
  <c r="D35" i="114"/>
  <c r="B35" i="114"/>
  <c r="D39" i="114"/>
  <c r="B39" i="114"/>
  <c r="D24" i="114"/>
  <c r="B24" i="114"/>
  <c r="H47" i="114" l="1"/>
  <c r="J47" i="114"/>
  <c r="E47" i="114"/>
  <c r="M47" i="114"/>
  <c r="I47" i="114"/>
  <c r="G47" i="114"/>
  <c r="D41" i="114"/>
  <c r="D47" i="114" s="1"/>
  <c r="B41" i="114"/>
  <c r="B47" i="114" s="1"/>
  <c r="F47" i="1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Theroux, Kelly</author>
  </authors>
  <commentList>
    <comment ref="H10" authorId="0" shapeId="0" xr:uid="{00000000-0006-0000-0000-000001000000}">
      <text>
        <r>
          <rPr>
            <b/>
            <sz val="9"/>
            <color indexed="81"/>
            <rFont val="Tahoma"/>
            <family val="2"/>
          </rPr>
          <t>Theroux, Kelly:</t>
        </r>
        <r>
          <rPr>
            <sz val="9"/>
            <color indexed="81"/>
            <rFont val="Tahoma"/>
            <family val="2"/>
          </rPr>
          <t xml:space="preserve">
GMCB to complete with submitted data</t>
        </r>
      </text>
    </comment>
    <comment ref="I10" authorId="0" shapeId="0" xr:uid="{00000000-0006-0000-0000-000002000000}">
      <text>
        <r>
          <rPr>
            <b/>
            <sz val="9"/>
            <color indexed="81"/>
            <rFont val="Tahoma"/>
            <family val="2"/>
          </rPr>
          <t>Theroux, Kelly:</t>
        </r>
        <r>
          <rPr>
            <sz val="9"/>
            <color indexed="81"/>
            <rFont val="Tahoma"/>
            <family val="2"/>
          </rPr>
          <t xml:space="preserve">
GMCB to complete with submitted data
</t>
        </r>
      </text>
    </comment>
  </commentList>
</comments>
</file>

<file path=xl/sharedStrings.xml><?xml version="1.0" encoding="utf-8"?>
<sst xmlns="http://schemas.openxmlformats.org/spreadsheetml/2006/main" count="744" uniqueCount="362">
  <si>
    <t>Actuals</t>
  </si>
  <si>
    <t>Income Statement</t>
  </si>
  <si>
    <t>Revenues</t>
  </si>
  <si>
    <t>Expenses</t>
  </si>
  <si>
    <t>FY2016</t>
  </si>
  <si>
    <t>FY2017</t>
  </si>
  <si>
    <t>FY2018</t>
  </si>
  <si>
    <t>Projections 2017</t>
  </si>
  <si>
    <t>Budget 2018 Submitted</t>
  </si>
  <si>
    <t>BALANCE SHEET</t>
  </si>
  <si>
    <t>Cash &amp; Investments</t>
  </si>
  <si>
    <t>Current Assets</t>
  </si>
  <si>
    <t>Net, Property, Plant And Equipment</t>
  </si>
  <si>
    <t>Other Long-Term Assets</t>
  </si>
  <si>
    <t>Long Term Liabilities</t>
  </si>
  <si>
    <t>Other Noncurrent Liabilities</t>
  </si>
  <si>
    <t>Liabilities and Equities</t>
  </si>
  <si>
    <t>Other Current Assets</t>
  </si>
  <si>
    <t>OneCareVermont</t>
  </si>
  <si>
    <t>Capital Contributions</t>
  </si>
  <si>
    <t>Unearned Revenue</t>
  </si>
  <si>
    <t>Other Current Liabilities</t>
  </si>
  <si>
    <t>Budget</t>
  </si>
  <si>
    <t>Accounts Receivable</t>
  </si>
  <si>
    <t>Accrued Expenses</t>
  </si>
  <si>
    <t>Due to UVMMC</t>
  </si>
  <si>
    <t>Due to Other</t>
  </si>
  <si>
    <t>Prepaid Expenses</t>
  </si>
  <si>
    <t>Actual</t>
  </si>
  <si>
    <t>Total Revenues</t>
  </si>
  <si>
    <t>Total Expenses</t>
  </si>
  <si>
    <t>Net Income</t>
  </si>
  <si>
    <t>Other Reportables</t>
  </si>
  <si>
    <t>Budget
Submitted</t>
  </si>
  <si>
    <t>Budget
Approved</t>
  </si>
  <si>
    <t xml:space="preserve">     PHM/Payment Reform (less MC SASH &amp; Bpt)/Revenues</t>
  </si>
  <si>
    <t>Monitoring Items*</t>
  </si>
  <si>
    <t>*Will self-calculate with conditional formatting</t>
  </si>
  <si>
    <t xml:space="preserve">          Depreciation/Amortization</t>
  </si>
  <si>
    <t xml:space="preserve">     FTEs</t>
  </si>
  <si>
    <t xml:space="preserve"> Total Assets</t>
  </si>
  <si>
    <t>Total Liabilities</t>
  </si>
  <si>
    <t>Total Equity</t>
  </si>
  <si>
    <t>var</t>
  </si>
  <si>
    <t>FY2018 Budget</t>
  </si>
  <si>
    <t>FY2017 Budget</t>
  </si>
  <si>
    <t>FY2016 Actuals</t>
  </si>
  <si>
    <t>1Q2017 (10/1/17-12/31/17)</t>
  </si>
  <si>
    <t>3Q2018 (04/01/18-06/30/18)</t>
  </si>
  <si>
    <t>Explanation</t>
  </si>
  <si>
    <t>Rounding</t>
  </si>
  <si>
    <t xml:space="preserve">     Designated Risk Reserve</t>
  </si>
  <si>
    <t>Total Cash, Investments, &amp; Reserves</t>
  </si>
  <si>
    <t>Designated Risk Reserve Fund Balance</t>
  </si>
  <si>
    <t>Retained Earnings</t>
  </si>
  <si>
    <t>Board Designated Assets</t>
  </si>
  <si>
    <t>PMPM</t>
  </si>
  <si>
    <t>ACO</t>
  </si>
  <si>
    <t>Statement of Cash Flows</t>
  </si>
  <si>
    <t>Beginning Cash</t>
  </si>
  <si>
    <t xml:space="preserve">     Operations</t>
  </si>
  <si>
    <t xml:space="preserve">          Excess Revenues over Expenses</t>
  </si>
  <si>
    <t xml:space="preserve">          (Increase)/Decrease A/R</t>
  </si>
  <si>
    <t xml:space="preserve">          (Increase)/Decrease Other Changes</t>
  </si>
  <si>
    <t xml:space="preserve">     Subtotal Cash from Operations</t>
  </si>
  <si>
    <t xml:space="preserve">     Investing Activity</t>
  </si>
  <si>
    <t xml:space="preserve">          Capital Spending</t>
  </si>
  <si>
    <t xml:space="preserve">               Capital</t>
  </si>
  <si>
    <t xml:space="preserve">               Capitalized Interest</t>
  </si>
  <si>
    <t xml:space="preserve">               Change in Accum Dep Less Depreciation</t>
  </si>
  <si>
    <t xml:space="preserve">               (Increase) Decrease in Capital Assets</t>
  </si>
  <si>
    <t xml:space="preserve">          Subtotal Capital Spending</t>
  </si>
  <si>
    <t xml:space="preserve">          (Increase)/Decrease</t>
  </si>
  <si>
    <t xml:space="preserve">               Funded Depreciation</t>
  </si>
  <si>
    <t xml:space="preserve">               Other LT Assets &amp; Escrowed Bonds and Other</t>
  </si>
  <si>
    <t xml:space="preserve">          Subtotal (Increase)/Decrease</t>
  </si>
  <si>
    <t xml:space="preserve">     Subtotal Cash from Investing Activity</t>
  </si>
  <si>
    <t xml:space="preserve">     Financing Activity</t>
  </si>
  <si>
    <t xml:space="preserve">          Debt (Increase)/Decrease</t>
  </si>
  <si>
    <t xml:space="preserve">               Bonds &amp; Mortgages</t>
  </si>
  <si>
    <t xml:space="preserve">               Repayment</t>
  </si>
  <si>
    <t xml:space="preserve">               Capital Lease &amp; Other LT Debt</t>
  </si>
  <si>
    <r>
      <t xml:space="preserve">     </t>
    </r>
    <r>
      <rPr>
        <b/>
        <sz val="11"/>
        <color theme="1"/>
        <rFont val="Calibri"/>
        <family val="2"/>
        <scheme val="minor"/>
      </rPr>
      <t>Subtotal Cash from Financing Activity</t>
    </r>
  </si>
  <si>
    <t xml:space="preserve">     Other Changes (Please Descibe)</t>
  </si>
  <si>
    <t xml:space="preserve">          Manual Adjustment</t>
  </si>
  <si>
    <t xml:space="preserve">          Other</t>
  </si>
  <si>
    <t xml:space="preserve">          Change in Fund Balance less Net Income</t>
  </si>
  <si>
    <r>
      <t xml:space="preserve">     </t>
    </r>
    <r>
      <rPr>
        <b/>
        <sz val="11"/>
        <color theme="1"/>
        <rFont val="Calibri"/>
        <family val="2"/>
        <scheme val="minor"/>
      </rPr>
      <t>Subtotal Other Changes</t>
    </r>
  </si>
  <si>
    <t>Net Increase/(Decrease) in Cash</t>
  </si>
  <si>
    <t>Ending Cash Balance</t>
  </si>
  <si>
    <t>FY19 Budget</t>
  </si>
  <si>
    <t>Responsible party:</t>
  </si>
  <si>
    <t>Frequency of reporting:</t>
  </si>
  <si>
    <t>Annual</t>
  </si>
  <si>
    <t>Measurement periods:</t>
  </si>
  <si>
    <t>Template creation:</t>
  </si>
  <si>
    <t>5/25/2017</t>
  </si>
  <si>
    <t xml:space="preserve">Revenue by payer </t>
  </si>
  <si>
    <t>$ Change</t>
  </si>
  <si>
    <t>% Change</t>
  </si>
  <si>
    <t>Line of business</t>
  </si>
  <si>
    <t>Total $</t>
  </si>
  <si>
    <t>PMPM $</t>
  </si>
  <si>
    <t>Medicaid</t>
  </si>
  <si>
    <t>Subtotal Medicaid</t>
  </si>
  <si>
    <t>Medicare</t>
  </si>
  <si>
    <t>MSSP or Next Gen ACO</t>
  </si>
  <si>
    <t>Subtotal Medicare</t>
  </si>
  <si>
    <t>Commercial</t>
  </si>
  <si>
    <t xml:space="preserve"> </t>
  </si>
  <si>
    <t>Vermont Health Connect</t>
  </si>
  <si>
    <t>Large Group</t>
  </si>
  <si>
    <t>Self-insured</t>
  </si>
  <si>
    <t>Medicare Advantage</t>
  </si>
  <si>
    <t>Subtotal Commercial</t>
  </si>
  <si>
    <t>TOTAL</t>
  </si>
  <si>
    <t xml:space="preserve">ACO </t>
  </si>
  <si>
    <t>Total Payments ($)</t>
  </si>
  <si>
    <t>2018 Projected</t>
  </si>
  <si>
    <t>Annual Payments by APM Category 
(% of Total)</t>
  </si>
  <si>
    <t>2A/2B</t>
  </si>
  <si>
    <t>2C</t>
  </si>
  <si>
    <t>3A/3B</t>
  </si>
  <si>
    <t>4A/4B</t>
  </si>
  <si>
    <t>4C</t>
  </si>
  <si>
    <t>ACO Payments by Alternative Payment Model =&gt;</t>
  </si>
  <si>
    <t>Category 1: FFS - No Link to Quality &amp; Value</t>
  </si>
  <si>
    <t>Category 2: FFS - Link to Quality and Value</t>
  </si>
  <si>
    <t>Category 3: APMs Built on FFS Architecture</t>
  </si>
  <si>
    <t>Category 4: Population-Based Payment</t>
  </si>
  <si>
    <t>Payment Model Type:</t>
  </si>
  <si>
    <t>Category 1</t>
  </si>
  <si>
    <t>Category 2A</t>
  </si>
  <si>
    <t>Category 2B</t>
  </si>
  <si>
    <t>Category 2C</t>
  </si>
  <si>
    <t>Category 3A</t>
  </si>
  <si>
    <t>Category 3B</t>
  </si>
  <si>
    <t>Category 4A</t>
  </si>
  <si>
    <t>Category 4B</t>
  </si>
  <si>
    <t>Category 4C</t>
  </si>
  <si>
    <t>Payer, Payer Line of Business</t>
  </si>
  <si>
    <t>Description of Categories within Payment Model Type:</t>
  </si>
  <si>
    <t>Category 1: Fee For Service - No Link to Quality &amp; Value</t>
  </si>
  <si>
    <t>Category 2a: Foundational Payments for Infrastructure &amp; Operations
(e.g. care coordination fees and payments for HIT investments)</t>
  </si>
  <si>
    <t>Category 2b: Pay for Reporting
(e.g. bonuses for reporting data or penalties for not reporting data)</t>
  </si>
  <si>
    <t>Category 2c: Pay-for-Performance
(e.g. bonuses for quality performance)</t>
  </si>
  <si>
    <t>Category 3a: APMs with Shared Savings 
(e.g. upside risk only)</t>
  </si>
  <si>
    <t xml:space="preserve">Category 3b: APMs with Shared Savings and Downside Risk
(e.g. episode-based payments for procedures and comprehensive payments with upside and downside risk) </t>
  </si>
  <si>
    <t>Category 4a: Condition-Specific Population-Based Payment
(e.g. per member per month payments, payments for specialty services, such as oncology or mental health)</t>
  </si>
  <si>
    <t>Category 4b: Comprehensive Population-Based Payment
(e.g. global budgets or full/percent of premium payments)</t>
  </si>
  <si>
    <t>Category 4c: Integrated Finance &amp; Delivery System
(e.g. global budgets or full/percent of premium payments in integrated systems)</t>
  </si>
  <si>
    <t>Professional Services</t>
  </si>
  <si>
    <t>Inpatient Facility</t>
  </si>
  <si>
    <t>Outpatient Facility</t>
  </si>
  <si>
    <t>Other Services</t>
  </si>
  <si>
    <t>TOTAL ALL SERVICES</t>
  </si>
  <si>
    <t>Primary Care</t>
  </si>
  <si>
    <t>Blueprint Primary Care Practice Payments</t>
  </si>
  <si>
    <t>Physician Specialist</t>
  </si>
  <si>
    <t>Mental Health</t>
  </si>
  <si>
    <t>Substance Abuse</t>
  </si>
  <si>
    <t>Other Non-Physician</t>
  </si>
  <si>
    <t xml:space="preserve">Subtotal Professional </t>
  </si>
  <si>
    <t>Medical / Surgical</t>
  </si>
  <si>
    <t>Rehabilitation</t>
  </si>
  <si>
    <t xml:space="preserve">Nursing Facility </t>
  </si>
  <si>
    <t>Subtotal Inpatient Facility</t>
  </si>
  <si>
    <t>Outpatient Pharmacy</t>
  </si>
  <si>
    <t>Long-term Services &amp; Supports</t>
  </si>
  <si>
    <t>Blueprint Community Health Teams</t>
  </si>
  <si>
    <t>Blueprint SASH Providers</t>
  </si>
  <si>
    <t>Subtotal Other Services</t>
  </si>
  <si>
    <t>Hospital</t>
  </si>
  <si>
    <t>Specialist</t>
  </si>
  <si>
    <t>LTSS</t>
  </si>
  <si>
    <t>Subtotal Incentive Payments</t>
  </si>
  <si>
    <t>Total Medical Costs ($)</t>
  </si>
  <si>
    <t>Annual Medical Costs by APM Category 
(% of Total)</t>
  </si>
  <si>
    <t>Payment Model Type =&gt;</t>
  </si>
  <si>
    <t>Category 4: Population Based Management</t>
  </si>
  <si>
    <t>Category 2a</t>
  </si>
  <si>
    <t>Category 2b</t>
  </si>
  <si>
    <t>Category 2c</t>
  </si>
  <si>
    <t>Category 3a</t>
  </si>
  <si>
    <t>Category 3b</t>
  </si>
  <si>
    <t>Category 4a</t>
  </si>
  <si>
    <t>Category 4b</t>
  </si>
  <si>
    <t>Category 4c</t>
  </si>
  <si>
    <t>Service Type</t>
  </si>
  <si>
    <t>Total</t>
  </si>
  <si>
    <t>Maternity &amp; Newborn</t>
  </si>
  <si>
    <t>Mental Health &amp; Substance Abuse</t>
  </si>
  <si>
    <t>Provider Performance Incentive Payments</t>
  </si>
  <si>
    <t>Description of Categories within Payment Model Type=&gt;</t>
  </si>
  <si>
    <t>2017 Actual</t>
  </si>
  <si>
    <t>2019 Budget</t>
  </si>
  <si>
    <t>Template updated:</t>
  </si>
  <si>
    <t>Self-insured: Identify Name</t>
  </si>
  <si>
    <t>Rate of Growth %</t>
  </si>
  <si>
    <t>Attributed Lives #</t>
  </si>
  <si>
    <t>Due to DHH</t>
  </si>
  <si>
    <t>FY2018 Budget Approved</t>
  </si>
  <si>
    <t>FY2018  Projected</t>
  </si>
  <si>
    <t>FY2019 Budget Submitted</t>
  </si>
  <si>
    <t>FY2018 Budget Submitted</t>
  </si>
  <si>
    <t>FY2018 Q1 YTD Actuals</t>
  </si>
  <si>
    <t>FY2018 Q2 YTD Actuals</t>
  </si>
  <si>
    <t>FY2018 Q3 YTD Actuals</t>
  </si>
  <si>
    <t xml:space="preserve">Projected </t>
  </si>
  <si>
    <t>2018 Budget</t>
  </si>
  <si>
    <t>FY 2017 Actual</t>
  </si>
  <si>
    <t>FY 2018 Projected</t>
  </si>
  <si>
    <t>FY 2019 Budget</t>
  </si>
  <si>
    <t>FY 2017 
Actual</t>
  </si>
  <si>
    <t>FY 2019 
Budget</t>
  </si>
  <si>
    <t>FY 2018
Budget 
Approved</t>
  </si>
  <si>
    <t>FY 2018 
Projected</t>
  </si>
  <si>
    <t>FY 2019 Budget*</t>
  </si>
  <si>
    <t>FY 2018 Budget</t>
  </si>
  <si>
    <t>Part 4. ACO Financial Plan - Appendix 4.1:  Balance Sheet</t>
  </si>
  <si>
    <t>Part 4. ACO Financial Plan - Appendix 4.2:  Income Statement</t>
  </si>
  <si>
    <t>Part 4. ACO Financial Plan - Appendix 4.3:  Cash Flow</t>
  </si>
  <si>
    <t>Other</t>
  </si>
  <si>
    <t>Subtotal Other</t>
  </si>
  <si>
    <t>Other PHM/Payment Reform Programs</t>
  </si>
  <si>
    <t>Other PHM/Payment Reform Programs (not included above)</t>
  </si>
  <si>
    <t>Percentage Change
2017A to 2018P</t>
  </si>
  <si>
    <t>Percentage Change
2018P to 2019B</t>
  </si>
  <si>
    <t>Blueprint (PCP, CHT, SASH)*</t>
  </si>
  <si>
    <t>*For the 2018 reporting cycle, Blueprint was not separated by payer and only listed under "Other." Going forward, Blueprint and other PHM/Reform payments will be separated out.</t>
  </si>
  <si>
    <t>2A &amp; 2B</t>
  </si>
  <si>
    <t>3A &amp; 3B</t>
  </si>
  <si>
    <t>4A &amp; 4B</t>
  </si>
  <si>
    <t>*For FY 2017 and FY 2018, please include the shared savings/shared risk budget (i.e., target).</t>
  </si>
  <si>
    <t>Budget:  January 1st through December 31st of next fiscal year</t>
  </si>
  <si>
    <t>Projected: January 1st through December 31st of current fiscal year</t>
  </si>
  <si>
    <t>Actual: January 1st through December 31st of prior fiscal year</t>
  </si>
  <si>
    <t>**For the 2018 reporting cycle, Blueprint was not separated by payer and only listed under "Other." Going forward, Blueprint and other PHM/Reform payments will be separated out.</t>
  </si>
  <si>
    <t>Blueprint (PCP, CHT, SASH)**</t>
  </si>
  <si>
    <t>Other PHM/Payment Reform Programs**</t>
  </si>
  <si>
    <t>Other PHM/Payment Reform Programs (not included above)**</t>
  </si>
  <si>
    <t>***Not part of OCV Financial Statement - Illustrative for Comparison</t>
  </si>
  <si>
    <t>BCBSVT - QHP Program***</t>
  </si>
  <si>
    <t>Medicaid Next Generation Year 2***</t>
  </si>
  <si>
    <t>Medicare Modified Next Gen - Added</t>
  </si>
  <si>
    <t>Medicare Modified Next Gen - Basic***</t>
  </si>
  <si>
    <t>Program Target Revenue</t>
  </si>
  <si>
    <t>Other - (Enter Account Here)</t>
  </si>
  <si>
    <t/>
  </si>
  <si>
    <t>Payer Program Support Revenue</t>
  </si>
  <si>
    <t>VHCIP</t>
  </si>
  <si>
    <t>VMNG PMPM General Revenue</t>
  </si>
  <si>
    <t>VMNG PHM Program Pilot - Complex CC</t>
  </si>
  <si>
    <t>CMMI Revenue</t>
  </si>
  <si>
    <t>Value Based Incentive Fund</t>
  </si>
  <si>
    <t>State HIT Support</t>
  </si>
  <si>
    <t>Informatics Infrastructure Support</t>
  </si>
  <si>
    <t>Grant Revenue</t>
  </si>
  <si>
    <t>MSO Revenues</t>
  </si>
  <si>
    <t>Adirondack ACO Revenues</t>
  </si>
  <si>
    <t>CIGNA Revenues</t>
  </si>
  <si>
    <t>Other Revenue</t>
  </si>
  <si>
    <t>Member Contributions</t>
  </si>
  <si>
    <t>Hospital Participation Fee</t>
  </si>
  <si>
    <t>Bad Debt</t>
  </si>
  <si>
    <t>Due to DVHA from Hospitals</t>
  </si>
  <si>
    <t>UVMMC Funding</t>
  </si>
  <si>
    <t>DHH Funding</t>
  </si>
  <si>
    <t>Health Services Spending</t>
  </si>
  <si>
    <t>Payer-Paid FFS***</t>
  </si>
  <si>
    <t>OneCare Hospital Payments***</t>
  </si>
  <si>
    <t>Operational Expenses</t>
  </si>
  <si>
    <t>Salaries and Benefits</t>
  </si>
  <si>
    <t>Contracted Services</t>
  </si>
  <si>
    <t>Purchased Services</t>
  </si>
  <si>
    <t>General Office Expenses (Rent, Office Supplies, IT, Maintenance, etc.)</t>
  </si>
  <si>
    <t>PHM/Payment Reform Programs</t>
  </si>
  <si>
    <t>Value-Based Incentive Fund</t>
  </si>
  <si>
    <t>Basic OCV PMPM</t>
  </si>
  <si>
    <t>Complex Care Coordination Program</t>
  </si>
  <si>
    <t>Due to DVHA from OCV</t>
  </si>
  <si>
    <t>Primary Care Case Management</t>
  </si>
  <si>
    <t>Primary Prevention Revenue</t>
  </si>
  <si>
    <t>OUD Investment Revenue</t>
  </si>
  <si>
    <t>UVMMC Self-Funded Pilot Revenue</t>
  </si>
  <si>
    <t>Software</t>
  </si>
  <si>
    <t>Insurance</t>
  </si>
  <si>
    <t>Supplies</t>
  </si>
  <si>
    <t>Travel</t>
  </si>
  <si>
    <t>Occupancy</t>
  </si>
  <si>
    <t>Other Expenses</t>
  </si>
  <si>
    <t>Specialist Program Pilot</t>
  </si>
  <si>
    <t>Innovation Fund</t>
  </si>
  <si>
    <t>RCRs</t>
  </si>
  <si>
    <t>PCMH Legacy Payments</t>
  </si>
  <si>
    <t>CHT Block Payment</t>
  </si>
  <si>
    <t>SASH</t>
  </si>
  <si>
    <t>Comprehensive Payment Reform Program</t>
  </si>
  <si>
    <t>Primary Prevention</t>
  </si>
  <si>
    <t>Reinsurance / Risk Protection</t>
  </si>
  <si>
    <t>FY17 Actuals</t>
  </si>
  <si>
    <t>FY2018
Projected</t>
  </si>
  <si>
    <t>FY2017
Actuals</t>
  </si>
  <si>
    <t>Self-Funded Programs</t>
  </si>
  <si>
    <t>Self-Funded Programs Revenue</t>
  </si>
  <si>
    <t>BCBSVT - QHP Program Reform Pilot Support</t>
  </si>
  <si>
    <t>Self-insured: UVMMC, Porter, NMC, CVMC</t>
  </si>
  <si>
    <t>Expected Spending Under (Over) Claims Target****</t>
  </si>
  <si>
    <t>**** Does not factor in risk corridor limits or upside/downside arrangement adjustments; Excludes Medicare advanced shared savings</t>
  </si>
  <si>
    <t>2018B - 2019B
$ Change</t>
  </si>
  <si>
    <t>2018B - 2019B
% Change</t>
  </si>
  <si>
    <t>2018P - 2019B
$ Change</t>
  </si>
  <si>
    <t>2018P - 2019B
% Change</t>
  </si>
  <si>
    <t>2018B - 2018P
$ Change</t>
  </si>
  <si>
    <t>2018B - 2018P
% Change</t>
  </si>
  <si>
    <t>Fiscal Year 2019 Budget Analysis</t>
  </si>
  <si>
    <t>QUESTIONS</t>
  </si>
  <si>
    <t>OneCare Vermont</t>
  </si>
  <si>
    <r>
      <rPr>
        <b/>
        <u/>
        <sz val="11"/>
        <color theme="1"/>
        <rFont val="Calibri"/>
        <family val="2"/>
        <scheme val="minor"/>
      </rPr>
      <t>Observations:</t>
    </r>
    <r>
      <rPr>
        <sz val="11"/>
        <color theme="1"/>
        <rFont val="Calibri"/>
        <family val="2"/>
        <scheme val="minor"/>
      </rPr>
      <t xml:space="preserve">  The amount in the Designated Risk Reserve is in line with OneCare's submitted narrative.  
</t>
    </r>
    <r>
      <rPr>
        <b/>
        <u/>
        <sz val="11"/>
        <color theme="1"/>
        <rFont val="Calibri"/>
        <family val="2"/>
        <scheme val="minor"/>
      </rPr>
      <t>Questions:</t>
    </r>
    <r>
      <rPr>
        <sz val="11"/>
        <color theme="1"/>
        <rFont val="Calibri"/>
        <family val="2"/>
        <scheme val="minor"/>
      </rPr>
      <t xml:space="preserve">  Does the Due to UVMMC liability account contain solely the amount due to UVMMC for operational expenses, etc. or are additional items included in this account?</t>
    </r>
  </si>
  <si>
    <t>Robert Wood Johnson</t>
  </si>
  <si>
    <t xml:space="preserve">     Operating Margin</t>
  </si>
  <si>
    <t xml:space="preserve">     Total Margin</t>
  </si>
  <si>
    <t>Current Ratio</t>
  </si>
  <si>
    <t>Debt Ratio</t>
  </si>
  <si>
    <t>FY2019 Budgeted Investment Amount</t>
  </si>
  <si>
    <t>Percentage Amount</t>
  </si>
  <si>
    <t>Operating Margin</t>
  </si>
  <si>
    <t>Total Margin</t>
  </si>
  <si>
    <t>FY2018 Projection</t>
  </si>
  <si>
    <t>Administrative Expense Ratio*</t>
  </si>
  <si>
    <t>*Does not include reserves</t>
  </si>
  <si>
    <t>FY2019 Budgeted Spending PMPY</t>
  </si>
  <si>
    <t>FY2019 Budgeted Spending PMPM</t>
  </si>
  <si>
    <t>FY2017 Actual Spending PMPM</t>
  </si>
  <si>
    <t>FY2018 Projected Spending PMPM</t>
  </si>
  <si>
    <t>Total attributed lives*</t>
  </si>
  <si>
    <t>*Using Data from Part 2: ACO Providers, Appendix 2.4: 2019 Budgeted Risk Model</t>
  </si>
  <si>
    <t>Total revenue</t>
  </si>
  <si>
    <t>Does NORC need?</t>
  </si>
  <si>
    <t>Member Months</t>
  </si>
  <si>
    <t>PMPM $
Non-Claims</t>
  </si>
  <si>
    <t>PMPM $
Claims</t>
  </si>
  <si>
    <t>Part 4. ACO Financial Plan - Appendix 4.4:  Reenues by HCP-LAN APM</t>
  </si>
  <si>
    <t>Part 4. ACO Financial Plan - Appendix 4.5: Revenues by Payer</t>
  </si>
  <si>
    <t>Part 4. ACO Financial Plan - Appendix 4.7: Medical Costs by APM</t>
  </si>
  <si>
    <t>Total Shared Savings / (Loss) to ACO</t>
  </si>
  <si>
    <t>Actual*</t>
  </si>
  <si>
    <t>Budgeted</t>
  </si>
  <si>
    <t>Projected</t>
  </si>
  <si>
    <t>BCBSVT QHP</t>
  </si>
  <si>
    <t>Other program</t>
  </si>
  <si>
    <t>* If settlement not final, indicate this is a current best estimate of actual results</t>
  </si>
  <si>
    <t>Part 4. ACO Financial Plan - Appendix 4.4: Total Shared Savings / (Loss) to ACO</t>
  </si>
  <si>
    <t>FY 2018 Actual*</t>
  </si>
  <si>
    <t>FY 2019 Projected*</t>
  </si>
  <si>
    <t>FY 2020 Budget*</t>
  </si>
  <si>
    <t>2018A to 2019P</t>
  </si>
  <si>
    <t>2019P to 2020B</t>
  </si>
  <si>
    <t>Program</t>
  </si>
  <si>
    <r>
      <t>Observations:</t>
    </r>
    <r>
      <rPr>
        <sz val="11"/>
        <color theme="1"/>
        <rFont val="Calibri"/>
        <family val="2"/>
        <scheme val="minor"/>
      </rPr>
      <t xml:space="preserve">  
</t>
    </r>
    <r>
      <rPr>
        <b/>
        <u/>
        <sz val="11"/>
        <color theme="1"/>
        <rFont val="Calibri"/>
        <family val="2"/>
        <scheme val="minor"/>
      </rPr>
      <t>Questions:</t>
    </r>
    <r>
      <rPr>
        <sz val="11"/>
        <color theme="1"/>
        <rFont val="Calibri"/>
        <family val="2"/>
        <scheme val="minor"/>
      </rPr>
      <t xml:space="preserve">  </t>
    </r>
  </si>
  <si>
    <r>
      <t xml:space="preserve">     Administrative (Operating) Expense Ratio</t>
    </r>
    <r>
      <rPr>
        <vertAlign val="superscript"/>
        <sz val="11"/>
        <color theme="1"/>
        <rFont val="Calibri"/>
        <family val="2"/>
        <scheme val="minor"/>
      </rPr>
      <t>+</t>
    </r>
  </si>
  <si>
    <r>
      <rPr>
        <vertAlign val="superscript"/>
        <sz val="11"/>
        <color theme="1"/>
        <rFont val="Calibri"/>
        <family val="2"/>
        <scheme val="minor"/>
      </rPr>
      <t>+</t>
    </r>
    <r>
      <rPr>
        <sz val="11"/>
        <color theme="1"/>
        <rFont val="Calibri"/>
        <family val="2"/>
        <scheme val="minor"/>
      </rPr>
      <t>Administrative Expense Ratio is calculated as Total Operating Expenses (row 84) divided by Total Revenues (row 62)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</si>
</sst>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409]#,##0.00\)"/>
    <numFmt numFmtId="165" formatCode="_(* #,##0_);_(* \(#,##0\);_(* &quot;-&quot;??_);_(@_)"/>
    <numFmt numFmtId="166" formatCode="_(&quot;$&quot;* #,##0_);_(&quot;$&quot;* \(#,##0\);_(&quot;$&quot;* &quot;-&quot;??_);_(@_)"/>
    <numFmt numFmtId="167" formatCode="&quot;$&quot;#,##0\ ;\(&quot;$&quot;#,##0\)"/>
    <numFmt numFmtId="168" formatCode="0;[Red]0"/>
    <numFmt numFmtId="169" formatCode="0_)"/>
    <numFmt numFmtId="170" formatCode="#,##0.0000"/>
    <numFmt numFmtId="171" formatCode="yyyy"/>
    <numFmt numFmtId="172" formatCode="&quot;$&quot;#,##0"/>
    <numFmt numFmtId="173" formatCode="&quot;$&quot;#,##0.00"/>
    <numFmt numFmtId="174" formatCode="0.0%"/>
    <numFmt numFmtId="175" formatCode="_(* #,##0.00_);_(* \(#,##0.00\);_(* &quot;-&quot;_);_(@_)"/>
    <numFmt numFmtId="176" formatCode="_(* #,##0.000_);_(* \(#,##0.000\);_(* &quot;-&quot;??_);_(@_)"/>
  </numFmts>
  <fonts count="140" x14ac:knownFonts="1">
    <font>
      <sz val="11"/>
      <color theme="1"/>
      <name val="Calibri"/>
      <family val="2"/>
      <scheme val="minor"/>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scheme val="minor"/>
    </font>
    <font>
      <sz val="12"/>
      <color theme="1"/>
      <name val="Calibri"/>
      <family val="2"/>
      <scheme val="minor"/>
    </font>
    <font>
      <b/>
      <sz val="11"/>
      <color theme="1"/>
      <name val="Calibri"/>
      <family val="2"/>
      <scheme val="minor"/>
    </font>
    <font>
      <sz val="11"/>
      <color theme="1"/>
      <name val="Calibri"/>
      <family val="2"/>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b/>
      <sz val="18"/>
      <color theme="3"/>
      <name val="Calibri Light"/>
      <family val="2"/>
      <scheme val="major"/>
    </font>
    <font>
      <sz val="11"/>
      <color rgb="FF9C6500"/>
      <name val="Calibri"/>
      <family val="2"/>
      <scheme val="minor"/>
    </font>
    <font>
      <sz val="11"/>
      <color indexed="8"/>
      <name val="Calibri"/>
      <family val="2"/>
    </font>
    <font>
      <sz val="10"/>
      <color theme="1"/>
      <name val="Arial"/>
      <family val="2"/>
    </font>
    <font>
      <sz val="10"/>
      <color indexed="8"/>
      <name val="Arial"/>
      <family val="2"/>
    </font>
    <font>
      <sz val="10"/>
      <color theme="0"/>
      <name val="Arial"/>
      <family val="2"/>
    </font>
    <font>
      <sz val="10"/>
      <color indexed="9"/>
      <name val="Arial"/>
      <family val="2"/>
    </font>
    <font>
      <sz val="11"/>
      <color indexed="9"/>
      <name val="Calibri"/>
      <family val="2"/>
    </font>
    <font>
      <sz val="12"/>
      <color indexed="12"/>
      <name val="Arial"/>
      <family val="2"/>
    </font>
    <font>
      <sz val="10"/>
      <color rgb="FF9C0006"/>
      <name val="Arial"/>
      <family val="2"/>
    </font>
    <font>
      <sz val="10"/>
      <color indexed="20"/>
      <name val="Arial"/>
      <family val="2"/>
    </font>
    <font>
      <sz val="11"/>
      <color indexed="20"/>
      <name val="Calibri"/>
      <family val="2"/>
    </font>
    <font>
      <b/>
      <sz val="11"/>
      <color indexed="52"/>
      <name val="Calibri"/>
      <family val="2"/>
    </font>
    <font>
      <b/>
      <sz val="10"/>
      <color rgb="FFFA7D00"/>
      <name val="Arial"/>
      <family val="2"/>
    </font>
    <font>
      <b/>
      <sz val="10"/>
      <color indexed="10"/>
      <name val="Arial"/>
      <family val="2"/>
    </font>
    <font>
      <sz val="11"/>
      <name val="Arial"/>
      <family val="2"/>
    </font>
    <font>
      <b/>
      <sz val="10"/>
      <color theme="0"/>
      <name val="Arial"/>
      <family val="2"/>
    </font>
    <font>
      <b/>
      <sz val="10"/>
      <color indexed="9"/>
      <name val="Arial"/>
      <family val="2"/>
    </font>
    <font>
      <b/>
      <sz val="11"/>
      <color indexed="9"/>
      <name val="Calibri"/>
      <family val="2"/>
    </font>
    <font>
      <sz val="10"/>
      <color theme="1"/>
      <name val="Tahoma"/>
      <family val="2"/>
    </font>
    <font>
      <sz val="9"/>
      <name val="Palatino Linotype"/>
      <family val="1"/>
    </font>
    <font>
      <sz val="9"/>
      <color theme="1"/>
      <name val="Times New Roman"/>
      <family val="2"/>
    </font>
    <font>
      <b/>
      <sz val="7.9"/>
      <color indexed="8"/>
      <name val="Arial"/>
      <family val="2"/>
    </font>
    <font>
      <sz val="12"/>
      <color indexed="24"/>
      <name val="Arial"/>
      <family val="2"/>
    </font>
    <font>
      <sz val="9"/>
      <name val="Times New Roman"/>
      <family val="1"/>
    </font>
    <font>
      <i/>
      <sz val="10"/>
      <color rgb="FF7F7F7F"/>
      <name val="Arial"/>
      <family val="2"/>
    </font>
    <font>
      <i/>
      <sz val="10"/>
      <color indexed="23"/>
      <name val="Arial"/>
      <family val="2"/>
    </font>
    <font>
      <i/>
      <sz val="11"/>
      <color indexed="23"/>
      <name val="Calibri"/>
      <family val="2"/>
    </font>
    <font>
      <b/>
      <sz val="10"/>
      <color indexed="10"/>
      <name val="Wingdings"/>
      <charset val="2"/>
    </font>
    <font>
      <sz val="10"/>
      <color rgb="FF006100"/>
      <name val="Arial"/>
      <family val="2"/>
    </font>
    <font>
      <sz val="10"/>
      <color indexed="17"/>
      <name val="Arial"/>
      <family val="2"/>
    </font>
    <font>
      <sz val="11"/>
      <color indexed="17"/>
      <name val="Calibri"/>
      <family val="2"/>
    </font>
    <font>
      <sz val="10"/>
      <color indexed="24"/>
      <name val="Arial"/>
      <family val="2"/>
    </font>
    <font>
      <b/>
      <sz val="15"/>
      <color indexed="56"/>
      <name val="Calibri"/>
      <family val="2"/>
    </font>
    <font>
      <b/>
      <sz val="15"/>
      <color indexed="62"/>
      <name val="Arial"/>
      <family val="2"/>
    </font>
    <font>
      <b/>
      <sz val="15"/>
      <color theme="3"/>
      <name val="Arial"/>
      <family val="2"/>
    </font>
    <font>
      <b/>
      <sz val="13"/>
      <color indexed="56"/>
      <name val="Calibri"/>
      <family val="2"/>
    </font>
    <font>
      <b/>
      <sz val="13"/>
      <color indexed="62"/>
      <name val="Arial"/>
      <family val="2"/>
    </font>
    <font>
      <b/>
      <sz val="13"/>
      <color theme="3"/>
      <name val="Arial"/>
      <family val="2"/>
    </font>
    <font>
      <b/>
      <sz val="11"/>
      <color indexed="62"/>
      <name val="Arial"/>
      <family val="2"/>
    </font>
    <font>
      <b/>
      <sz val="11"/>
      <color theme="3"/>
      <name val="Arial"/>
      <family val="2"/>
    </font>
    <font>
      <b/>
      <sz val="11"/>
      <color indexed="56"/>
      <name val="Calibri"/>
      <family val="2"/>
    </font>
    <font>
      <u/>
      <sz val="9"/>
      <color indexed="12"/>
      <name val="Times New Roman"/>
      <family val="1"/>
    </font>
    <font>
      <u/>
      <sz val="11"/>
      <color indexed="12"/>
      <name val="Arial"/>
      <family val="2"/>
    </font>
    <font>
      <u/>
      <sz val="9.85"/>
      <color indexed="12"/>
      <name val="Arial"/>
      <family val="2"/>
    </font>
    <font>
      <u/>
      <sz val="12"/>
      <color indexed="12"/>
      <name val="Arial"/>
      <family val="2"/>
    </font>
    <font>
      <u/>
      <sz val="11"/>
      <color theme="10"/>
      <name val="Calibri"/>
      <family val="2"/>
      <scheme val="minor"/>
    </font>
    <font>
      <u/>
      <sz val="9"/>
      <color indexed="12"/>
      <name val="Arial"/>
      <family val="2"/>
    </font>
    <font>
      <sz val="11"/>
      <color indexed="62"/>
      <name val="Calibri"/>
      <family val="2"/>
    </font>
    <font>
      <sz val="10"/>
      <color rgb="FF3F3F76"/>
      <name val="Arial"/>
      <family val="2"/>
    </font>
    <font>
      <sz val="10"/>
      <color indexed="18"/>
      <name val="Arial"/>
      <family val="2"/>
    </font>
    <font>
      <sz val="10"/>
      <color indexed="10"/>
      <name val="Arial"/>
      <family val="2"/>
    </font>
    <font>
      <sz val="10"/>
      <color rgb="FFFA7D00"/>
      <name val="Arial"/>
      <family val="2"/>
    </font>
    <font>
      <sz val="11"/>
      <color indexed="52"/>
      <name val="Calibri"/>
      <family val="2"/>
    </font>
    <font>
      <sz val="10"/>
      <color indexed="19"/>
      <name val="Arial"/>
      <family val="2"/>
    </font>
    <font>
      <sz val="10"/>
      <color rgb="FF9C6500"/>
      <name val="Arial"/>
      <family val="2"/>
    </font>
    <font>
      <sz val="11"/>
      <color indexed="60"/>
      <name val="Calibri"/>
      <family val="2"/>
    </font>
    <font>
      <sz val="12"/>
      <name val="Helv"/>
    </font>
    <font>
      <sz val="12"/>
      <name val="Arial"/>
      <family val="2"/>
    </font>
    <font>
      <sz val="10"/>
      <color indexed="12"/>
      <name val="Arial"/>
      <family val="2"/>
    </font>
    <font>
      <sz val="10"/>
      <color indexed="8"/>
      <name val="MS Sans Serif"/>
      <family val="2"/>
    </font>
    <font>
      <sz val="11"/>
      <color indexed="8"/>
      <name val="Calibri"/>
      <family val="2"/>
      <scheme val="minor"/>
    </font>
    <font>
      <b/>
      <sz val="11"/>
      <color indexed="63"/>
      <name val="Calibri"/>
      <family val="2"/>
    </font>
    <font>
      <b/>
      <sz val="10"/>
      <color rgb="FF3F3F3F"/>
      <name val="Arial"/>
      <family val="2"/>
    </font>
    <font>
      <sz val="10"/>
      <name val="MS Sans Serif"/>
      <family val="2"/>
    </font>
    <font>
      <b/>
      <sz val="10"/>
      <name val="MS Sans Serif"/>
      <family val="2"/>
    </font>
    <font>
      <b/>
      <sz val="9"/>
      <name val="Arial"/>
      <family val="2"/>
    </font>
    <font>
      <sz val="8"/>
      <name val="Arial"/>
      <family val="2"/>
    </font>
    <font>
      <b/>
      <sz val="10"/>
      <name val="Arial"/>
      <family val="2"/>
    </font>
    <font>
      <b/>
      <sz val="18"/>
      <color indexed="62"/>
      <name val="Cambria"/>
      <family val="2"/>
    </font>
    <font>
      <b/>
      <sz val="18"/>
      <color indexed="56"/>
      <name val="Cambria"/>
      <family val="2"/>
    </font>
    <font>
      <u/>
      <sz val="10"/>
      <name val="Arial"/>
      <family val="2"/>
    </font>
    <font>
      <b/>
      <sz val="11"/>
      <color indexed="8"/>
      <name val="Calibri"/>
      <family val="2"/>
    </font>
    <font>
      <b/>
      <sz val="10"/>
      <color theme="1"/>
      <name val="Arial"/>
      <family val="2"/>
    </font>
    <font>
      <b/>
      <sz val="10"/>
      <color indexed="8"/>
      <name val="Arial"/>
      <family val="2"/>
    </font>
    <font>
      <sz val="10"/>
      <color rgb="FFFF0000"/>
      <name val="Arial"/>
      <family val="2"/>
    </font>
    <font>
      <sz val="11"/>
      <color indexed="10"/>
      <name val="Calibri"/>
      <family val="2"/>
    </font>
    <font>
      <sz val="11"/>
      <color rgb="FF000000"/>
      <name val="Calibri"/>
      <family val="2"/>
      <scheme val="minor"/>
    </font>
    <font>
      <u/>
      <sz val="10"/>
      <color theme="10"/>
      <name val="Arial"/>
      <family val="2"/>
    </font>
    <font>
      <sz val="18"/>
      <color theme="3"/>
      <name val="Calibri Light"/>
      <family val="2"/>
      <scheme val="major"/>
    </font>
    <font>
      <sz val="10"/>
      <color theme="1" tint="0.14996795556505021"/>
      <name val="Calibri"/>
      <family val="2"/>
      <scheme val="minor"/>
    </font>
    <font>
      <u/>
      <sz val="8"/>
      <color rgb="FF800080"/>
      <name val="Calibri"/>
      <family val="2"/>
      <scheme val="minor"/>
    </font>
    <font>
      <sz val="26"/>
      <color theme="1" tint="0.14993743705557422"/>
      <name val="Calibri Light"/>
      <family val="2"/>
      <scheme val="major"/>
    </font>
    <font>
      <sz val="14"/>
      <color theme="1" tint="0.24994659260841701"/>
      <name val="Calibri Light"/>
      <family val="2"/>
      <scheme val="major"/>
    </font>
    <font>
      <sz val="12"/>
      <color theme="1" tint="0.14996795556505021"/>
      <name val="Calibri Light"/>
      <family val="2"/>
      <scheme val="major"/>
    </font>
    <font>
      <u/>
      <sz val="8"/>
      <color rgb="FF0000FF"/>
      <name val="Calibri"/>
      <family val="2"/>
      <scheme val="minor"/>
    </font>
    <font>
      <u/>
      <sz val="11"/>
      <color theme="10"/>
      <name val="Calibri"/>
      <family val="2"/>
    </font>
    <font>
      <u/>
      <sz val="10"/>
      <color theme="10"/>
      <name val="Calibri"/>
      <family val="2"/>
      <scheme val="minor"/>
    </font>
    <font>
      <sz val="10"/>
      <color theme="1"/>
      <name val="Calibri"/>
      <family val="2"/>
    </font>
    <font>
      <sz val="8"/>
      <name val="Verdana"/>
      <family val="2"/>
    </font>
    <font>
      <sz val="11"/>
      <name val="Calibri"/>
      <family val="2"/>
      <scheme val="minor"/>
    </font>
    <font>
      <b/>
      <sz val="11"/>
      <name val="Calibri"/>
      <family val="2"/>
    </font>
    <font>
      <sz val="9"/>
      <color indexed="81"/>
      <name val="Tahoma"/>
      <family val="2"/>
    </font>
    <font>
      <b/>
      <sz val="9"/>
      <color indexed="81"/>
      <name val="Tahoma"/>
      <family val="2"/>
    </font>
    <font>
      <b/>
      <sz val="11"/>
      <color indexed="8"/>
      <name val="Calibri"/>
      <family val="2"/>
      <scheme val="minor"/>
    </font>
    <font>
      <b/>
      <sz val="11"/>
      <name val="Calibri"/>
      <family val="2"/>
      <scheme val="minor"/>
    </font>
    <font>
      <b/>
      <sz val="10.5"/>
      <name val="Calibri"/>
      <family val="2"/>
      <scheme val="minor"/>
    </font>
    <font>
      <b/>
      <sz val="10.5"/>
      <color theme="1"/>
      <name val="Calibri"/>
      <family val="2"/>
      <scheme val="minor"/>
    </font>
    <font>
      <b/>
      <sz val="9"/>
      <name val="Calibri"/>
      <family val="2"/>
      <scheme val="minor"/>
    </font>
    <font>
      <b/>
      <u/>
      <sz val="11"/>
      <color theme="10"/>
      <name val="Calibri"/>
      <family val="2"/>
      <scheme val="minor"/>
    </font>
    <font>
      <b/>
      <i/>
      <sz val="11"/>
      <color theme="1"/>
      <name val="Calibri"/>
      <family val="2"/>
      <scheme val="minor"/>
    </font>
    <font>
      <sz val="10"/>
      <color theme="1"/>
      <name val="Calibri"/>
      <family val="2"/>
      <scheme val="minor"/>
    </font>
    <font>
      <b/>
      <sz val="10.5"/>
      <color indexed="8"/>
      <name val="Calibri"/>
      <family val="2"/>
      <scheme val="minor"/>
    </font>
    <font>
      <b/>
      <sz val="12"/>
      <color indexed="8"/>
      <name val="Calibri"/>
      <family val="2"/>
      <scheme val="minor"/>
    </font>
    <font>
      <b/>
      <sz val="12"/>
      <color theme="1"/>
      <name val="Calibri"/>
      <family val="2"/>
      <scheme val="minor"/>
    </font>
    <font>
      <b/>
      <sz val="11"/>
      <color theme="1"/>
      <name val="Calibri"/>
      <scheme val="minor"/>
    </font>
    <font>
      <sz val="11"/>
      <color theme="1"/>
      <name val="Calibri"/>
      <scheme val="minor"/>
    </font>
    <font>
      <b/>
      <u/>
      <sz val="11"/>
      <color theme="1"/>
      <name val="Calibri"/>
      <family val="2"/>
      <scheme val="minor"/>
    </font>
    <font>
      <sz val="48"/>
      <color theme="1"/>
      <name val="Calibri"/>
      <family val="2"/>
      <scheme val="minor"/>
    </font>
    <font>
      <vertAlign val="superscript"/>
      <sz val="11"/>
      <color theme="1"/>
      <name val="Calibri"/>
      <family val="2"/>
      <scheme val="minor"/>
    </font>
  </fonts>
  <fills count="78">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43"/>
        <bgColor indexed="15"/>
      </patternFill>
    </fill>
    <fill>
      <patternFill patternType="solid">
        <fgColor indexed="22"/>
      </patternFill>
    </fill>
    <fill>
      <patternFill patternType="solid">
        <fgColor indexed="9"/>
      </patternFill>
    </fill>
    <fill>
      <patternFill patternType="solid">
        <fgColor indexed="55"/>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mediumGray">
        <fgColor indexed="22"/>
      </patternFill>
    </fill>
    <fill>
      <patternFill patternType="solid">
        <fgColor indexed="27"/>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5B9BD5"/>
        <bgColor indexed="64"/>
      </patternFill>
    </fill>
    <fill>
      <patternFill patternType="solid">
        <fgColor theme="4" tint="0.59999389629810485"/>
        <bgColor indexed="64"/>
      </patternFill>
    </fill>
    <fill>
      <patternFill patternType="solid">
        <fgColor theme="4"/>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CCCCFF"/>
        <bgColor indexed="64"/>
      </patternFill>
    </fill>
    <fill>
      <patternFill patternType="solid">
        <fgColor rgb="FFFFCCFF"/>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39997558519241921"/>
        <bgColor indexed="64"/>
      </patternFill>
    </fill>
  </fills>
  <borders count="88">
    <border>
      <left/>
      <right/>
      <top/>
      <bottom/>
      <diagonal/>
    </border>
    <border>
      <left/>
      <right style="thin">
        <color auto="1"/>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top/>
      <bottom style="medium">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27"/>
      </bottom>
      <diagonal/>
    </border>
    <border>
      <left/>
      <right/>
      <top/>
      <bottom style="medium">
        <color indexed="30"/>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bottom style="medium">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thin">
        <color indexed="62"/>
      </top>
      <bottom style="double">
        <color indexed="62"/>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thin">
        <color indexed="62"/>
      </top>
      <bottom style="double">
        <color indexed="62"/>
      </bottom>
      <diagonal/>
    </border>
    <border>
      <left/>
      <right/>
      <top style="thin">
        <color indexed="56"/>
      </top>
      <bottom style="double">
        <color indexed="56"/>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theme="4"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s>
  <cellStyleXfs count="55200">
    <xf numFmtId="0" fontId="0" fillId="0" borderId="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4" fillId="0" borderId="0"/>
    <xf numFmtId="0" fontId="15" fillId="0" borderId="0"/>
    <xf numFmtId="9" fontId="14" fillId="0" borderId="0" applyFont="0" applyFill="0" applyBorder="0" applyAlignment="0" applyProtection="0"/>
    <xf numFmtId="0" fontId="10" fillId="0" borderId="0"/>
    <xf numFmtId="0" fontId="11" fillId="0" borderId="0"/>
    <xf numFmtId="9" fontId="10" fillId="0" borderId="0" applyFont="0" applyFill="0" applyBorder="0" applyAlignment="0" applyProtection="0"/>
    <xf numFmtId="9" fontId="11" fillId="0" borderId="0" applyFont="0" applyFill="0" applyBorder="0" applyAlignment="0" applyProtection="0"/>
    <xf numFmtId="43" fontId="10"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29"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12" borderId="0" applyNumberFormat="0" applyBorder="0" applyAlignment="0" applyProtection="0"/>
    <xf numFmtId="0" fontId="32" fillId="35"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5" borderId="0" applyNumberFormat="0" applyBorder="0" applyAlignment="0" applyProtection="0"/>
    <xf numFmtId="0" fontId="34" fillId="36"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11" fillId="16" borderId="0" applyNumberFormat="0" applyBorder="0" applyAlignment="0" applyProtection="0"/>
    <xf numFmtId="0" fontId="32" fillId="37"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7" borderId="0" applyNumberFormat="0" applyBorder="0" applyAlignment="0" applyProtection="0"/>
    <xf numFmtId="0" fontId="34" fillId="38"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11" fillId="20" borderId="0" applyNumberFormat="0" applyBorder="0" applyAlignment="0" applyProtection="0"/>
    <xf numFmtId="0" fontId="32"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4" fillId="40"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11" fillId="24" borderId="0" applyNumberFormat="0" applyBorder="0" applyAlignment="0" applyProtection="0"/>
    <xf numFmtId="0" fontId="32"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1" borderId="0" applyNumberFormat="0" applyBorder="0" applyAlignment="0" applyProtection="0"/>
    <xf numFmtId="0" fontId="34" fillId="42"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11" fillId="28" borderId="0" applyNumberFormat="0" applyBorder="0" applyAlignment="0" applyProtection="0"/>
    <xf numFmtId="0" fontId="32" fillId="43"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4" fillId="43" borderId="0" applyNumberFormat="0" applyBorder="0" applyAlignment="0" applyProtection="0"/>
    <xf numFmtId="0" fontId="33" fillId="28" borderId="0" applyNumberFormat="0" applyBorder="0" applyAlignment="0" applyProtection="0"/>
    <xf numFmtId="0" fontId="34" fillId="43" borderId="0" applyNumberFormat="0" applyBorder="0" applyAlignment="0" applyProtection="0"/>
    <xf numFmtId="0" fontId="33" fillId="2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1" fillId="32" borderId="0" applyNumberFormat="0" applyBorder="0" applyAlignment="0" applyProtection="0"/>
    <xf numFmtId="0" fontId="32" fillId="42" borderId="0" applyNumberFormat="0" applyBorder="0" applyAlignment="0" applyProtection="0"/>
    <xf numFmtId="0" fontId="33" fillId="32"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2" borderId="0" applyNumberFormat="0" applyBorder="0" applyAlignment="0" applyProtection="0"/>
    <xf numFmtId="0" fontId="33" fillId="40" borderId="0" applyNumberFormat="0" applyBorder="0" applyAlignment="0" applyProtection="0"/>
    <xf numFmtId="0" fontId="33" fillId="32" borderId="0" applyNumberFormat="0" applyBorder="0" applyAlignment="0" applyProtection="0"/>
    <xf numFmtId="0" fontId="33" fillId="40" borderId="0" applyNumberFormat="0" applyBorder="0" applyAlignment="0" applyProtection="0"/>
    <xf numFmtId="0" fontId="33" fillId="32" borderId="0" applyNumberFormat="0" applyBorder="0" applyAlignment="0" applyProtection="0"/>
    <xf numFmtId="0" fontId="34" fillId="4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11" fillId="13" borderId="0" applyNumberFormat="0" applyBorder="0" applyAlignment="0" applyProtection="0"/>
    <xf numFmtId="0" fontId="32" fillId="36" borderId="0" applyNumberFormat="0" applyBorder="0" applyAlignment="0" applyProtection="0"/>
    <xf numFmtId="0" fontId="33" fillId="1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13" borderId="0" applyNumberFormat="0" applyBorder="0" applyAlignment="0" applyProtection="0"/>
    <xf numFmtId="0" fontId="33" fillId="43" borderId="0" applyNumberFormat="0" applyBorder="0" applyAlignment="0" applyProtection="0"/>
    <xf numFmtId="0" fontId="33" fillId="13" borderId="0" applyNumberFormat="0" applyBorder="0" applyAlignment="0" applyProtection="0"/>
    <xf numFmtId="0" fontId="33" fillId="43" borderId="0" applyNumberFormat="0" applyBorder="0" applyAlignment="0" applyProtection="0"/>
    <xf numFmtId="0" fontId="33" fillId="13" borderId="0" applyNumberFormat="0" applyBorder="0" applyAlignment="0" applyProtection="0"/>
    <xf numFmtId="0" fontId="34" fillId="43"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11" fillId="17" borderId="0" applyNumberFormat="0" applyBorder="0" applyAlignment="0" applyProtection="0"/>
    <xf numFmtId="0" fontId="32" fillId="38"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4" fillId="38" borderId="0" applyNumberFormat="0" applyBorder="0" applyAlignment="0" applyProtection="0"/>
    <xf numFmtId="0" fontId="33" fillId="17" borderId="0" applyNumberFormat="0" applyBorder="0" applyAlignment="0" applyProtection="0"/>
    <xf numFmtId="0" fontId="34" fillId="38" borderId="0" applyNumberFormat="0" applyBorder="0" applyAlignment="0" applyProtection="0"/>
    <xf numFmtId="0" fontId="33" fillId="1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11" fillId="21" borderId="0" applyNumberFormat="0" applyBorder="0" applyAlignment="0" applyProtection="0"/>
    <xf numFmtId="0" fontId="32" fillId="44"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4" borderId="0" applyNumberFormat="0" applyBorder="0" applyAlignment="0" applyProtection="0"/>
    <xf numFmtId="0" fontId="34" fillId="45"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11" fillId="25" borderId="0" applyNumberFormat="0" applyBorder="0" applyAlignment="0" applyProtection="0"/>
    <xf numFmtId="0" fontId="32" fillId="41" borderId="0" applyNumberFormat="0" applyBorder="0" applyAlignment="0" applyProtection="0"/>
    <xf numFmtId="0" fontId="33" fillId="25"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25" borderId="0" applyNumberFormat="0" applyBorder="0" applyAlignment="0" applyProtection="0"/>
    <xf numFmtId="0" fontId="33" fillId="37" borderId="0" applyNumberFormat="0" applyBorder="0" applyAlignment="0" applyProtection="0"/>
    <xf numFmtId="0" fontId="33" fillId="25" borderId="0" applyNumberFormat="0" applyBorder="0" applyAlignment="0" applyProtection="0"/>
    <xf numFmtId="0" fontId="33" fillId="37" borderId="0" applyNumberFormat="0" applyBorder="0" applyAlignment="0" applyProtection="0"/>
    <xf numFmtId="0" fontId="33" fillId="25" borderId="0" applyNumberFormat="0" applyBorder="0" applyAlignment="0" applyProtection="0"/>
    <xf numFmtId="0" fontId="34" fillId="37"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11" fillId="29" borderId="0" applyNumberFormat="0" applyBorder="0" applyAlignment="0" applyProtection="0"/>
    <xf numFmtId="0" fontId="32" fillId="36" borderId="0" applyNumberFormat="0" applyBorder="0" applyAlignment="0" applyProtection="0"/>
    <xf numFmtId="0" fontId="3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29" borderId="0" applyNumberFormat="0" applyBorder="0" applyAlignment="0" applyProtection="0"/>
    <xf numFmtId="0" fontId="33" fillId="43" borderId="0" applyNumberFormat="0" applyBorder="0" applyAlignment="0" applyProtection="0"/>
    <xf numFmtId="0" fontId="33" fillId="29" borderId="0" applyNumberFormat="0" applyBorder="0" applyAlignment="0" applyProtection="0"/>
    <xf numFmtId="0" fontId="33" fillId="43" borderId="0" applyNumberFormat="0" applyBorder="0" applyAlignment="0" applyProtection="0"/>
    <xf numFmtId="0" fontId="33" fillId="29" borderId="0" applyNumberFormat="0" applyBorder="0" applyAlignment="0" applyProtection="0"/>
    <xf numFmtId="0" fontId="34" fillId="43"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11" fillId="33" borderId="0" applyNumberFormat="0" applyBorder="0" applyAlignment="0" applyProtection="0"/>
    <xf numFmtId="0" fontId="32" fillId="46" borderId="0" applyNumberFormat="0" applyBorder="0" applyAlignment="0" applyProtection="0"/>
    <xf numFmtId="0" fontId="33" fillId="33"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3" borderId="0" applyNumberFormat="0" applyBorder="0" applyAlignment="0" applyProtection="0"/>
    <xf numFmtId="0" fontId="33" fillId="40" borderId="0" applyNumberFormat="0" applyBorder="0" applyAlignment="0" applyProtection="0"/>
    <xf numFmtId="0" fontId="33" fillId="33" borderId="0" applyNumberFormat="0" applyBorder="0" applyAlignment="0" applyProtection="0"/>
    <xf numFmtId="0" fontId="33" fillId="40" borderId="0" applyNumberFormat="0" applyBorder="0" applyAlignment="0" applyProtection="0"/>
    <xf numFmtId="0" fontId="33" fillId="33" borderId="0" applyNumberFormat="0" applyBorder="0" applyAlignment="0" applyProtection="0"/>
    <xf numFmtId="0" fontId="34" fillId="40"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8" fillId="14" borderId="0" applyNumberFormat="0" applyBorder="0" applyAlignment="0" applyProtection="0"/>
    <xf numFmtId="0" fontId="35" fillId="43" borderId="0" applyNumberFormat="0" applyBorder="0" applyAlignment="0" applyProtection="0"/>
    <xf numFmtId="0" fontId="35" fillId="14" borderId="0" applyNumberFormat="0" applyBorder="0" applyAlignment="0" applyProtection="0"/>
    <xf numFmtId="0" fontId="35" fillId="43" borderId="0" applyNumberFormat="0" applyBorder="0" applyAlignment="0" applyProtection="0"/>
    <xf numFmtId="0" fontId="35" fillId="14" borderId="0" applyNumberFormat="0" applyBorder="0" applyAlignment="0" applyProtection="0"/>
    <xf numFmtId="0" fontId="35" fillId="43" borderId="0" applyNumberFormat="0" applyBorder="0" applyAlignment="0" applyProtection="0"/>
    <xf numFmtId="0" fontId="35" fillId="14" borderId="0" applyNumberFormat="0" applyBorder="0" applyAlignment="0" applyProtection="0"/>
    <xf numFmtId="0" fontId="35" fillId="43" borderId="0" applyNumberFormat="0" applyBorder="0" applyAlignment="0" applyProtection="0"/>
    <xf numFmtId="0" fontId="35" fillId="14" borderId="0" applyNumberFormat="0" applyBorder="0" applyAlignment="0" applyProtection="0"/>
    <xf numFmtId="0" fontId="36" fillId="43"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28" fillId="18" borderId="0" applyNumberFormat="0" applyBorder="0" applyAlignment="0" applyProtection="0"/>
    <xf numFmtId="0" fontId="35" fillId="48" borderId="0" applyNumberFormat="0" applyBorder="0" applyAlignment="0" applyProtection="0"/>
    <xf numFmtId="0" fontId="35" fillId="18" borderId="0" applyNumberFormat="0" applyBorder="0" applyAlignment="0" applyProtection="0"/>
    <xf numFmtId="0" fontId="35" fillId="48" borderId="0" applyNumberFormat="0" applyBorder="0" applyAlignment="0" applyProtection="0"/>
    <xf numFmtId="0" fontId="35" fillId="18" borderId="0" applyNumberFormat="0" applyBorder="0" applyAlignment="0" applyProtection="0"/>
    <xf numFmtId="0" fontId="35" fillId="48" borderId="0" applyNumberFormat="0" applyBorder="0" applyAlignment="0" applyProtection="0"/>
    <xf numFmtId="0" fontId="35" fillId="18" borderId="0" applyNumberFormat="0" applyBorder="0" applyAlignment="0" applyProtection="0"/>
    <xf numFmtId="0" fontId="35" fillId="48" borderId="0" applyNumberFormat="0" applyBorder="0" applyAlignment="0" applyProtection="0"/>
    <xf numFmtId="0" fontId="35" fillId="18" borderId="0" applyNumberFormat="0" applyBorder="0" applyAlignment="0" applyProtection="0"/>
    <xf numFmtId="0" fontId="36" fillId="4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28" fillId="22" borderId="0" applyNumberFormat="0" applyBorder="0" applyAlignment="0" applyProtection="0"/>
    <xf numFmtId="0" fontId="35" fillId="46" borderId="0" applyNumberFormat="0" applyBorder="0" applyAlignment="0" applyProtection="0"/>
    <xf numFmtId="0" fontId="35" fillId="44" borderId="0" applyNumberFormat="0" applyBorder="0" applyAlignment="0" applyProtection="0"/>
    <xf numFmtId="0" fontId="35" fillId="46" borderId="0" applyNumberFormat="0" applyBorder="0" applyAlignment="0" applyProtection="0"/>
    <xf numFmtId="0" fontId="35" fillId="44" borderId="0" applyNumberFormat="0" applyBorder="0" applyAlignment="0" applyProtection="0"/>
    <xf numFmtId="0" fontId="35" fillId="46" borderId="0" applyNumberFormat="0" applyBorder="0" applyAlignment="0" applyProtection="0"/>
    <xf numFmtId="0" fontId="35" fillId="44" borderId="0" applyNumberFormat="0" applyBorder="0" applyAlignment="0" applyProtection="0"/>
    <xf numFmtId="0" fontId="35" fillId="46" borderId="0" applyNumberFormat="0" applyBorder="0" applyAlignment="0" applyProtection="0"/>
    <xf numFmtId="0" fontId="35" fillId="44" borderId="0" applyNumberFormat="0" applyBorder="0" applyAlignment="0" applyProtection="0"/>
    <xf numFmtId="0" fontId="36" fillId="46"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28" fillId="26" borderId="0" applyNumberFormat="0" applyBorder="0" applyAlignment="0" applyProtection="0"/>
    <xf numFmtId="0" fontId="35" fillId="37" borderId="0" applyNumberFormat="0" applyBorder="0" applyAlignment="0" applyProtection="0"/>
    <xf numFmtId="0" fontId="35" fillId="49" borderId="0" applyNumberFormat="0" applyBorder="0" applyAlignment="0" applyProtection="0"/>
    <xf numFmtId="0" fontId="35" fillId="37" borderId="0" applyNumberFormat="0" applyBorder="0" applyAlignment="0" applyProtection="0"/>
    <xf numFmtId="0" fontId="35" fillId="49" borderId="0" applyNumberFormat="0" applyBorder="0" applyAlignment="0" applyProtection="0"/>
    <xf numFmtId="0" fontId="35" fillId="37" borderId="0" applyNumberFormat="0" applyBorder="0" applyAlignment="0" applyProtection="0"/>
    <xf numFmtId="0" fontId="35" fillId="49" borderId="0" applyNumberFormat="0" applyBorder="0" applyAlignment="0" applyProtection="0"/>
    <xf numFmtId="0" fontId="35" fillId="37" borderId="0" applyNumberFormat="0" applyBorder="0" applyAlignment="0" applyProtection="0"/>
    <xf numFmtId="0" fontId="35" fillId="49" borderId="0" applyNumberFormat="0" applyBorder="0" applyAlignment="0" applyProtection="0"/>
    <xf numFmtId="0" fontId="36" fillId="37"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28" fillId="30" borderId="0" applyNumberFormat="0" applyBorder="0" applyAlignment="0" applyProtection="0"/>
    <xf numFmtId="0" fontId="35" fillId="43" borderId="0" applyNumberFormat="0" applyBorder="0" applyAlignment="0" applyProtection="0"/>
    <xf numFmtId="0" fontId="35" fillId="30" borderId="0" applyNumberFormat="0" applyBorder="0" applyAlignment="0" applyProtection="0"/>
    <xf numFmtId="0" fontId="35" fillId="43" borderId="0" applyNumberFormat="0" applyBorder="0" applyAlignment="0" applyProtection="0"/>
    <xf numFmtId="0" fontId="35" fillId="30" borderId="0" applyNumberFormat="0" applyBorder="0" applyAlignment="0" applyProtection="0"/>
    <xf numFmtId="0" fontId="35" fillId="43" borderId="0" applyNumberFormat="0" applyBorder="0" applyAlignment="0" applyProtection="0"/>
    <xf numFmtId="0" fontId="35" fillId="30" borderId="0" applyNumberFormat="0" applyBorder="0" applyAlignment="0" applyProtection="0"/>
    <xf numFmtId="0" fontId="35" fillId="43" borderId="0" applyNumberFormat="0" applyBorder="0" applyAlignment="0" applyProtection="0"/>
    <xf numFmtId="0" fontId="35" fillId="30" borderId="0" applyNumberFormat="0" applyBorder="0" applyAlignment="0" applyProtection="0"/>
    <xf numFmtId="0" fontId="36" fillId="43"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28" fillId="34" borderId="0" applyNumberFormat="0" applyBorder="0" applyAlignment="0" applyProtection="0"/>
    <xf numFmtId="0" fontId="35" fillId="38" borderId="0" applyNumberFormat="0" applyBorder="0" applyAlignment="0" applyProtection="0"/>
    <xf numFmtId="0" fontId="35" fillId="51" borderId="0" applyNumberFormat="0" applyBorder="0" applyAlignment="0" applyProtection="0"/>
    <xf numFmtId="0" fontId="35" fillId="38" borderId="0" applyNumberFormat="0" applyBorder="0" applyAlignment="0" applyProtection="0"/>
    <xf numFmtId="0" fontId="35" fillId="51" borderId="0" applyNumberFormat="0" applyBorder="0" applyAlignment="0" applyProtection="0"/>
    <xf numFmtId="0" fontId="35" fillId="38" borderId="0" applyNumberFormat="0" applyBorder="0" applyAlignment="0" applyProtection="0"/>
    <xf numFmtId="0" fontId="35" fillId="51" borderId="0" applyNumberFormat="0" applyBorder="0" applyAlignment="0" applyProtection="0"/>
    <xf numFmtId="0" fontId="35" fillId="38" borderId="0" applyNumberFormat="0" applyBorder="0" applyAlignment="0" applyProtection="0"/>
    <xf numFmtId="0" fontId="35" fillId="51" borderId="0" applyNumberFormat="0" applyBorder="0" applyAlignment="0" applyProtection="0"/>
    <xf numFmtId="0" fontId="36" fillId="3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28" fillId="11" borderId="0" applyNumberFormat="0" applyBorder="0" applyAlignment="0" applyProtection="0"/>
    <xf numFmtId="0" fontId="35" fillId="52" borderId="0" applyNumberFormat="0" applyBorder="0" applyAlignment="0" applyProtection="0"/>
    <xf numFmtId="0" fontId="35" fillId="11" borderId="0" applyNumberFormat="0" applyBorder="0" applyAlignment="0" applyProtection="0"/>
    <xf numFmtId="0" fontId="35" fillId="52" borderId="0" applyNumberFormat="0" applyBorder="0" applyAlignment="0" applyProtection="0"/>
    <xf numFmtId="0" fontId="35" fillId="11" borderId="0" applyNumberFormat="0" applyBorder="0" applyAlignment="0" applyProtection="0"/>
    <xf numFmtId="0" fontId="35" fillId="52" borderId="0" applyNumberFormat="0" applyBorder="0" applyAlignment="0" applyProtection="0"/>
    <xf numFmtId="0" fontId="35" fillId="11" borderId="0" applyNumberFormat="0" applyBorder="0" applyAlignment="0" applyProtection="0"/>
    <xf numFmtId="0" fontId="35" fillId="52" borderId="0" applyNumberFormat="0" applyBorder="0" applyAlignment="0" applyProtection="0"/>
    <xf numFmtId="0" fontId="35" fillId="11" borderId="0" applyNumberFormat="0" applyBorder="0" applyAlignment="0" applyProtection="0"/>
    <xf numFmtId="0" fontId="36"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28" fillId="15" borderId="0" applyNumberFormat="0" applyBorder="0" applyAlignment="0" applyProtection="0"/>
    <xf numFmtId="0" fontId="35" fillId="48" borderId="0" applyNumberFormat="0" applyBorder="0" applyAlignment="0" applyProtection="0"/>
    <xf numFmtId="0" fontId="35" fillId="15" borderId="0" applyNumberFormat="0" applyBorder="0" applyAlignment="0" applyProtection="0"/>
    <xf numFmtId="0" fontId="35" fillId="48" borderId="0" applyNumberFormat="0" applyBorder="0" applyAlignment="0" applyProtection="0"/>
    <xf numFmtId="0" fontId="35" fillId="15" borderId="0" applyNumberFormat="0" applyBorder="0" applyAlignment="0" applyProtection="0"/>
    <xf numFmtId="0" fontId="35" fillId="48" borderId="0" applyNumberFormat="0" applyBorder="0" applyAlignment="0" applyProtection="0"/>
    <xf numFmtId="0" fontId="35" fillId="15" borderId="0" applyNumberFormat="0" applyBorder="0" applyAlignment="0" applyProtection="0"/>
    <xf numFmtId="0" fontId="35" fillId="48" borderId="0" applyNumberFormat="0" applyBorder="0" applyAlignment="0" applyProtection="0"/>
    <xf numFmtId="0" fontId="35" fillId="15" borderId="0" applyNumberFormat="0" applyBorder="0" applyAlignment="0" applyProtection="0"/>
    <xf numFmtId="0" fontId="36" fillId="48"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28" fillId="19" borderId="0" applyNumberFormat="0" applyBorder="0" applyAlignment="0" applyProtection="0"/>
    <xf numFmtId="0" fontId="35" fillId="46" borderId="0" applyNumberFormat="0" applyBorder="0" applyAlignment="0" applyProtection="0"/>
    <xf numFmtId="0" fontId="35" fillId="19" borderId="0" applyNumberFormat="0" applyBorder="0" applyAlignment="0" applyProtection="0"/>
    <xf numFmtId="0" fontId="35" fillId="46" borderId="0" applyNumberFormat="0" applyBorder="0" applyAlignment="0" applyProtection="0"/>
    <xf numFmtId="0" fontId="35" fillId="19" borderId="0" applyNumberFormat="0" applyBorder="0" applyAlignment="0" applyProtection="0"/>
    <xf numFmtId="0" fontId="35" fillId="46" borderId="0" applyNumberFormat="0" applyBorder="0" applyAlignment="0" applyProtection="0"/>
    <xf numFmtId="0" fontId="35" fillId="19" borderId="0" applyNumberFormat="0" applyBorder="0" applyAlignment="0" applyProtection="0"/>
    <xf numFmtId="0" fontId="35" fillId="46" borderId="0" applyNumberFormat="0" applyBorder="0" applyAlignment="0" applyProtection="0"/>
    <xf numFmtId="0" fontId="35" fillId="19" borderId="0" applyNumberFormat="0" applyBorder="0" applyAlignment="0" applyProtection="0"/>
    <xf numFmtId="0" fontId="36" fillId="46"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28" fillId="23" borderId="0" applyNumberFormat="0" applyBorder="0" applyAlignment="0" applyProtection="0"/>
    <xf numFmtId="0" fontId="35" fillId="56" borderId="0" applyNumberFormat="0" applyBorder="0" applyAlignment="0" applyProtection="0"/>
    <xf numFmtId="0" fontId="35" fillId="23" borderId="0" applyNumberFormat="0" applyBorder="0" applyAlignment="0" applyProtection="0"/>
    <xf numFmtId="0" fontId="35" fillId="56" borderId="0" applyNumberFormat="0" applyBorder="0" applyAlignment="0" applyProtection="0"/>
    <xf numFmtId="0" fontId="35" fillId="23" borderId="0" applyNumberFormat="0" applyBorder="0" applyAlignment="0" applyProtection="0"/>
    <xf numFmtId="0" fontId="35" fillId="56" borderId="0" applyNumberFormat="0" applyBorder="0" applyAlignment="0" applyProtection="0"/>
    <xf numFmtId="0" fontId="35" fillId="23" borderId="0" applyNumberFormat="0" applyBorder="0" applyAlignment="0" applyProtection="0"/>
    <xf numFmtId="0" fontId="35" fillId="56" borderId="0" applyNumberFormat="0" applyBorder="0" applyAlignment="0" applyProtection="0"/>
    <xf numFmtId="0" fontId="35" fillId="23" borderId="0" applyNumberFormat="0" applyBorder="0" applyAlignment="0" applyProtection="0"/>
    <xf numFmtId="0" fontId="36" fillId="56"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28" fillId="27" borderId="0" applyNumberFormat="0" applyBorder="0" applyAlignment="0" applyProtection="0"/>
    <xf numFmtId="0" fontId="35" fillId="27" borderId="0" applyNumberFormat="0" applyBorder="0" applyAlignment="0" applyProtection="0"/>
    <xf numFmtId="0" fontId="36" fillId="50" borderId="0" applyNumberFormat="0" applyBorder="0" applyAlignment="0" applyProtection="0"/>
    <xf numFmtId="0" fontId="35" fillId="27" borderId="0" applyNumberFormat="0" applyBorder="0" applyAlignment="0" applyProtection="0"/>
    <xf numFmtId="0" fontId="36" fillId="50" borderId="0" applyNumberFormat="0" applyBorder="0" applyAlignment="0" applyProtection="0"/>
    <xf numFmtId="0" fontId="35" fillId="27" borderId="0" applyNumberFormat="0" applyBorder="0" applyAlignment="0" applyProtection="0"/>
    <xf numFmtId="0" fontId="36" fillId="50" borderId="0" applyNumberFormat="0" applyBorder="0" applyAlignment="0" applyProtection="0"/>
    <xf numFmtId="0" fontId="35" fillId="27"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28" fillId="31" borderId="0" applyNumberFormat="0" applyBorder="0" applyAlignment="0" applyProtection="0"/>
    <xf numFmtId="0" fontId="35" fillId="54" borderId="0" applyNumberFormat="0" applyBorder="0" applyAlignment="0" applyProtection="0"/>
    <xf numFmtId="0" fontId="35" fillId="31" borderId="0" applyNumberFormat="0" applyBorder="0" applyAlignment="0" applyProtection="0"/>
    <xf numFmtId="0" fontId="35" fillId="54" borderId="0" applyNumberFormat="0" applyBorder="0" applyAlignment="0" applyProtection="0"/>
    <xf numFmtId="0" fontId="35" fillId="31" borderId="0" applyNumberFormat="0" applyBorder="0" applyAlignment="0" applyProtection="0"/>
    <xf numFmtId="0" fontId="35" fillId="54" borderId="0" applyNumberFormat="0" applyBorder="0" applyAlignment="0" applyProtection="0"/>
    <xf numFmtId="0" fontId="35" fillId="31" borderId="0" applyNumberFormat="0" applyBorder="0" applyAlignment="0" applyProtection="0"/>
    <xf numFmtId="0" fontId="35" fillId="54" borderId="0" applyNumberFormat="0" applyBorder="0" applyAlignment="0" applyProtection="0"/>
    <xf numFmtId="0" fontId="35" fillId="31" borderId="0" applyNumberFormat="0" applyBorder="0" applyAlignment="0" applyProtection="0"/>
    <xf numFmtId="0" fontId="36" fillId="54"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37" fontId="38" fillId="57" borderId="0" applyNumberFormat="0">
      <protection locked="0"/>
    </xf>
    <xf numFmtId="0" fontId="20" fillId="5" borderId="0" applyNumberFormat="0" applyBorder="0" applyAlignment="0" applyProtection="0"/>
    <xf numFmtId="0" fontId="39" fillId="41" borderId="0" applyNumberFormat="0" applyBorder="0" applyAlignment="0" applyProtection="0"/>
    <xf numFmtId="0" fontId="39" fillId="5" borderId="0" applyNumberFormat="0" applyBorder="0" applyAlignment="0" applyProtection="0"/>
    <xf numFmtId="0" fontId="39" fillId="41" borderId="0" applyNumberFormat="0" applyBorder="0" applyAlignment="0" applyProtection="0"/>
    <xf numFmtId="0" fontId="39" fillId="5" borderId="0" applyNumberFormat="0" applyBorder="0" applyAlignment="0" applyProtection="0"/>
    <xf numFmtId="0" fontId="39" fillId="41" borderId="0" applyNumberFormat="0" applyBorder="0" applyAlignment="0" applyProtection="0"/>
    <xf numFmtId="0" fontId="39" fillId="5" borderId="0" applyNumberFormat="0" applyBorder="0" applyAlignment="0" applyProtection="0"/>
    <xf numFmtId="0" fontId="39" fillId="41" borderId="0" applyNumberFormat="0" applyBorder="0" applyAlignment="0" applyProtection="0"/>
    <xf numFmtId="0" fontId="39" fillId="5" borderId="0" applyNumberFormat="0" applyBorder="0" applyAlignment="0" applyProtection="0"/>
    <xf numFmtId="0" fontId="40" fillId="41"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23" fillId="8" borderId="13" applyNumberFormat="0" applyAlignment="0" applyProtection="0"/>
    <xf numFmtId="0" fontId="42" fillId="58" borderId="19" applyNumberFormat="0" applyAlignment="0" applyProtection="0"/>
    <xf numFmtId="0" fontId="43" fillId="8" borderId="13" applyNumberFormat="0" applyAlignment="0" applyProtection="0"/>
    <xf numFmtId="0" fontId="44" fillId="59" borderId="13" applyNumberFormat="0" applyAlignment="0" applyProtection="0"/>
    <xf numFmtId="0" fontId="42" fillId="58" borderId="19" applyNumberFormat="0" applyAlignment="0" applyProtection="0"/>
    <xf numFmtId="0" fontId="43" fillId="8" borderId="13" applyNumberFormat="0" applyAlignment="0" applyProtection="0"/>
    <xf numFmtId="0" fontId="44" fillId="59" borderId="13" applyNumberFormat="0" applyAlignment="0" applyProtection="0"/>
    <xf numFmtId="0" fontId="42" fillId="58" borderId="19" applyNumberFormat="0" applyAlignment="0" applyProtection="0"/>
    <xf numFmtId="0" fontId="43" fillId="8" borderId="13" applyNumberFormat="0" applyAlignment="0" applyProtection="0"/>
    <xf numFmtId="0" fontId="44" fillId="59" borderId="13" applyNumberFormat="0" applyAlignment="0" applyProtection="0"/>
    <xf numFmtId="0" fontId="42" fillId="58" borderId="19" applyNumberFormat="0" applyAlignment="0" applyProtection="0"/>
    <xf numFmtId="0" fontId="43" fillId="8" borderId="13" applyNumberFormat="0" applyAlignment="0" applyProtection="0"/>
    <xf numFmtId="0" fontId="44" fillId="59" borderId="13"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37" fontId="45" fillId="0" borderId="3"/>
    <xf numFmtId="0" fontId="25" fillId="9" borderId="16" applyNumberFormat="0" applyAlignment="0" applyProtection="0"/>
    <xf numFmtId="0" fontId="46" fillId="9" borderId="16" applyNumberFormat="0" applyAlignment="0" applyProtection="0"/>
    <xf numFmtId="0" fontId="47" fillId="60" borderId="20" applyNumberFormat="0" applyAlignment="0" applyProtection="0"/>
    <xf numFmtId="0" fontId="46" fillId="9" borderId="16" applyNumberFormat="0" applyAlignment="0" applyProtection="0"/>
    <xf numFmtId="0" fontId="47" fillId="60" borderId="20" applyNumberFormat="0" applyAlignment="0" applyProtection="0"/>
    <xf numFmtId="0" fontId="46" fillId="9" borderId="16" applyNumberFormat="0" applyAlignment="0" applyProtection="0"/>
    <xf numFmtId="0" fontId="47" fillId="60" borderId="20" applyNumberFormat="0" applyAlignment="0" applyProtection="0"/>
    <xf numFmtId="0" fontId="46" fillId="9" borderId="16" applyNumberFormat="0" applyAlignment="0" applyProtection="0"/>
    <xf numFmtId="0" fontId="47" fillId="60" borderId="20" applyNumberFormat="0" applyAlignment="0" applyProtection="0"/>
    <xf numFmtId="0" fontId="47" fillId="60" borderId="20" applyNumberFormat="0" applyAlignment="0" applyProtection="0"/>
    <xf numFmtId="0" fontId="48" fillId="60" borderId="20" applyNumberFormat="0" applyAlignment="0" applyProtection="0"/>
    <xf numFmtId="0" fontId="48" fillId="60" borderId="20" applyNumberFormat="0" applyAlignment="0" applyProtection="0"/>
    <xf numFmtId="0" fontId="48" fillId="60" borderId="20" applyNumberFormat="0" applyAlignment="0" applyProtection="0"/>
    <xf numFmtId="0" fontId="48" fillId="60" borderId="20" applyNumberFormat="0" applyAlignment="0" applyProtection="0"/>
    <xf numFmtId="0" fontId="48" fillId="60" borderId="20" applyNumberFormat="0" applyAlignment="0" applyProtection="0"/>
    <xf numFmtId="43" fontId="15" fillId="0" borderId="0" applyFont="0" applyFill="0" applyBorder="0" applyAlignment="0" applyProtection="0"/>
    <xf numFmtId="43" fontId="15" fillId="0" borderId="0" applyFont="0" applyFill="0" applyBorder="0" applyAlignment="0" applyProtection="0"/>
    <xf numFmtId="43" fontId="4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7" fontId="15" fillId="0" borderId="0" applyBorder="0">
      <alignment horizontal="left" vertical="top"/>
      <protection locked="0"/>
    </xf>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5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5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27"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168" fontId="58" fillId="0" borderId="0" applyBorder="0">
      <alignment horizontal="left" vertical="top"/>
    </xf>
    <xf numFmtId="0" fontId="19" fillId="4" borderId="0" applyNumberFormat="0" applyBorder="0" applyAlignment="0" applyProtection="0"/>
    <xf numFmtId="0" fontId="59" fillId="43" borderId="0" applyNumberFormat="0" applyBorder="0" applyAlignment="0" applyProtection="0"/>
    <xf numFmtId="0" fontId="59" fillId="4" borderId="0" applyNumberFormat="0" applyBorder="0" applyAlignment="0" applyProtection="0"/>
    <xf numFmtId="0" fontId="59" fillId="43" borderId="0" applyNumberFormat="0" applyBorder="0" applyAlignment="0" applyProtection="0"/>
    <xf numFmtId="0" fontId="59" fillId="4" borderId="0" applyNumberFormat="0" applyBorder="0" applyAlignment="0" applyProtection="0"/>
    <xf numFmtId="0" fontId="59" fillId="43" borderId="0" applyNumberFormat="0" applyBorder="0" applyAlignment="0" applyProtection="0"/>
    <xf numFmtId="0" fontId="59" fillId="4" borderId="0" applyNumberFormat="0" applyBorder="0" applyAlignment="0" applyProtection="0"/>
    <xf numFmtId="0" fontId="59" fillId="43" borderId="0" applyNumberFormat="0" applyBorder="0" applyAlignment="0" applyProtection="0"/>
    <xf numFmtId="0" fontId="59" fillId="4" borderId="0" applyNumberFormat="0" applyBorder="0" applyAlignment="0" applyProtection="0"/>
    <xf numFmtId="0" fontId="60" fillId="43"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21" applyNumberFormat="0" applyFill="0" applyAlignment="0" applyProtection="0"/>
    <xf numFmtId="0" fontId="62" fillId="0" borderId="0" applyNumberFormat="0" applyFill="0" applyBorder="0" applyAlignment="0" applyProtection="0"/>
    <xf numFmtId="0" fontId="16" fillId="0" borderId="10"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21"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4" fillId="0" borderId="22" applyNumberFormat="0" applyFill="0" applyAlignment="0" applyProtection="0"/>
    <xf numFmtId="0" fontId="64" fillId="0" borderId="22" applyNumberFormat="0" applyFill="0" applyAlignment="0" applyProtection="0"/>
    <xf numFmtId="0" fontId="65" fillId="0" borderId="10"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5" fillId="0" borderId="10"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6" fillId="0" borderId="23" applyNumberFormat="0" applyFill="0" applyAlignment="0" applyProtection="0"/>
    <xf numFmtId="0" fontId="62" fillId="0" borderId="0" applyNumberFormat="0" applyFill="0" applyBorder="0" applyAlignment="0" applyProtection="0"/>
    <xf numFmtId="0" fontId="17" fillId="0" borderId="11"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6" fillId="0" borderId="23"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7" fillId="0" borderId="24" applyNumberFormat="0" applyFill="0" applyAlignment="0" applyProtection="0"/>
    <xf numFmtId="0" fontId="67" fillId="0" borderId="24" applyNumberFormat="0" applyFill="0" applyAlignment="0" applyProtection="0"/>
    <xf numFmtId="0" fontId="68" fillId="0" borderId="11"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8" fillId="0" borderId="11"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8" fillId="0" borderId="12" applyNumberFormat="0" applyFill="0" applyAlignment="0" applyProtection="0"/>
    <xf numFmtId="0" fontId="69" fillId="0" borderId="25" applyNumberFormat="0" applyFill="0" applyAlignment="0" applyProtection="0"/>
    <xf numFmtId="0" fontId="70" fillId="0" borderId="12" applyNumberFormat="0" applyFill="0" applyAlignment="0" applyProtection="0"/>
    <xf numFmtId="0" fontId="69" fillId="0" borderId="25" applyNumberFormat="0" applyFill="0" applyAlignment="0" applyProtection="0"/>
    <xf numFmtId="0" fontId="70" fillId="0" borderId="12" applyNumberFormat="0" applyFill="0" applyAlignment="0" applyProtection="0"/>
    <xf numFmtId="0" fontId="69" fillId="0" borderId="25" applyNumberFormat="0" applyFill="0" applyAlignment="0" applyProtection="0"/>
    <xf numFmtId="0" fontId="70" fillId="0" borderId="12" applyNumberFormat="0" applyFill="0" applyAlignment="0" applyProtection="0"/>
    <xf numFmtId="0" fontId="69" fillId="0" borderId="25" applyNumberFormat="0" applyFill="0" applyAlignment="0" applyProtection="0"/>
    <xf numFmtId="0" fontId="70" fillId="0" borderId="12" applyNumberFormat="0" applyFill="0" applyAlignment="0" applyProtection="0"/>
    <xf numFmtId="0" fontId="69" fillId="0" borderId="25"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1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6" fillId="0" borderId="0" applyNumberFormat="0" applyFill="0" applyBorder="0" applyAlignment="0" applyProtection="0"/>
    <xf numFmtId="0" fontId="77" fillId="0" borderId="0" applyNumberFormat="0" applyFill="0" applyBorder="0" applyAlignment="0" applyProtection="0">
      <alignment vertical="top"/>
      <protection locked="0"/>
    </xf>
    <xf numFmtId="0" fontId="21" fillId="7" borderId="13" applyNumberFormat="0" applyAlignment="0" applyProtection="0"/>
    <xf numFmtId="0" fontId="78" fillId="42" borderId="19" applyNumberFormat="0" applyAlignment="0" applyProtection="0"/>
    <xf numFmtId="0" fontId="79" fillId="7" borderId="13" applyNumberFormat="0" applyAlignment="0" applyProtection="0"/>
    <xf numFmtId="0" fontId="79" fillId="45" borderId="13" applyNumberFormat="0" applyAlignment="0" applyProtection="0"/>
    <xf numFmtId="0" fontId="78" fillId="42" borderId="19" applyNumberFormat="0" applyAlignment="0" applyProtection="0"/>
    <xf numFmtId="0" fontId="79" fillId="7" borderId="13" applyNumberFormat="0" applyAlignment="0" applyProtection="0"/>
    <xf numFmtId="0" fontId="79" fillId="45" borderId="13" applyNumberFormat="0" applyAlignment="0" applyProtection="0"/>
    <xf numFmtId="0" fontId="78" fillId="42" borderId="19" applyNumberFormat="0" applyAlignment="0" applyProtection="0"/>
    <xf numFmtId="0" fontId="79" fillId="7" borderId="13" applyNumberFormat="0" applyAlignment="0" applyProtection="0"/>
    <xf numFmtId="0" fontId="79" fillId="45" borderId="13" applyNumberFormat="0" applyAlignment="0" applyProtection="0"/>
    <xf numFmtId="0" fontId="78" fillId="42" borderId="19" applyNumberFormat="0" applyAlignment="0" applyProtection="0"/>
    <xf numFmtId="0" fontId="79" fillId="7" borderId="13" applyNumberFormat="0" applyAlignment="0" applyProtection="0"/>
    <xf numFmtId="0" fontId="79" fillId="45" borderId="13"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41" fontId="80" fillId="61" borderId="0" applyNumberFormat="0" applyBorder="0">
      <alignment horizontal="center" vertical="top"/>
    </xf>
    <xf numFmtId="0" fontId="24" fillId="0" borderId="15" applyNumberFormat="0" applyFill="0" applyAlignment="0" applyProtection="0"/>
    <xf numFmtId="0" fontId="81" fillId="0" borderId="27" applyNumberFormat="0" applyFill="0" applyAlignment="0" applyProtection="0"/>
    <xf numFmtId="0" fontId="82" fillId="0" borderId="15" applyNumberFormat="0" applyFill="0" applyAlignment="0" applyProtection="0"/>
    <xf numFmtId="0" fontId="81" fillId="0" borderId="27" applyNumberFormat="0" applyFill="0" applyAlignment="0" applyProtection="0"/>
    <xf numFmtId="0" fontId="82" fillId="0" borderId="15" applyNumberFormat="0" applyFill="0" applyAlignment="0" applyProtection="0"/>
    <xf numFmtId="0" fontId="81" fillId="0" borderId="27" applyNumberFormat="0" applyFill="0" applyAlignment="0" applyProtection="0"/>
    <xf numFmtId="0" fontId="82" fillId="0" borderId="15" applyNumberFormat="0" applyFill="0" applyAlignment="0" applyProtection="0"/>
    <xf numFmtId="0" fontId="81" fillId="0" borderId="27" applyNumberFormat="0" applyFill="0" applyAlignment="0" applyProtection="0"/>
    <xf numFmtId="0" fontId="82" fillId="0" borderId="15" applyNumberFormat="0" applyFill="0" applyAlignment="0" applyProtection="0"/>
    <xf numFmtId="0" fontId="81" fillId="0" borderId="27"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31" fillId="6" borderId="0" applyNumberFormat="0" applyBorder="0" applyAlignment="0" applyProtection="0"/>
    <xf numFmtId="0" fontId="84" fillId="6" borderId="0" applyNumberFormat="0" applyBorder="0" applyAlignment="0" applyProtection="0"/>
    <xf numFmtId="0" fontId="85" fillId="6" borderId="0" applyNumberFormat="0" applyBorder="0" applyAlignment="0" applyProtection="0"/>
    <xf numFmtId="0" fontId="84" fillId="6" borderId="0" applyNumberFormat="0" applyBorder="0" applyAlignment="0" applyProtection="0"/>
    <xf numFmtId="0" fontId="85" fillId="6" borderId="0" applyNumberFormat="0" applyBorder="0" applyAlignment="0" applyProtection="0"/>
    <xf numFmtId="0" fontId="84" fillId="6" borderId="0" applyNumberFormat="0" applyBorder="0" applyAlignment="0" applyProtection="0"/>
    <xf numFmtId="0" fontId="85" fillId="6" borderId="0" applyNumberFormat="0" applyBorder="0" applyAlignment="0" applyProtection="0"/>
    <xf numFmtId="0" fontId="84" fillId="6" borderId="0" applyNumberFormat="0" applyBorder="0" applyAlignment="0" applyProtection="0"/>
    <xf numFmtId="0" fontId="85" fillId="6" borderId="0" applyNumberFormat="0" applyBorder="0" applyAlignment="0" applyProtection="0"/>
    <xf numFmtId="0" fontId="84"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1" fillId="0" borderId="0"/>
    <xf numFmtId="0" fontId="15" fillId="0" borderId="0"/>
    <xf numFmtId="0" fontId="15" fillId="0" borderId="0"/>
    <xf numFmtId="0" fontId="88" fillId="0" borderId="0"/>
    <xf numFmtId="0" fontId="15" fillId="0" borderId="0"/>
    <xf numFmtId="0" fontId="88" fillId="0" borderId="0"/>
    <xf numFmtId="0" fontId="15" fillId="0" borderId="0"/>
    <xf numFmtId="0" fontId="88" fillId="0" borderId="0"/>
    <xf numFmtId="0" fontId="15" fillId="0" borderId="0"/>
    <xf numFmtId="0" fontId="88" fillId="0" borderId="0"/>
    <xf numFmtId="0" fontId="15" fillId="0" borderId="0"/>
    <xf numFmtId="0" fontId="88" fillId="0" borderId="0"/>
    <xf numFmtId="0" fontId="88" fillId="0" borderId="0"/>
    <xf numFmtId="0" fontId="88" fillId="0" borderId="0"/>
    <xf numFmtId="0" fontId="88" fillId="0" borderId="0"/>
    <xf numFmtId="0" fontId="15" fillId="0" borderId="0"/>
    <xf numFmtId="0" fontId="15" fillId="0" borderId="0"/>
    <xf numFmtId="0" fontId="88" fillId="0" borderId="0"/>
    <xf numFmtId="0" fontId="15" fillId="0" borderId="0"/>
    <xf numFmtId="0" fontId="88" fillId="0" borderId="0"/>
    <xf numFmtId="0" fontId="15" fillId="0" borderId="0"/>
    <xf numFmtId="0" fontId="88" fillId="0" borderId="0"/>
    <xf numFmtId="0" fontId="15" fillId="0" borderId="0"/>
    <xf numFmtId="0" fontId="88" fillId="0" borderId="0"/>
    <xf numFmtId="0" fontId="88" fillId="0" borderId="0"/>
    <xf numFmtId="0" fontId="88" fillId="0" borderId="0"/>
    <xf numFmtId="0" fontId="88" fillId="0" borderId="0"/>
    <xf numFmtId="0" fontId="88" fillId="0" borderId="0"/>
    <xf numFmtId="0" fontId="11" fillId="0" borderId="0"/>
    <xf numFmtId="0" fontId="8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9"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1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15" fillId="0" borderId="0"/>
    <xf numFmtId="0" fontId="1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7" fontId="88" fillId="0" borderId="0"/>
    <xf numFmtId="37" fontId="88" fillId="0" borderId="0"/>
    <xf numFmtId="169" fontId="87" fillId="0" borderId="0"/>
    <xf numFmtId="0" fontId="15" fillId="0" borderId="0"/>
    <xf numFmtId="0" fontId="90" fillId="0" borderId="0"/>
    <xf numFmtId="0" fontId="11" fillId="0" borderId="0"/>
    <xf numFmtId="0" fontId="54" fillId="0" borderId="0"/>
    <xf numFmtId="0" fontId="15" fillId="0" borderId="0"/>
    <xf numFmtId="37" fontId="88" fillId="62" borderId="0" applyFill="0"/>
    <xf numFmtId="0" fontId="15" fillId="0" borderId="0"/>
    <xf numFmtId="0" fontId="15" fillId="0" borderId="0"/>
    <xf numFmtId="0" fontId="15" fillId="0" borderId="0"/>
    <xf numFmtId="0" fontId="89" fillId="0" borderId="0"/>
    <xf numFmtId="0" fontId="15" fillId="0" borderId="0"/>
    <xf numFmtId="0" fontId="15" fillId="0" borderId="0"/>
    <xf numFmtId="0" fontId="89" fillId="0" borderId="0"/>
    <xf numFmtId="0" fontId="15" fillId="0" borderId="0"/>
    <xf numFmtId="0" fontId="15" fillId="0" borderId="0"/>
    <xf numFmtId="0" fontId="89" fillId="0" borderId="0"/>
    <xf numFmtId="0" fontId="15" fillId="0" borderId="0"/>
    <xf numFmtId="0" fontId="15" fillId="0" borderId="0"/>
    <xf numFmtId="0" fontId="89" fillId="0" borderId="0"/>
    <xf numFmtId="0" fontId="89" fillId="0" borderId="0"/>
    <xf numFmtId="0" fontId="15" fillId="0" borderId="0"/>
    <xf numFmtId="0" fontId="89" fillId="0" borderId="0"/>
    <xf numFmtId="0" fontId="15" fillId="0" borderId="0"/>
    <xf numFmtId="0" fontId="89" fillId="0" borderId="0"/>
    <xf numFmtId="0" fontId="89" fillId="0" borderId="0"/>
    <xf numFmtId="0" fontId="15" fillId="0" borderId="0"/>
    <xf numFmtId="0" fontId="8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9" fillId="0" borderId="0"/>
    <xf numFmtId="0" fontId="15" fillId="0" borderId="0"/>
    <xf numFmtId="0" fontId="15" fillId="0" borderId="0"/>
    <xf numFmtId="0" fontId="15" fillId="0" borderId="0"/>
    <xf numFmtId="0" fontId="15" fillId="0" borderId="0"/>
    <xf numFmtId="0" fontId="15" fillId="0" borderId="0"/>
    <xf numFmtId="0" fontId="89" fillId="0" borderId="0"/>
    <xf numFmtId="0" fontId="89" fillId="0" borderId="0"/>
    <xf numFmtId="0" fontId="15" fillId="0" borderId="0"/>
    <xf numFmtId="0" fontId="89" fillId="0" borderId="0"/>
    <xf numFmtId="0" fontId="89" fillId="0" borderId="0"/>
    <xf numFmtId="0" fontId="8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9" fillId="0" borderId="0"/>
    <xf numFmtId="0" fontId="89" fillId="0" borderId="0"/>
    <xf numFmtId="0" fontId="15" fillId="0" borderId="0"/>
    <xf numFmtId="0" fontId="15" fillId="0" borderId="0"/>
    <xf numFmtId="0" fontId="15" fillId="0" borderId="0"/>
    <xf numFmtId="0" fontId="15" fillId="0" borderId="0"/>
    <xf numFmtId="0" fontId="15" fillId="0" borderId="0"/>
    <xf numFmtId="0" fontId="89" fillId="0" borderId="0"/>
    <xf numFmtId="0" fontId="89" fillId="0" borderId="0"/>
    <xf numFmtId="0" fontId="15" fillId="0" borderId="0"/>
    <xf numFmtId="0" fontId="15" fillId="0" borderId="0"/>
    <xf numFmtId="0" fontId="89" fillId="0" borderId="0"/>
    <xf numFmtId="0" fontId="15" fillId="0" borderId="0"/>
    <xf numFmtId="0" fontId="89" fillId="0" borderId="0"/>
    <xf numFmtId="0" fontId="89" fillId="0" borderId="0"/>
    <xf numFmtId="0" fontId="8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9" fillId="0" borderId="0"/>
    <xf numFmtId="0" fontId="89" fillId="0" borderId="0"/>
    <xf numFmtId="0" fontId="15" fillId="0" borderId="0"/>
    <xf numFmtId="0" fontId="15" fillId="0" borderId="0"/>
    <xf numFmtId="0" fontId="89" fillId="0" borderId="0"/>
    <xf numFmtId="0" fontId="15" fillId="0" borderId="0"/>
    <xf numFmtId="0" fontId="15" fillId="0" borderId="0"/>
    <xf numFmtId="0" fontId="15" fillId="0" borderId="0"/>
    <xf numFmtId="0" fontId="15" fillId="0" borderId="0"/>
    <xf numFmtId="0" fontId="15" fillId="0" borderId="0"/>
    <xf numFmtId="0" fontId="89"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89" fillId="0" borderId="0"/>
    <xf numFmtId="0" fontId="15" fillId="0" borderId="0"/>
    <xf numFmtId="0" fontId="15" fillId="0" borderId="0"/>
    <xf numFmtId="0" fontId="15" fillId="0" borderId="0"/>
    <xf numFmtId="0" fontId="89" fillId="0" borderId="0"/>
    <xf numFmtId="0" fontId="15" fillId="0" borderId="0"/>
    <xf numFmtId="0" fontId="89" fillId="0" borderId="0"/>
    <xf numFmtId="0" fontId="89" fillId="0" borderId="0"/>
    <xf numFmtId="0" fontId="8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89" fillId="0" borderId="0"/>
    <xf numFmtId="0" fontId="15" fillId="0" borderId="0"/>
    <xf numFmtId="0" fontId="15" fillId="0" borderId="0"/>
    <xf numFmtId="0" fontId="15" fillId="0" borderId="0"/>
    <xf numFmtId="0" fontId="15" fillId="0" borderId="0"/>
    <xf numFmtId="0" fontId="89" fillId="0" borderId="0"/>
    <xf numFmtId="0" fontId="15" fillId="0" borderId="0"/>
    <xf numFmtId="0" fontId="89" fillId="0" borderId="0"/>
    <xf numFmtId="0" fontId="15" fillId="0" borderId="0"/>
    <xf numFmtId="0" fontId="15" fillId="0" borderId="0"/>
    <xf numFmtId="0" fontId="15" fillId="0" borderId="0"/>
    <xf numFmtId="0" fontId="15" fillId="0" borderId="0"/>
    <xf numFmtId="0" fontId="15" fillId="0" borderId="0"/>
    <xf numFmtId="0" fontId="89" fillId="0" borderId="0"/>
    <xf numFmtId="0" fontId="15" fillId="0" borderId="0"/>
    <xf numFmtId="0" fontId="89" fillId="0" borderId="0"/>
    <xf numFmtId="0" fontId="15" fillId="0" borderId="0"/>
    <xf numFmtId="0" fontId="15" fillId="0" borderId="0"/>
    <xf numFmtId="0" fontId="89" fillId="0" borderId="0"/>
    <xf numFmtId="0" fontId="15" fillId="0" borderId="0"/>
    <xf numFmtId="0" fontId="15" fillId="0" borderId="0"/>
    <xf numFmtId="0" fontId="15" fillId="0" borderId="0"/>
    <xf numFmtId="0" fontId="15" fillId="0" borderId="0"/>
    <xf numFmtId="0" fontId="15" fillId="0" borderId="0"/>
    <xf numFmtId="0" fontId="89" fillId="0" borderId="0"/>
    <xf numFmtId="0" fontId="89" fillId="0" borderId="0"/>
    <xf numFmtId="0" fontId="15"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89" fillId="0" borderId="0"/>
    <xf numFmtId="0" fontId="15" fillId="0" borderId="0"/>
    <xf numFmtId="0" fontId="15" fillId="0" borderId="0"/>
    <xf numFmtId="0" fontId="15" fillId="0" borderId="0"/>
    <xf numFmtId="0" fontId="15" fillId="0" borderId="0"/>
    <xf numFmtId="0" fontId="89" fillId="0" borderId="0"/>
    <xf numFmtId="0" fontId="15" fillId="0" borderId="0"/>
    <xf numFmtId="0" fontId="89" fillId="0" borderId="0"/>
    <xf numFmtId="0" fontId="15" fillId="0" borderId="0"/>
    <xf numFmtId="0" fontId="15" fillId="0" borderId="0"/>
    <xf numFmtId="0" fontId="15" fillId="0" borderId="0"/>
    <xf numFmtId="0" fontId="15" fillId="0" borderId="0"/>
    <xf numFmtId="0" fontId="15" fillId="0" borderId="0"/>
    <xf numFmtId="0" fontId="89" fillId="0" borderId="0"/>
    <xf numFmtId="0" fontId="15"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89" fillId="0" borderId="0"/>
    <xf numFmtId="0" fontId="15"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89" fillId="0" borderId="0"/>
    <xf numFmtId="0" fontId="15" fillId="0" borderId="0"/>
    <xf numFmtId="0" fontId="15" fillId="0" borderId="0"/>
    <xf numFmtId="0" fontId="15" fillId="0" borderId="0"/>
    <xf numFmtId="0" fontId="89" fillId="0" borderId="0"/>
    <xf numFmtId="0" fontId="15" fillId="0" borderId="0"/>
    <xf numFmtId="0" fontId="89" fillId="0" borderId="0"/>
    <xf numFmtId="0" fontId="89" fillId="0" borderId="0"/>
    <xf numFmtId="0" fontId="89" fillId="0" borderId="0"/>
    <xf numFmtId="0" fontId="15" fillId="0" borderId="0"/>
    <xf numFmtId="37" fontId="88" fillId="0" borderId="0"/>
    <xf numFmtId="0" fontId="15" fillId="0" borderId="0"/>
    <xf numFmtId="0" fontId="88" fillId="0" borderId="0"/>
    <xf numFmtId="0" fontId="15" fillId="0" borderId="0"/>
    <xf numFmtId="0" fontId="15" fillId="0" borderId="0"/>
    <xf numFmtId="0" fontId="89" fillId="0" borderId="0"/>
    <xf numFmtId="0" fontId="50"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89" fillId="0" borderId="0"/>
    <xf numFmtId="0" fontId="15" fillId="0" borderId="0"/>
    <xf numFmtId="0" fontId="15" fillId="0" borderId="0"/>
    <xf numFmtId="0" fontId="15" fillId="0" borderId="0"/>
    <xf numFmtId="0" fontId="15" fillId="0" borderId="0"/>
    <xf numFmtId="0" fontId="89" fillId="0" borderId="0"/>
    <xf numFmtId="0" fontId="15" fillId="0" borderId="0"/>
    <xf numFmtId="0" fontId="89" fillId="0" borderId="0"/>
    <xf numFmtId="0" fontId="15" fillId="0" borderId="0"/>
    <xf numFmtId="0" fontId="15" fillId="0" borderId="0"/>
    <xf numFmtId="0" fontId="15" fillId="0" borderId="0"/>
    <xf numFmtId="0" fontId="15" fillId="0" borderId="0"/>
    <xf numFmtId="0" fontId="15" fillId="0" borderId="0"/>
    <xf numFmtId="0" fontId="89" fillId="0" borderId="0"/>
    <xf numFmtId="0" fontId="15"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89" fillId="0" borderId="0"/>
    <xf numFmtId="0" fontId="15"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89" fillId="0" borderId="0"/>
    <xf numFmtId="0" fontId="15" fillId="0" borderId="0"/>
    <xf numFmtId="0" fontId="15" fillId="0" borderId="0"/>
    <xf numFmtId="0" fontId="15" fillId="0" borderId="0"/>
    <xf numFmtId="0" fontId="15" fillId="0" borderId="0"/>
    <xf numFmtId="0" fontId="89" fillId="0" borderId="0"/>
    <xf numFmtId="0" fontId="15" fillId="0" borderId="0"/>
    <xf numFmtId="0" fontId="89" fillId="0" borderId="0"/>
    <xf numFmtId="0" fontId="15" fillId="0" borderId="0"/>
    <xf numFmtId="0" fontId="15" fillId="0" borderId="0"/>
    <xf numFmtId="0" fontId="15" fillId="0" borderId="0"/>
    <xf numFmtId="0" fontId="15" fillId="0" borderId="0"/>
    <xf numFmtId="0" fontId="15" fillId="0" borderId="0"/>
    <xf numFmtId="0" fontId="89" fillId="0" borderId="0"/>
    <xf numFmtId="37" fontId="88" fillId="0" borderId="0"/>
    <xf numFmtId="169" fontId="87" fillId="0" borderId="0"/>
    <xf numFmtId="0" fontId="15" fillId="0" borderId="0"/>
    <xf numFmtId="0" fontId="11" fillId="0" borderId="0"/>
    <xf numFmtId="0" fontId="11"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89" fillId="0" borderId="0"/>
    <xf numFmtId="0" fontId="15" fillId="0" borderId="0"/>
    <xf numFmtId="0" fontId="15" fillId="0" borderId="0"/>
    <xf numFmtId="0" fontId="11" fillId="0" borderId="0"/>
    <xf numFmtId="0" fontId="15" fillId="0" borderId="0"/>
    <xf numFmtId="0" fontId="89" fillId="0" borderId="0"/>
    <xf numFmtId="0" fontId="15" fillId="0" borderId="0"/>
    <xf numFmtId="0" fontId="89" fillId="0" borderId="0"/>
    <xf numFmtId="0" fontId="15" fillId="0" borderId="0"/>
    <xf numFmtId="0" fontId="15" fillId="0" borderId="0"/>
    <xf numFmtId="0" fontId="15" fillId="0" borderId="0"/>
    <xf numFmtId="0" fontId="15" fillId="0" borderId="0"/>
    <xf numFmtId="0" fontId="15" fillId="0" borderId="0"/>
    <xf numFmtId="0" fontId="89" fillId="0" borderId="0"/>
    <xf numFmtId="37" fontId="88" fillId="0" borderId="0"/>
    <xf numFmtId="0" fontId="15" fillId="0" borderId="0"/>
    <xf numFmtId="0" fontId="11" fillId="0" borderId="0"/>
    <xf numFmtId="0" fontId="89" fillId="0" borderId="0"/>
    <xf numFmtId="0" fontId="15" fillId="0" borderId="0"/>
    <xf numFmtId="0" fontId="15" fillId="0" borderId="0"/>
    <xf numFmtId="0" fontId="15" fillId="0" borderId="0"/>
    <xf numFmtId="0" fontId="15" fillId="0" borderId="0"/>
    <xf numFmtId="0" fontId="15" fillId="0" borderId="0"/>
    <xf numFmtId="0" fontId="89" fillId="0" borderId="0"/>
    <xf numFmtId="37" fontId="88" fillId="0" borderId="0"/>
    <xf numFmtId="0" fontId="11" fillId="0" borderId="0"/>
    <xf numFmtId="0" fontId="89" fillId="0" borderId="0"/>
    <xf numFmtId="0" fontId="15" fillId="0" borderId="0"/>
    <xf numFmtId="0" fontId="89" fillId="0" borderId="0"/>
    <xf numFmtId="0" fontId="15" fillId="0" borderId="0"/>
    <xf numFmtId="0" fontId="89" fillId="0" borderId="0"/>
    <xf numFmtId="37" fontId="88" fillId="0" borderId="0"/>
    <xf numFmtId="0" fontId="15" fillId="0" borderId="0"/>
    <xf numFmtId="37" fontId="88" fillId="0" borderId="0"/>
    <xf numFmtId="0" fontId="15" fillId="0" borderId="0"/>
    <xf numFmtId="37" fontId="88" fillId="0" borderId="0"/>
    <xf numFmtId="37" fontId="8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0" fillId="0" borderId="0"/>
    <xf numFmtId="0" fontId="54"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89" fillId="0" borderId="0"/>
    <xf numFmtId="0" fontId="15" fillId="0" borderId="0"/>
    <xf numFmtId="0" fontId="89" fillId="0" borderId="0"/>
    <xf numFmtId="0" fontId="15" fillId="0" borderId="0"/>
    <xf numFmtId="0" fontId="15" fillId="0" borderId="0"/>
    <xf numFmtId="0" fontId="89" fillId="0" borderId="0"/>
    <xf numFmtId="0" fontId="15" fillId="0" borderId="0"/>
    <xf numFmtId="0" fontId="15" fillId="0" borderId="0"/>
    <xf numFmtId="0" fontId="15" fillId="0" borderId="0"/>
    <xf numFmtId="0" fontId="15" fillId="0" borderId="0"/>
    <xf numFmtId="0" fontId="89" fillId="0" borderId="0"/>
    <xf numFmtId="0" fontId="15" fillId="0" borderId="0"/>
    <xf numFmtId="0" fontId="15" fillId="0" borderId="0"/>
    <xf numFmtId="0" fontId="89" fillId="0" borderId="0"/>
    <xf numFmtId="0" fontId="89" fillId="0" borderId="0"/>
    <xf numFmtId="0" fontId="15" fillId="0" borderId="0"/>
    <xf numFmtId="0" fontId="15" fillId="0" borderId="0"/>
    <xf numFmtId="0" fontId="15" fillId="0" borderId="0"/>
    <xf numFmtId="0" fontId="89" fillId="0" borderId="0"/>
    <xf numFmtId="0" fontId="89" fillId="0" borderId="0"/>
    <xf numFmtId="0" fontId="15" fillId="0" borderId="0"/>
    <xf numFmtId="0" fontId="15" fillId="0" borderId="0"/>
    <xf numFmtId="0" fontId="15" fillId="0" borderId="0"/>
    <xf numFmtId="0" fontId="15" fillId="0" borderId="0"/>
    <xf numFmtId="0" fontId="89" fillId="0" borderId="0"/>
    <xf numFmtId="0" fontId="15" fillId="0" borderId="0"/>
    <xf numFmtId="0" fontId="89" fillId="0" borderId="0"/>
    <xf numFmtId="0" fontId="89" fillId="0" borderId="0"/>
    <xf numFmtId="0" fontId="15" fillId="0" borderId="0"/>
    <xf numFmtId="0" fontId="15" fillId="0" borderId="0"/>
    <xf numFmtId="0" fontId="15" fillId="0" borderId="0"/>
    <xf numFmtId="0" fontId="89" fillId="0" borderId="0"/>
    <xf numFmtId="0" fontId="89" fillId="0" borderId="0"/>
    <xf numFmtId="0" fontId="15" fillId="0" borderId="0"/>
    <xf numFmtId="0" fontId="15" fillId="0" borderId="0"/>
    <xf numFmtId="0" fontId="15" fillId="0" borderId="0"/>
    <xf numFmtId="0" fontId="15" fillId="0" borderId="0"/>
    <xf numFmtId="0" fontId="15" fillId="0" borderId="0"/>
    <xf numFmtId="0" fontId="89" fillId="0" borderId="0"/>
    <xf numFmtId="0" fontId="15" fillId="0" borderId="0"/>
    <xf numFmtId="0" fontId="89" fillId="0" borderId="0"/>
    <xf numFmtId="0" fontId="15" fillId="0" borderId="0"/>
    <xf numFmtId="0" fontId="15" fillId="0" borderId="0"/>
    <xf numFmtId="0" fontId="15" fillId="0" borderId="0"/>
    <xf numFmtId="0" fontId="15" fillId="0" borderId="0"/>
    <xf numFmtId="0" fontId="15" fillId="0" borderId="0"/>
    <xf numFmtId="0" fontId="89" fillId="0" borderId="0"/>
    <xf numFmtId="0" fontId="89" fillId="0" borderId="0"/>
    <xf numFmtId="0" fontId="15" fillId="0" borderId="0"/>
    <xf numFmtId="0" fontId="15" fillId="0" borderId="0"/>
    <xf numFmtId="0" fontId="15" fillId="0" borderId="0"/>
    <xf numFmtId="0" fontId="15" fillId="0" borderId="0"/>
    <xf numFmtId="0" fontId="89" fillId="0" borderId="0"/>
    <xf numFmtId="0" fontId="15"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89" fillId="0" borderId="0"/>
    <xf numFmtId="0" fontId="15" fillId="0" borderId="0"/>
    <xf numFmtId="0" fontId="15" fillId="0" borderId="0"/>
    <xf numFmtId="0" fontId="15" fillId="0" borderId="0"/>
    <xf numFmtId="0" fontId="89" fillId="0" borderId="0"/>
    <xf numFmtId="0" fontId="89" fillId="0" borderId="0"/>
    <xf numFmtId="0" fontId="15" fillId="0" borderId="0"/>
    <xf numFmtId="0" fontId="15"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89" fillId="0" borderId="0"/>
    <xf numFmtId="0" fontId="15" fillId="0" borderId="0"/>
    <xf numFmtId="0" fontId="15" fillId="0" borderId="0"/>
    <xf numFmtId="0" fontId="15" fillId="0" borderId="0"/>
    <xf numFmtId="0" fontId="15" fillId="0" borderId="0"/>
    <xf numFmtId="0" fontId="89" fillId="0" borderId="0"/>
    <xf numFmtId="0" fontId="15" fillId="0" borderId="0"/>
    <xf numFmtId="0" fontId="89" fillId="0" borderId="0"/>
    <xf numFmtId="0" fontId="15" fillId="0" borderId="0"/>
    <xf numFmtId="0" fontId="15" fillId="0" borderId="0"/>
    <xf numFmtId="0" fontId="15" fillId="0" borderId="0"/>
    <xf numFmtId="0" fontId="15" fillId="0" borderId="0"/>
    <xf numFmtId="0" fontId="15" fillId="0" borderId="0"/>
    <xf numFmtId="0" fontId="89" fillId="0" borderId="0"/>
    <xf numFmtId="0" fontId="89" fillId="0" borderId="0"/>
    <xf numFmtId="0" fontId="15" fillId="0" borderId="0"/>
    <xf numFmtId="0" fontId="15" fillId="0" borderId="0"/>
    <xf numFmtId="0" fontId="15" fillId="0" borderId="0"/>
    <xf numFmtId="0" fontId="15" fillId="0" borderId="0"/>
    <xf numFmtId="0" fontId="89" fillId="0" borderId="0"/>
    <xf numFmtId="0" fontId="15" fillId="0" borderId="0"/>
    <xf numFmtId="0" fontId="50"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89" fillId="0" borderId="0"/>
    <xf numFmtId="0" fontId="15" fillId="0" borderId="0"/>
    <xf numFmtId="0" fontId="15" fillId="0" borderId="0"/>
    <xf numFmtId="0" fontId="15" fillId="0" borderId="0"/>
    <xf numFmtId="0" fontId="15" fillId="0" borderId="0"/>
    <xf numFmtId="0" fontId="89" fillId="0" borderId="0"/>
    <xf numFmtId="0" fontId="15" fillId="0" borderId="0"/>
    <xf numFmtId="0" fontId="89" fillId="0" borderId="0"/>
    <xf numFmtId="0" fontId="15" fillId="0" borderId="0"/>
    <xf numFmtId="0" fontId="15" fillId="0" borderId="0"/>
    <xf numFmtId="0" fontId="15" fillId="0" borderId="0"/>
    <xf numFmtId="0" fontId="15" fillId="0" borderId="0"/>
    <xf numFmtId="0" fontId="15" fillId="0" borderId="0"/>
    <xf numFmtId="0" fontId="89" fillId="0" borderId="0"/>
    <xf numFmtId="0" fontId="15"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89" fillId="0" borderId="0"/>
    <xf numFmtId="0" fontId="15" fillId="0" borderId="0"/>
    <xf numFmtId="0" fontId="15" fillId="0" borderId="0"/>
    <xf numFmtId="0" fontId="89" fillId="0" borderId="0"/>
    <xf numFmtId="0" fontId="88" fillId="0" borderId="0"/>
    <xf numFmtId="0" fontId="15" fillId="0" borderId="0"/>
    <xf numFmtId="0" fontId="33" fillId="0" borderId="0"/>
    <xf numFmtId="0" fontId="3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0" fillId="0" borderId="0"/>
    <xf numFmtId="0" fontId="15" fillId="0" borderId="0"/>
    <xf numFmtId="0" fontId="15" fillId="0" borderId="0"/>
    <xf numFmtId="0" fontId="89" fillId="0" borderId="0"/>
    <xf numFmtId="0" fontId="15" fillId="0" borderId="0"/>
    <xf numFmtId="0" fontId="89" fillId="0" borderId="0"/>
    <xf numFmtId="0" fontId="15" fillId="0" borderId="0"/>
    <xf numFmtId="0" fontId="89" fillId="0" borderId="0"/>
    <xf numFmtId="0" fontId="89" fillId="0" borderId="0"/>
    <xf numFmtId="0" fontId="15" fillId="0" borderId="0"/>
    <xf numFmtId="0" fontId="15" fillId="0" borderId="0"/>
    <xf numFmtId="0" fontId="15" fillId="0" borderId="0"/>
    <xf numFmtId="0" fontId="89" fillId="0" borderId="0"/>
    <xf numFmtId="0" fontId="89" fillId="0" borderId="0"/>
    <xf numFmtId="0" fontId="15" fillId="0" borderId="0"/>
    <xf numFmtId="0" fontId="15" fillId="0" borderId="0"/>
    <xf numFmtId="0" fontId="15" fillId="0" borderId="0"/>
    <xf numFmtId="0" fontId="89" fillId="0" borderId="0"/>
    <xf numFmtId="0" fontId="89" fillId="0" borderId="0"/>
    <xf numFmtId="0" fontId="15" fillId="0" borderId="0"/>
    <xf numFmtId="0" fontId="15" fillId="0" borderId="0"/>
    <xf numFmtId="0" fontId="89" fillId="0" borderId="0"/>
    <xf numFmtId="0" fontId="15" fillId="0" borderId="0"/>
    <xf numFmtId="0" fontId="15" fillId="0" borderId="0"/>
    <xf numFmtId="0" fontId="89" fillId="0" borderId="0"/>
    <xf numFmtId="0" fontId="15" fillId="0" borderId="0"/>
    <xf numFmtId="0" fontId="89" fillId="0" borderId="0"/>
    <xf numFmtId="0" fontId="15" fillId="0" borderId="0"/>
    <xf numFmtId="0" fontId="15" fillId="0" borderId="0"/>
    <xf numFmtId="0" fontId="15" fillId="0" borderId="0"/>
    <xf numFmtId="0" fontId="15" fillId="0" borderId="0"/>
    <xf numFmtId="0" fontId="15" fillId="0" borderId="0"/>
    <xf numFmtId="0" fontId="89" fillId="0" borderId="0"/>
    <xf numFmtId="0" fontId="15"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89" fillId="0" borderId="0"/>
    <xf numFmtId="0" fontId="15" fillId="0" borderId="0"/>
    <xf numFmtId="0" fontId="15" fillId="0" borderId="0"/>
    <xf numFmtId="0" fontId="89" fillId="0" borderId="0"/>
    <xf numFmtId="169" fontId="8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11" fillId="0" borderId="0"/>
    <xf numFmtId="0" fontId="11" fillId="0" borderId="0"/>
    <xf numFmtId="0" fontId="11" fillId="0" borderId="0"/>
    <xf numFmtId="0" fontId="51" fillId="0" borderId="0"/>
    <xf numFmtId="0" fontId="15" fillId="0" borderId="0"/>
    <xf numFmtId="0" fontId="15" fillId="0" borderId="0"/>
    <xf numFmtId="0" fontId="89" fillId="0" borderId="0"/>
    <xf numFmtId="0" fontId="15" fillId="0" borderId="0"/>
    <xf numFmtId="0" fontId="89" fillId="0" borderId="0"/>
    <xf numFmtId="0" fontId="89" fillId="0" borderId="0"/>
    <xf numFmtId="0" fontId="15" fillId="0" borderId="0"/>
    <xf numFmtId="0" fontId="15" fillId="0" borderId="0"/>
    <xf numFmtId="0" fontId="15" fillId="0" borderId="0"/>
    <xf numFmtId="0" fontId="89" fillId="0" borderId="0"/>
    <xf numFmtId="0" fontId="89" fillId="0" borderId="0"/>
    <xf numFmtId="0" fontId="15" fillId="0" borderId="0"/>
    <xf numFmtId="0" fontId="15" fillId="0" borderId="0"/>
    <xf numFmtId="0" fontId="89" fillId="0" borderId="0"/>
    <xf numFmtId="0" fontId="89" fillId="0" borderId="0"/>
    <xf numFmtId="0" fontId="89" fillId="0" borderId="0"/>
    <xf numFmtId="0" fontId="15" fillId="0" borderId="0"/>
    <xf numFmtId="0" fontId="15" fillId="0" borderId="0"/>
    <xf numFmtId="0" fontId="89" fillId="0" borderId="0"/>
    <xf numFmtId="0" fontId="11" fillId="0" borderId="0"/>
    <xf numFmtId="0" fontId="15" fillId="0" borderId="0"/>
    <xf numFmtId="0" fontId="15" fillId="0" borderId="0"/>
    <xf numFmtId="0" fontId="15" fillId="0" borderId="0"/>
    <xf numFmtId="0" fontId="15" fillId="0" borderId="0"/>
    <xf numFmtId="0" fontId="91" fillId="0" borderId="0"/>
    <xf numFmtId="0" fontId="49" fillId="0" borderId="0"/>
    <xf numFmtId="0" fontId="15" fillId="0" borderId="0"/>
    <xf numFmtId="0" fontId="15" fillId="0" borderId="0"/>
    <xf numFmtId="0" fontId="15" fillId="0" borderId="0"/>
    <xf numFmtId="0" fontId="11" fillId="0" borderId="0"/>
    <xf numFmtId="0" fontId="11" fillId="0" borderId="0"/>
    <xf numFmtId="0" fontId="11" fillId="0" borderId="0"/>
    <xf numFmtId="0" fontId="15" fillId="0" borderId="0"/>
    <xf numFmtId="0" fontId="15" fillId="0" borderId="0"/>
    <xf numFmtId="0" fontId="15" fillId="0" borderId="0"/>
    <xf numFmtId="0" fontId="89" fillId="0" borderId="0"/>
    <xf numFmtId="0" fontId="54" fillId="0" borderId="0"/>
    <xf numFmtId="0" fontId="54" fillId="0" borderId="0"/>
    <xf numFmtId="0" fontId="89" fillId="0" borderId="0"/>
    <xf numFmtId="0" fontId="89" fillId="0" borderId="0"/>
    <xf numFmtId="0" fontId="15" fillId="0" borderId="0"/>
    <xf numFmtId="0" fontId="33" fillId="0" borderId="0"/>
    <xf numFmtId="0" fontId="11" fillId="0" borderId="0"/>
    <xf numFmtId="0" fontId="11" fillId="0" borderId="0"/>
    <xf numFmtId="0" fontId="15" fillId="0" borderId="0"/>
    <xf numFmtId="0" fontId="33" fillId="0" borderId="0"/>
    <xf numFmtId="0" fontId="11" fillId="0" borderId="0"/>
    <xf numFmtId="0" fontId="89" fillId="0" borderId="0"/>
    <xf numFmtId="0" fontId="15" fillId="0" borderId="0"/>
    <xf numFmtId="0" fontId="88" fillId="0" borderId="0"/>
    <xf numFmtId="0" fontId="15" fillId="0" borderId="0"/>
    <xf numFmtId="0" fontId="88" fillId="0" borderId="0"/>
    <xf numFmtId="0" fontId="15" fillId="0" borderId="0"/>
    <xf numFmtId="0" fontId="88" fillId="0" borderId="0"/>
    <xf numFmtId="0" fontId="88" fillId="0" borderId="0"/>
    <xf numFmtId="0" fontId="15" fillId="0" borderId="0"/>
    <xf numFmtId="0" fontId="88" fillId="0" borderId="0"/>
    <xf numFmtId="0" fontId="15" fillId="0" borderId="0"/>
    <xf numFmtId="0" fontId="88" fillId="0" borderId="0"/>
    <xf numFmtId="0" fontId="88" fillId="0" borderId="0"/>
    <xf numFmtId="0" fontId="88" fillId="0" borderId="0"/>
    <xf numFmtId="0" fontId="32" fillId="40" borderId="29" applyNumberFormat="0" applyFont="0" applyAlignment="0" applyProtection="0"/>
    <xf numFmtId="0" fontId="11" fillId="10" borderId="17"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10" borderId="17" applyNumberFormat="0" applyFont="0" applyAlignment="0" applyProtection="0"/>
    <xf numFmtId="0" fontId="34" fillId="10" borderId="17" applyNumberFormat="0" applyFont="0" applyAlignment="0" applyProtection="0"/>
    <xf numFmtId="0" fontId="34" fillId="10" borderId="17" applyNumberFormat="0" applyFont="0" applyAlignment="0" applyProtection="0"/>
    <xf numFmtId="0" fontId="34" fillId="10" borderId="17"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10" borderId="17" applyNumberFormat="0" applyFont="0" applyAlignment="0" applyProtection="0"/>
    <xf numFmtId="0" fontId="34" fillId="10" borderId="17"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22" fillId="8" borderId="14" applyNumberFormat="0" applyAlignment="0" applyProtection="0"/>
    <xf numFmtId="0" fontId="92" fillId="58" borderId="30" applyNumberFormat="0" applyAlignment="0" applyProtection="0"/>
    <xf numFmtId="0" fontId="93" fillId="8" borderId="14" applyNumberFormat="0" applyAlignment="0" applyProtection="0"/>
    <xf numFmtId="0" fontId="93" fillId="59" borderId="14" applyNumberFormat="0" applyAlignment="0" applyProtection="0"/>
    <xf numFmtId="0" fontId="92" fillId="58" borderId="30" applyNumberFormat="0" applyAlignment="0" applyProtection="0"/>
    <xf numFmtId="0" fontId="93" fillId="8" borderId="14" applyNumberFormat="0" applyAlignment="0" applyProtection="0"/>
    <xf numFmtId="0" fontId="93" fillId="59" borderId="14" applyNumberFormat="0" applyAlignment="0" applyProtection="0"/>
    <xf numFmtId="0" fontId="92" fillId="58" borderId="30" applyNumberFormat="0" applyAlignment="0" applyProtection="0"/>
    <xf numFmtId="0" fontId="93" fillId="8" borderId="14" applyNumberFormat="0" applyAlignment="0" applyProtection="0"/>
    <xf numFmtId="0" fontId="93" fillId="59" borderId="14" applyNumberFormat="0" applyAlignment="0" applyProtection="0"/>
    <xf numFmtId="0" fontId="92" fillId="58" borderId="30" applyNumberFormat="0" applyAlignment="0" applyProtection="0"/>
    <xf numFmtId="0" fontId="93" fillId="8" borderId="14" applyNumberFormat="0" applyAlignment="0" applyProtection="0"/>
    <xf numFmtId="0" fontId="93" fillId="59" borderId="14"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5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1" fillId="0" borderId="0" applyFont="0" applyFill="0" applyBorder="0" applyAlignment="0" applyProtection="0"/>
    <xf numFmtId="9" fontId="3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49" fillId="0" borderId="0" applyFont="0" applyFill="0" applyBorder="0" applyAlignment="0" applyProtection="0"/>
    <xf numFmtId="41" fontId="89" fillId="63" borderId="0" applyNumberFormat="0" applyBorder="0">
      <alignment horizontal="center" vertical="top"/>
    </xf>
    <xf numFmtId="0" fontId="15" fillId="0" borderId="0"/>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0" fontId="95" fillId="0" borderId="8">
      <alignment horizontal="center"/>
    </xf>
    <xf numFmtId="0" fontId="95" fillId="0" borderId="8">
      <alignment horizontal="center"/>
    </xf>
    <xf numFmtId="0" fontId="95" fillId="0" borderId="8">
      <alignment horizontal="center"/>
    </xf>
    <xf numFmtId="0" fontId="95" fillId="0" borderId="8">
      <alignment horizontal="center"/>
    </xf>
    <xf numFmtId="0" fontId="95" fillId="0" borderId="8">
      <alignment horizontal="center"/>
    </xf>
    <xf numFmtId="0" fontId="95" fillId="0" borderId="8">
      <alignment horizontal="center"/>
    </xf>
    <xf numFmtId="0" fontId="95" fillId="0" borderId="8">
      <alignment horizontal="center"/>
    </xf>
    <xf numFmtId="0" fontId="95" fillId="0" borderId="8">
      <alignment horizontal="center"/>
    </xf>
    <xf numFmtId="0" fontId="95" fillId="0" borderId="8">
      <alignment horizontal="center"/>
    </xf>
    <xf numFmtId="0" fontId="95" fillId="0" borderId="8">
      <alignment horizontal="center"/>
    </xf>
    <xf numFmtId="0" fontId="95" fillId="0" borderId="8">
      <alignment horizontal="center"/>
    </xf>
    <xf numFmtId="0" fontId="95" fillId="0" borderId="8">
      <alignment horizontal="center"/>
    </xf>
    <xf numFmtId="0" fontId="95" fillId="0" borderId="8">
      <alignment horizontal="center"/>
    </xf>
    <xf numFmtId="0" fontId="95" fillId="0" borderId="8">
      <alignment horizontal="center"/>
    </xf>
    <xf numFmtId="0" fontId="95" fillId="0" borderId="8">
      <alignment horizontal="center"/>
    </xf>
    <xf numFmtId="0" fontId="95" fillId="0" borderId="8">
      <alignment horizontal="center"/>
    </xf>
    <xf numFmtId="0" fontId="95" fillId="0" borderId="8">
      <alignment horizontal="center"/>
    </xf>
    <xf numFmtId="0" fontId="95" fillId="0" borderId="8">
      <alignment horizontal="center"/>
    </xf>
    <xf numFmtId="0" fontId="95" fillId="0" borderId="8">
      <alignment horizontal="center"/>
    </xf>
    <xf numFmtId="0" fontId="95" fillId="0" borderId="8">
      <alignment horizontal="center"/>
    </xf>
    <xf numFmtId="0" fontId="95" fillId="0" borderId="8">
      <alignment horizontal="center"/>
    </xf>
    <xf numFmtId="0" fontId="95" fillId="0" borderId="8">
      <alignment horizontal="center"/>
    </xf>
    <xf numFmtId="0" fontId="95" fillId="0" borderId="8">
      <alignment horizontal="center"/>
    </xf>
    <xf numFmtId="0" fontId="95" fillId="0" borderId="8">
      <alignment horizontal="center"/>
    </xf>
    <xf numFmtId="0" fontId="95" fillId="0" borderId="8">
      <alignment horizontal="center"/>
    </xf>
    <xf numFmtId="0" fontId="95" fillId="0" borderId="8">
      <alignment horizontal="center"/>
    </xf>
    <xf numFmtId="0" fontId="95" fillId="0" borderId="8">
      <alignment horizontal="center"/>
    </xf>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96" fillId="0" borderId="0" applyNumberFormat="0" applyFill="0" applyBorder="0" applyProtection="0">
      <alignment horizontal="left"/>
    </xf>
    <xf numFmtId="41" fontId="80" fillId="65" borderId="0" applyNumberFormat="0" applyBorder="0">
      <alignment horizontal="center" vertical="top"/>
    </xf>
    <xf numFmtId="170" fontId="97" fillId="0" borderId="0" applyFill="0" applyBorder="0" applyAlignment="0" applyProtection="0"/>
    <xf numFmtId="49" fontId="98" fillId="0" borderId="0">
      <alignment vertical="top"/>
    </xf>
    <xf numFmtId="0" fontId="30" fillId="0" borderId="0" applyNumberFormat="0" applyFill="0" applyBorder="0" applyAlignment="0" applyProtection="0"/>
    <xf numFmtId="0" fontId="99" fillId="0" borderId="0" applyNumberFormat="0" applyFill="0" applyBorder="0" applyAlignment="0" applyProtection="0"/>
    <xf numFmtId="0" fontId="30" fillId="0" borderId="0" applyNumberFormat="0" applyFill="0" applyBorder="0" applyAlignment="0" applyProtection="0"/>
    <xf numFmtId="0" fontId="99" fillId="0" borderId="0" applyNumberFormat="0" applyFill="0" applyBorder="0" applyAlignment="0" applyProtection="0"/>
    <xf numFmtId="0" fontId="30" fillId="0" borderId="0" applyNumberFormat="0" applyFill="0" applyBorder="0" applyAlignment="0" applyProtection="0"/>
    <xf numFmtId="0" fontId="99" fillId="0" borderId="0" applyNumberFormat="0" applyFill="0" applyBorder="0" applyAlignment="0" applyProtection="0"/>
    <xf numFmtId="0" fontId="30" fillId="0" borderId="0" applyNumberFormat="0" applyFill="0" applyBorder="0" applyAlignment="0" applyProtection="0"/>
    <xf numFmtId="0" fontId="99" fillId="0" borderId="0" applyNumberFormat="0" applyFill="0" applyBorder="0" applyAlignment="0" applyProtection="0"/>
    <xf numFmtId="0" fontId="3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71" fontId="15" fillId="0" borderId="0">
      <alignment horizontal="center" vertical="top"/>
    </xf>
    <xf numFmtId="17" fontId="101" fillId="0" borderId="0" applyBorder="0">
      <alignment horizontal="center" vertical="top"/>
    </xf>
    <xf numFmtId="0" fontId="53" fillId="0" borderId="32" applyNumberFormat="0" applyFont="0" applyFill="0" applyAlignment="0" applyProtection="0"/>
    <xf numFmtId="0" fontId="102" fillId="0" borderId="33" applyNumberFormat="0" applyFill="0" applyAlignment="0" applyProtection="0"/>
    <xf numFmtId="0" fontId="53" fillId="0" borderId="32" applyNumberFormat="0" applyFont="0" applyFill="0" applyAlignment="0" applyProtection="0"/>
    <xf numFmtId="0" fontId="53" fillId="0" borderId="32" applyNumberFormat="0" applyFont="0" applyFill="0" applyAlignment="0" applyProtection="0"/>
    <xf numFmtId="0" fontId="53" fillId="0" borderId="32" applyNumberFormat="0" applyFont="0" applyFill="0" applyAlignment="0" applyProtection="0"/>
    <xf numFmtId="0" fontId="53" fillId="0" borderId="32" applyNumberFormat="0" applyFont="0" applyFill="0" applyAlignment="0" applyProtection="0"/>
    <xf numFmtId="0" fontId="53" fillId="0" borderId="32" applyNumberFormat="0" applyFont="0" applyFill="0" applyAlignment="0" applyProtection="0"/>
    <xf numFmtId="0" fontId="53" fillId="0" borderId="32" applyNumberFormat="0" applyFont="0" applyFill="0" applyAlignment="0" applyProtection="0"/>
    <xf numFmtId="0" fontId="53" fillId="0" borderId="32" applyNumberFormat="0" applyFont="0" applyFill="0" applyAlignment="0" applyProtection="0"/>
    <xf numFmtId="0" fontId="102" fillId="0" borderId="33" applyNumberFormat="0" applyFill="0" applyAlignment="0" applyProtection="0"/>
    <xf numFmtId="0" fontId="53" fillId="0" borderId="32" applyNumberFormat="0" applyFont="0" applyFill="0" applyAlignment="0" applyProtection="0"/>
    <xf numFmtId="0" fontId="53" fillId="0" borderId="32" applyNumberFormat="0" applyFont="0" applyFill="0" applyAlignment="0" applyProtection="0"/>
    <xf numFmtId="0" fontId="53" fillId="0" borderId="32" applyNumberFormat="0" applyFont="0" applyFill="0" applyAlignment="0" applyProtection="0"/>
    <xf numFmtId="0" fontId="53" fillId="0" borderId="32" applyNumberFormat="0" applyFont="0" applyFill="0" applyAlignment="0" applyProtection="0"/>
    <xf numFmtId="0" fontId="53" fillId="0" borderId="32" applyNumberFormat="0" applyFont="0" applyFill="0" applyAlignment="0" applyProtection="0"/>
    <xf numFmtId="0" fontId="102" fillId="0" borderId="33" applyNumberFormat="0" applyFill="0" applyAlignment="0" applyProtection="0"/>
    <xf numFmtId="0" fontId="53" fillId="0" borderId="32" applyNumberFormat="0" applyFont="0" applyFill="0" applyAlignment="0" applyProtection="0"/>
    <xf numFmtId="0" fontId="53" fillId="0" borderId="32" applyNumberFormat="0" applyFont="0" applyFill="0" applyAlignment="0" applyProtection="0"/>
    <xf numFmtId="0" fontId="102" fillId="0" borderId="33" applyNumberFormat="0" applyFill="0" applyAlignment="0" applyProtection="0"/>
    <xf numFmtId="0" fontId="53" fillId="0" borderId="32" applyNumberFormat="0" applyFont="0" applyFill="0" applyAlignment="0" applyProtection="0"/>
    <xf numFmtId="0" fontId="53" fillId="0" borderId="32" applyNumberFormat="0" applyFont="0" applyFill="0" applyAlignment="0" applyProtection="0"/>
    <xf numFmtId="0" fontId="53" fillId="0" borderId="32" applyNumberFormat="0" applyFont="0" applyFill="0" applyAlignment="0" applyProtection="0"/>
    <xf numFmtId="0" fontId="13" fillId="0" borderId="18" applyNumberFormat="0" applyFill="0" applyAlignment="0" applyProtection="0"/>
    <xf numFmtId="0" fontId="53" fillId="0" borderId="32" applyNumberFormat="0" applyFont="0" applyFill="0" applyAlignment="0" applyProtection="0"/>
    <xf numFmtId="0" fontId="53" fillId="0" borderId="32" applyNumberFormat="0" applyFont="0" applyFill="0" applyAlignment="0" applyProtection="0"/>
    <xf numFmtId="0" fontId="53" fillId="0" borderId="32" applyNumberFormat="0" applyFont="0" applyFill="0" applyAlignment="0" applyProtection="0"/>
    <xf numFmtId="0" fontId="53" fillId="0" borderId="32" applyNumberFormat="0" applyFont="0" applyFill="0" applyAlignment="0" applyProtection="0"/>
    <xf numFmtId="0" fontId="53" fillId="0" borderId="32" applyNumberFormat="0" applyFont="0" applyFill="0" applyAlignment="0" applyProtection="0"/>
    <xf numFmtId="0" fontId="53" fillId="0" borderId="32" applyNumberFormat="0" applyFont="0" applyFill="0" applyAlignment="0" applyProtection="0"/>
    <xf numFmtId="0" fontId="102" fillId="0" borderId="33" applyNumberFormat="0" applyFill="0" applyAlignment="0" applyProtection="0"/>
    <xf numFmtId="0" fontId="53" fillId="0" borderId="32" applyNumberFormat="0" applyFont="0" applyFill="0" applyAlignment="0" applyProtection="0"/>
    <xf numFmtId="0" fontId="53" fillId="0" borderId="32" applyNumberFormat="0" applyFont="0" applyFill="0" applyAlignment="0" applyProtection="0"/>
    <xf numFmtId="0" fontId="53" fillId="0" borderId="32" applyNumberFormat="0" applyFont="0" applyFill="0" applyAlignment="0" applyProtection="0"/>
    <xf numFmtId="0" fontId="53" fillId="0" borderId="32" applyNumberFormat="0" applyFont="0" applyFill="0" applyAlignment="0" applyProtection="0"/>
    <xf numFmtId="0" fontId="53" fillId="0" borderId="32" applyNumberFormat="0" applyFont="0" applyFill="0" applyAlignment="0" applyProtection="0"/>
    <xf numFmtId="0" fontId="53" fillId="0" borderId="32" applyNumberFormat="0" applyFon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18" applyNumberFormat="0" applyFill="0" applyAlignment="0" applyProtection="0"/>
    <xf numFmtId="0" fontId="53" fillId="0" borderId="32" applyNumberFormat="0" applyFont="0" applyFill="0" applyAlignment="0" applyProtection="0"/>
    <xf numFmtId="0" fontId="53" fillId="0" borderId="32" applyNumberFormat="0" applyFont="0" applyFill="0" applyAlignment="0" applyProtection="0"/>
    <xf numFmtId="0" fontId="103" fillId="0" borderId="18"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53" fillId="0" borderId="32" applyNumberFormat="0" applyFont="0" applyFill="0" applyAlignment="0" applyProtection="0"/>
    <xf numFmtId="0" fontId="53" fillId="0" borderId="32" applyNumberFormat="0" applyFont="0" applyFill="0" applyAlignment="0" applyProtection="0"/>
    <xf numFmtId="0" fontId="53" fillId="0" borderId="32" applyNumberFormat="0" applyFont="0" applyFill="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81" fillId="0" borderId="0" applyNumberFormat="0" applyFill="0" applyBorder="0" applyAlignment="0" applyProtection="0"/>
    <xf numFmtId="0" fontId="105" fillId="0" borderId="0" applyNumberFormat="0" applyFill="0" applyBorder="0" applyAlignment="0" applyProtection="0"/>
    <xf numFmtId="0" fontId="81" fillId="0" borderId="0" applyNumberFormat="0" applyFill="0" applyBorder="0" applyAlignment="0" applyProtection="0"/>
    <xf numFmtId="0" fontId="105" fillId="0" borderId="0" applyNumberFormat="0" applyFill="0" applyBorder="0" applyAlignment="0" applyProtection="0"/>
    <xf numFmtId="0" fontId="81" fillId="0" borderId="0" applyNumberFormat="0" applyFill="0" applyBorder="0" applyAlignment="0" applyProtection="0"/>
    <xf numFmtId="0" fontId="10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0" fontId="11" fillId="0" borderId="0"/>
    <xf numFmtId="43" fontId="11" fillId="0" borderId="0" applyFont="0" applyFill="0" applyBorder="0" applyAlignment="0" applyProtection="0"/>
    <xf numFmtId="0" fontId="15"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0" borderId="17"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5" fillId="0" borderId="0"/>
    <xf numFmtId="0" fontId="15"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0" borderId="17"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4" fontId="11" fillId="0" borderId="0" applyFont="0" applyFill="0" applyBorder="0" applyAlignment="0" applyProtection="0"/>
    <xf numFmtId="0" fontId="107"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0" borderId="17"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0" borderId="17"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44" fontId="15" fillId="0" borderId="0" applyFont="0" applyFill="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 fontId="53"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7" fontId="53" fillId="0" borderId="0" applyFont="0" applyFill="0" applyBorder="0" applyAlignment="0" applyProtection="0"/>
    <xf numFmtId="0" fontId="53" fillId="0" borderId="0" applyFont="0" applyFill="0" applyBorder="0" applyAlignment="0" applyProtection="0"/>
    <xf numFmtId="2" fontId="53"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5" fillId="0" borderId="0"/>
    <xf numFmtId="0" fontId="15" fillId="0" borderId="0"/>
    <xf numFmtId="0" fontId="11" fillId="0" borderId="0"/>
    <xf numFmtId="0" fontId="88"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88" fillId="0" borderId="0"/>
    <xf numFmtId="0" fontId="88" fillId="0" borderId="0"/>
    <xf numFmtId="0" fontId="15" fillId="0" borderId="0"/>
    <xf numFmtId="0" fontId="15" fillId="0" borderId="0"/>
    <xf numFmtId="0" fontId="15" fillId="0" borderId="0"/>
    <xf numFmtId="0" fontId="15" fillId="0" borderId="0"/>
    <xf numFmtId="0" fontId="15" fillId="0" borderId="0"/>
    <xf numFmtId="0" fontId="15" fillId="0" borderId="0"/>
    <xf numFmtId="0" fontId="88" fillId="0" borderId="0"/>
    <xf numFmtId="0" fontId="88" fillId="0" borderId="0"/>
    <xf numFmtId="0" fontId="15" fillId="0" borderId="0"/>
    <xf numFmtId="0" fontId="11" fillId="0" borderId="0"/>
    <xf numFmtId="0" fontId="11" fillId="0" borderId="0"/>
    <xf numFmtId="0" fontId="11" fillId="0" borderId="0"/>
    <xf numFmtId="0" fontId="91"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1" fillId="0" borderId="0"/>
    <xf numFmtId="0" fontId="15" fillId="0" borderId="0"/>
    <xf numFmtId="0" fontId="15" fillId="0" borderId="0"/>
    <xf numFmtId="0" fontId="15" fillId="0" borderId="0"/>
    <xf numFmtId="0" fontId="11" fillId="10" borderId="17"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0" fontId="94" fillId="0" borderId="0" applyNumberFormat="0" applyFont="0" applyFill="0" applyBorder="0" applyAlignment="0" applyProtection="0">
      <alignment horizontal="left"/>
    </xf>
    <xf numFmtId="15" fontId="94" fillId="0" borderId="0" applyFont="0" applyFill="0" applyBorder="0" applyAlignment="0" applyProtection="0"/>
    <xf numFmtId="4" fontId="94" fillId="0" borderId="0" applyFont="0" applyFill="0" applyBorder="0" applyAlignment="0" applyProtection="0"/>
    <xf numFmtId="0" fontId="95" fillId="0" borderId="8">
      <alignment horizontal="center"/>
    </xf>
    <xf numFmtId="3" fontId="94" fillId="0" borderId="0" applyFont="0" applyFill="0" applyBorder="0" applyAlignment="0" applyProtection="0"/>
    <xf numFmtId="0" fontId="53" fillId="0" borderId="32" applyNumberFormat="0" applyFont="0" applyFill="0" applyAlignment="0" applyProtection="0"/>
    <xf numFmtId="0" fontId="91" fillId="0" borderId="0"/>
    <xf numFmtId="9" fontId="91" fillId="0" borderId="0" applyFon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5" fillId="0" borderId="0"/>
    <xf numFmtId="0" fontId="15"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95" fillId="0" borderId="35">
      <alignment horizontal="center"/>
    </xf>
    <xf numFmtId="0" fontId="95" fillId="0" borderId="35">
      <alignment horizontal="center"/>
    </xf>
    <xf numFmtId="0" fontId="95" fillId="0" borderId="35">
      <alignment horizontal="center"/>
    </xf>
    <xf numFmtId="0" fontId="95" fillId="0" borderId="35">
      <alignment horizontal="center"/>
    </xf>
    <xf numFmtId="0" fontId="95" fillId="0" borderId="35">
      <alignment horizontal="center"/>
    </xf>
    <xf numFmtId="0" fontId="95" fillId="0" borderId="35">
      <alignment horizontal="center"/>
    </xf>
    <xf numFmtId="0" fontId="95" fillId="0" borderId="35">
      <alignment horizontal="center"/>
    </xf>
    <xf numFmtId="0" fontId="95" fillId="0" borderId="35">
      <alignment horizontal="center"/>
    </xf>
    <xf numFmtId="0" fontId="95" fillId="0" borderId="35">
      <alignment horizontal="center"/>
    </xf>
    <xf numFmtId="0" fontId="95" fillId="0" borderId="35">
      <alignment horizontal="center"/>
    </xf>
    <xf numFmtId="0" fontId="95" fillId="0" borderId="35">
      <alignment horizontal="center"/>
    </xf>
    <xf numFmtId="0" fontId="95" fillId="0" borderId="35">
      <alignment horizontal="center"/>
    </xf>
    <xf numFmtId="0" fontId="95" fillId="0" borderId="35">
      <alignment horizontal="center"/>
    </xf>
    <xf numFmtId="0" fontId="95" fillId="0" borderId="35">
      <alignment horizontal="center"/>
    </xf>
    <xf numFmtId="0" fontId="95" fillId="0" borderId="35">
      <alignment horizontal="center"/>
    </xf>
    <xf numFmtId="0" fontId="95" fillId="0" borderId="35">
      <alignment horizontal="center"/>
    </xf>
    <xf numFmtId="0" fontId="95" fillId="0" borderId="35">
      <alignment horizontal="center"/>
    </xf>
    <xf numFmtId="0" fontId="95" fillId="0" borderId="35">
      <alignment horizontal="center"/>
    </xf>
    <xf numFmtId="0" fontId="95" fillId="0" borderId="35">
      <alignment horizontal="center"/>
    </xf>
    <xf numFmtId="0" fontId="95" fillId="0" borderId="35">
      <alignment horizontal="center"/>
    </xf>
    <xf numFmtId="0" fontId="95" fillId="0" borderId="35">
      <alignment horizontal="center"/>
    </xf>
    <xf numFmtId="0" fontId="95" fillId="0" borderId="35">
      <alignment horizontal="center"/>
    </xf>
    <xf numFmtId="0" fontId="95" fillId="0" borderId="35">
      <alignment horizontal="center"/>
    </xf>
    <xf numFmtId="0" fontId="95" fillId="0" borderId="35">
      <alignment horizontal="center"/>
    </xf>
    <xf numFmtId="0" fontId="95" fillId="0" borderId="35">
      <alignment horizontal="center"/>
    </xf>
    <xf numFmtId="0" fontId="95" fillId="0" borderId="35">
      <alignment horizontal="center"/>
    </xf>
    <xf numFmtId="44" fontId="15" fillId="0" borderId="0" applyFont="0" applyFill="0" applyBorder="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43" fontId="11" fillId="0" borderId="0" applyFont="0" applyFill="0" applyBorder="0" applyAlignment="0" applyProtection="0"/>
    <xf numFmtId="9" fontId="11" fillId="0" borderId="0" applyFont="0" applyFill="0" applyBorder="0" applyAlignment="0" applyProtection="0"/>
    <xf numFmtId="0" fontId="2" fillId="0" borderId="0"/>
    <xf numFmtId="9" fontId="2" fillId="0" borderId="0" applyFont="0" applyFill="0" applyBorder="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0" borderId="0"/>
    <xf numFmtId="0" fontId="15" fillId="0" borderId="0"/>
    <xf numFmtId="43" fontId="15" fillId="0" borderId="0" applyFont="0" applyFill="0" applyBorder="0" applyAlignment="0" applyProtection="0"/>
    <xf numFmtId="0" fontId="108" fillId="0" borderId="0" applyNumberFormat="0" applyFill="0" applyBorder="0" applyAlignment="0" applyProtection="0"/>
    <xf numFmtId="0" fontId="15" fillId="0" borderId="0"/>
    <xf numFmtId="9" fontId="11" fillId="0" borderId="0" applyFont="0" applyFill="0" applyBorder="0" applyAlignment="0" applyProtection="0"/>
    <xf numFmtId="44" fontId="11" fillId="0" borderId="0" applyFont="0" applyFill="0" applyBorder="0" applyAlignment="0" applyProtection="0"/>
    <xf numFmtId="0" fontId="15" fillId="0" borderId="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44" fontId="50" fillId="0" borderId="0" applyFont="0" applyFill="0" applyBorder="0" applyAlignment="0" applyProtection="0"/>
    <xf numFmtId="44" fontId="5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50" fillId="0" borderId="0"/>
    <xf numFmtId="0" fontId="11" fillId="0" borderId="0"/>
    <xf numFmtId="0" fontId="11" fillId="0" borderId="0"/>
    <xf numFmtId="0" fontId="11" fillId="0" borderId="0"/>
    <xf numFmtId="0" fontId="54" fillId="0" borderId="0"/>
    <xf numFmtId="0" fontId="50" fillId="0" borderId="0"/>
    <xf numFmtId="0" fontId="89" fillId="0" borderId="0"/>
    <xf numFmtId="0" fontId="89" fillId="0" borderId="0"/>
    <xf numFmtId="0" fontId="11" fillId="0" borderId="0"/>
    <xf numFmtId="9" fontId="11" fillId="0" borderId="0" applyFont="0" applyFill="0" applyBorder="0" applyAlignment="0" applyProtection="0"/>
    <xf numFmtId="0" fontId="15" fillId="0" borderId="0"/>
    <xf numFmtId="0" fontId="11" fillId="0" borderId="0"/>
    <xf numFmtId="9"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4"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5" fillId="0" borderId="0"/>
    <xf numFmtId="0" fontId="91" fillId="0" borderId="0"/>
    <xf numFmtId="9" fontId="91" fillId="0" borderId="0" applyFont="0" applyFill="0" applyBorder="0" applyAlignment="0" applyProtection="0"/>
    <xf numFmtId="0" fontId="15" fillId="0" borderId="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0" borderId="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02" fillId="0" borderId="33"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0" borderId="0"/>
    <xf numFmtId="0" fontId="102" fillId="0" borderId="33" applyNumberFormat="0" applyFill="0" applyAlignment="0" applyProtection="0"/>
    <xf numFmtId="0" fontId="15" fillId="0" borderId="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92" fillId="58" borderId="30" applyNumberFormat="0" applyAlignment="0" applyProtection="0"/>
    <xf numFmtId="0" fontId="42" fillId="58" borderId="19" applyNumberFormat="0" applyAlignment="0" applyProtection="0"/>
    <xf numFmtId="0" fontId="11" fillId="0" borderId="0"/>
    <xf numFmtId="37" fontId="88" fillId="62" borderId="0" applyFill="0"/>
    <xf numFmtId="0" fontId="102" fillId="0" borderId="33" applyNumberFormat="0" applyFill="0" applyAlignment="0" applyProtection="0"/>
    <xf numFmtId="0" fontId="102" fillId="0" borderId="33" applyNumberFormat="0" applyFill="0" applyAlignment="0" applyProtection="0"/>
    <xf numFmtId="0" fontId="11" fillId="0" borderId="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0" borderId="0"/>
    <xf numFmtId="0" fontId="15" fillId="0" borderId="0"/>
    <xf numFmtId="0" fontId="15" fillId="0" borderId="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0" borderId="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02" fillId="0" borderId="33"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92" fillId="58" borderId="30" applyNumberFormat="0" applyAlignment="0" applyProtection="0"/>
    <xf numFmtId="0" fontId="42" fillId="58" borderId="19"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02" fillId="0" borderId="33"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92" fillId="58" borderId="30" applyNumberFormat="0" applyAlignment="0" applyProtection="0"/>
    <xf numFmtId="0" fontId="42" fillId="58" borderId="19"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02" fillId="0" borderId="33"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92" fillId="58" borderId="30" applyNumberFormat="0" applyAlignment="0" applyProtection="0"/>
    <xf numFmtId="0" fontId="42" fillId="58" borderId="19"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0" borderId="0"/>
    <xf numFmtId="0" fontId="2" fillId="0" borderId="0"/>
    <xf numFmtId="9" fontId="2" fillId="0" borderId="0" applyFont="0" applyFill="0" applyBorder="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02" fillId="0" borderId="33"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92" fillId="58" borderId="30" applyNumberFormat="0" applyAlignment="0" applyProtection="0"/>
    <xf numFmtId="0" fontId="42" fillId="58" borderId="19"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5" fillId="0" borderId="31" applyNumberFormat="0" applyFon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02" fillId="0" borderId="33"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92" fillId="58" borderId="30" applyNumberFormat="0" applyAlignment="0" applyProtection="0"/>
    <xf numFmtId="0" fontId="42" fillId="58" borderId="19"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02" fillId="0" borderId="33"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92" fillId="58" borderId="30" applyNumberFormat="0" applyAlignment="0" applyProtection="0"/>
    <xf numFmtId="0" fontId="42" fillId="58" borderId="19"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02" fillId="0" borderId="33"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92" fillId="58" borderId="30" applyNumberFormat="0" applyAlignment="0" applyProtection="0"/>
    <xf numFmtId="0" fontId="42" fillId="58" borderId="19"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2" fillId="0" borderId="0"/>
    <xf numFmtId="9" fontId="2" fillId="0" borderId="0" applyFont="0" applyFill="0" applyBorder="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02" fillId="0" borderId="33"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92" fillId="58" borderId="30" applyNumberFormat="0" applyAlignment="0" applyProtection="0"/>
    <xf numFmtId="0" fontId="42" fillId="58" borderId="19"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2" fillId="0" borderId="0"/>
    <xf numFmtId="0" fontId="2" fillId="0" borderId="0"/>
    <xf numFmtId="9" fontId="2" fillId="0" borderId="0" applyFont="0" applyFill="0" applyBorder="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32" fillId="40" borderId="29" applyNumberFormat="0" applyFon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42" fillId="58"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78" fillId="42" borderId="19" applyNumberFormat="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32"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34"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32" fillId="40" borderId="29" applyNumberFormat="0" applyFont="0" applyAlignment="0" applyProtection="0"/>
    <xf numFmtId="0" fontId="32" fillId="40" borderId="29" applyNumberFormat="0" applyFon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92" fillId="58" borderId="30" applyNumberForma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02" fillId="0" borderId="33"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02" fillId="0" borderId="33" applyNumberFormat="0" applyFill="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15" fillId="40" borderId="29" applyNumberFormat="0" applyFont="0" applyAlignment="0" applyProtection="0"/>
    <xf numFmtId="0" fontId="92" fillId="58" borderId="30" applyNumberFormat="0" applyAlignment="0" applyProtection="0"/>
    <xf numFmtId="0" fontId="42" fillId="58" borderId="19" applyNumberFormat="0" applyAlignment="0" applyProtection="0"/>
    <xf numFmtId="0" fontId="102" fillId="0" borderId="33"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34" applyNumberFormat="0" applyFill="0" applyAlignment="0" applyProtection="0"/>
    <xf numFmtId="0" fontId="104" fillId="0" borderId="34" applyNumberFormat="0" applyFill="0" applyAlignment="0" applyProtection="0"/>
    <xf numFmtId="0" fontId="15" fillId="40" borderId="4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 fillId="0" borderId="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92" fillId="58" borderId="45" applyNumberFormat="0" applyAlignment="0" applyProtection="0"/>
    <xf numFmtId="0" fontId="15" fillId="40" borderId="44" applyNumberFormat="0" applyFont="0" applyAlignment="0" applyProtection="0"/>
    <xf numFmtId="0" fontId="92" fillId="58" borderId="45"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92" fillId="58" borderId="45"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42" fillId="58" borderId="43" applyNumberFormat="0" applyAlignment="0" applyProtection="0"/>
    <xf numFmtId="0" fontId="15" fillId="40" borderId="44" applyNumberFormat="0" applyFont="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5" fillId="40" borderId="44" applyNumberFormat="0" applyFont="0" applyAlignment="0" applyProtection="0"/>
    <xf numFmtId="0" fontId="15" fillId="40" borderId="44" applyNumberFormat="0" applyFon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5" fillId="40" borderId="44"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32" fillId="40" borderId="44" applyNumberFormat="0" applyFont="0" applyAlignment="0" applyProtection="0"/>
    <xf numFmtId="0" fontId="15" fillId="40" borderId="44" applyNumberFormat="0" applyFont="0" applyAlignment="0" applyProtection="0"/>
    <xf numFmtId="0" fontId="42" fillId="58" borderId="43" applyNumberFormat="0" applyAlignment="0" applyProtection="0"/>
    <xf numFmtId="0" fontId="42" fillId="58" borderId="43" applyNumberFormat="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02" fillId="0" borderId="41"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92" fillId="58" borderId="39" applyNumberFormat="0" applyAlignment="0" applyProtection="0"/>
    <xf numFmtId="0" fontId="42" fillId="58" borderId="37"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43" applyNumberFormat="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02" fillId="0" borderId="41"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92" fillId="58" borderId="39" applyNumberFormat="0" applyAlignment="0" applyProtection="0"/>
    <xf numFmtId="0" fontId="42" fillId="58" borderId="37"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02" fillId="0" borderId="41"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92" fillId="58" borderId="39" applyNumberFormat="0" applyAlignment="0" applyProtection="0"/>
    <xf numFmtId="0" fontId="42" fillId="58" borderId="37"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02" fillId="0" borderId="41"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92" fillId="58" borderId="39" applyNumberFormat="0" applyAlignment="0" applyProtection="0"/>
    <xf numFmtId="0" fontId="42" fillId="58" borderId="37"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 fillId="0" borderId="0"/>
    <xf numFmtId="9" fontId="1" fillId="0" borderId="0" applyFont="0" applyFill="0" applyBorder="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02" fillId="0" borderId="41"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92" fillId="58" borderId="39" applyNumberFormat="0" applyAlignment="0" applyProtection="0"/>
    <xf numFmtId="0" fontId="42" fillId="58" borderId="37"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5" fillId="0" borderId="40" applyNumberFormat="0" applyFon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02" fillId="0" borderId="41"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92" fillId="58" borderId="39" applyNumberFormat="0" applyAlignment="0" applyProtection="0"/>
    <xf numFmtId="0" fontId="42" fillId="58" borderId="37"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02" fillId="0" borderId="41"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92" fillId="58" borderId="39" applyNumberFormat="0" applyAlignment="0" applyProtection="0"/>
    <xf numFmtId="0" fontId="42" fillId="58" borderId="37"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02" fillId="0" borderId="41"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92" fillId="58" borderId="39" applyNumberFormat="0" applyAlignment="0" applyProtection="0"/>
    <xf numFmtId="0" fontId="42" fillId="58" borderId="37"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 fillId="0" borderId="0"/>
    <xf numFmtId="9" fontId="1" fillId="0" borderId="0" applyFont="0" applyFill="0" applyBorder="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02" fillId="0" borderId="41"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92" fillId="58" borderId="39" applyNumberFormat="0" applyAlignment="0" applyProtection="0"/>
    <xf numFmtId="0" fontId="42" fillId="58" borderId="37"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 fillId="0" borderId="0"/>
    <xf numFmtId="0" fontId="1" fillId="0" borderId="0"/>
    <xf numFmtId="9" fontId="1" fillId="0" borderId="0" applyFont="0" applyFill="0" applyBorder="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102" fillId="0" borderId="41" applyNumberFormat="0" applyFill="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32" fillId="40" borderId="38" applyNumberFormat="0" applyFon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42" fillId="58"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78" fillId="42" borderId="37" applyNumberFormat="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32"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34"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32" fillId="40" borderId="38" applyNumberFormat="0" applyFont="0" applyAlignment="0" applyProtection="0"/>
    <xf numFmtId="0" fontId="32" fillId="40" borderId="38" applyNumberFormat="0" applyFon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92" fillId="58" borderId="39" applyNumberForma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02" fillId="0" borderId="41"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02" fillId="0" borderId="41" applyNumberFormat="0" applyFill="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15" fillId="40" borderId="38" applyNumberFormat="0" applyFont="0" applyAlignment="0" applyProtection="0"/>
    <xf numFmtId="0" fontId="92" fillId="58" borderId="39" applyNumberFormat="0" applyAlignment="0" applyProtection="0"/>
    <xf numFmtId="0" fontId="42" fillId="58" borderId="37" applyNumberFormat="0" applyAlignment="0" applyProtection="0"/>
    <xf numFmtId="0" fontId="102" fillId="0" borderId="41" applyNumberFormat="0" applyFill="0" applyAlignment="0" applyProtection="0"/>
    <xf numFmtId="0" fontId="102" fillId="0" borderId="41" applyNumberFormat="0" applyFill="0" applyAlignment="0" applyProtection="0"/>
    <xf numFmtId="0" fontId="103" fillId="0" borderId="42" applyNumberFormat="0" applyFill="0" applyAlignment="0" applyProtection="0"/>
    <xf numFmtId="0" fontId="103" fillId="0" borderId="42" applyNumberFormat="0" applyFill="0" applyAlignment="0" applyProtection="0"/>
    <xf numFmtId="0" fontId="104" fillId="0" borderId="42" applyNumberFormat="0" applyFill="0" applyAlignment="0" applyProtection="0"/>
    <xf numFmtId="0" fontId="104" fillId="0" borderId="42"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02" fillId="0" borderId="47"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92" fillId="58" borderId="45" applyNumberFormat="0" applyAlignment="0" applyProtection="0"/>
    <xf numFmtId="0" fontId="42" fillId="58" borderId="43"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02" fillId="0" borderId="47"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92" fillId="58" borderId="45" applyNumberFormat="0" applyAlignment="0" applyProtection="0"/>
    <xf numFmtId="0" fontId="42" fillId="58" borderId="43"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02" fillId="0" borderId="47"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92" fillId="58" borderId="45" applyNumberFormat="0" applyAlignment="0" applyProtection="0"/>
    <xf numFmtId="0" fontId="42" fillId="58" borderId="43"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02" fillId="0" borderId="47"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92" fillId="58" borderId="45" applyNumberFormat="0" applyAlignment="0" applyProtection="0"/>
    <xf numFmtId="0" fontId="42" fillId="58" borderId="43"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02" fillId="0" borderId="47"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92" fillId="58" borderId="45" applyNumberFormat="0" applyAlignment="0" applyProtection="0"/>
    <xf numFmtId="0" fontId="42" fillId="58" borderId="43"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5" fillId="0" borderId="46" applyNumberFormat="0" applyFon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02" fillId="0" borderId="47"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92" fillId="58" borderId="45" applyNumberFormat="0" applyAlignment="0" applyProtection="0"/>
    <xf numFmtId="0" fontId="42" fillId="58" borderId="43"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02" fillId="0" borderId="47"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92" fillId="58" borderId="45" applyNumberFormat="0" applyAlignment="0" applyProtection="0"/>
    <xf numFmtId="0" fontId="42" fillId="58" borderId="43"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02" fillId="0" borderId="47"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92" fillId="58" borderId="45" applyNumberFormat="0" applyAlignment="0" applyProtection="0"/>
    <xf numFmtId="0" fontId="42" fillId="58" borderId="43"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02" fillId="0" borderId="47"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92" fillId="58" borderId="45" applyNumberFormat="0" applyAlignment="0" applyProtection="0"/>
    <xf numFmtId="0" fontId="42" fillId="58" borderId="43"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32" fillId="40" borderId="44" applyNumberFormat="0" applyFon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42" fillId="58"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78" fillId="42" borderId="43" applyNumberFormat="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32"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34"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32" fillId="40" borderId="44" applyNumberFormat="0" applyFont="0" applyAlignment="0" applyProtection="0"/>
    <xf numFmtId="0" fontId="32" fillId="40" borderId="44" applyNumberFormat="0" applyFon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92" fillId="58" borderId="45" applyNumberForma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02" fillId="0" borderId="47"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02" fillId="0" borderId="47" applyNumberFormat="0" applyFill="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15" fillId="40" borderId="44" applyNumberFormat="0" applyFont="0" applyAlignment="0" applyProtection="0"/>
    <xf numFmtId="0" fontId="92" fillId="58" borderId="45" applyNumberFormat="0" applyAlignment="0" applyProtection="0"/>
    <xf numFmtId="0" fontId="42" fillId="58" borderId="43" applyNumberFormat="0" applyAlignment="0" applyProtection="0"/>
    <xf numFmtId="0" fontId="102" fillId="0" borderId="47" applyNumberFormat="0" applyFill="0" applyAlignment="0" applyProtection="0"/>
    <xf numFmtId="0" fontId="102" fillId="0" borderId="47" applyNumberFormat="0" applyFill="0" applyAlignment="0" applyProtection="0"/>
    <xf numFmtId="0" fontId="103" fillId="0" borderId="48" applyNumberFormat="0" applyFill="0" applyAlignment="0" applyProtection="0"/>
    <xf numFmtId="0" fontId="103" fillId="0" borderId="48"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10" fillId="0" borderId="0" applyFont="0" applyFill="0" applyBorder="0" applyAlignment="0" applyProtection="0"/>
    <xf numFmtId="44" fontId="15" fillId="0" borderId="0" applyFont="0" applyFill="0" applyBorder="0" applyAlignment="0" applyProtection="0"/>
    <xf numFmtId="44" fontId="11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5" fillId="0" borderId="0" applyFont="0" applyFill="0" applyBorder="0" applyAlignment="0" applyProtection="0"/>
    <xf numFmtId="0" fontId="111" fillId="0" borderId="0" applyNumberFormat="0" applyFill="0" applyBorder="0" applyAlignment="0" applyProtection="0"/>
    <xf numFmtId="0" fontId="112" fillId="0" borderId="55" applyNumberFormat="0" applyFill="0" applyAlignment="0" applyProtection="0"/>
    <xf numFmtId="0" fontId="113" fillId="0" borderId="0" applyNumberFormat="0" applyFill="0" applyAlignment="0" applyProtection="0"/>
    <xf numFmtId="0" fontId="114" fillId="0" borderId="56" applyNumberFormat="0" applyFill="0" applyAlignment="0" applyProtection="0"/>
    <xf numFmtId="0" fontId="115" fillId="0" borderId="0" applyNumberFormat="0" applyFill="0" applyBorder="0" applyAlignment="0" applyProtection="0"/>
    <xf numFmtId="0" fontId="116" fillId="0" borderId="0" applyNumberFormat="0" applyFill="0" applyBorder="0" applyAlignment="0" applyProtection="0">
      <alignment vertical="top"/>
      <protection locked="0"/>
    </xf>
    <xf numFmtId="0" fontId="108" fillId="0" borderId="0" applyNumberFormat="0" applyFill="0" applyBorder="0" applyAlignment="0" applyProtection="0"/>
    <xf numFmtId="0" fontId="115"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7" fillId="0" borderId="0" applyNumberFormat="0" applyFill="0" applyBorder="0" applyAlignment="0" applyProtection="0"/>
    <xf numFmtId="0" fontId="118" fillId="0" borderId="0"/>
    <xf numFmtId="0" fontId="11" fillId="0" borderId="0"/>
    <xf numFmtId="0" fontId="11" fillId="0" borderId="0"/>
    <xf numFmtId="0" fontId="118" fillId="0" borderId="0"/>
    <xf numFmtId="0" fontId="11" fillId="0" borderId="0"/>
    <xf numFmtId="0" fontId="11"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37" fontId="8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8" fillId="0" borderId="0"/>
    <xf numFmtId="0" fontId="118" fillId="0" borderId="0"/>
    <xf numFmtId="0" fontId="1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8" fillId="0" borderId="0"/>
    <xf numFmtId="0" fontId="11" fillId="0" borderId="0"/>
    <xf numFmtId="0" fontId="11" fillId="0" borderId="0"/>
    <xf numFmtId="0" fontId="12" fillId="0" borderId="0"/>
    <xf numFmtId="0" fontId="11" fillId="0" borderId="0"/>
    <xf numFmtId="0" fontId="11" fillId="0" borderId="0"/>
    <xf numFmtId="0" fontId="11" fillId="0" borderId="0"/>
    <xf numFmtId="0" fontId="15" fillId="0" borderId="0"/>
    <xf numFmtId="0" fontId="15" fillId="0" borderId="0"/>
    <xf numFmtId="0" fontId="15" fillId="0" borderId="0"/>
    <xf numFmtId="0" fontId="15" fillId="0" borderId="0"/>
    <xf numFmtId="0" fontId="15" fillId="0" borderId="0"/>
    <xf numFmtId="0" fontId="110" fillId="0" borderId="0"/>
    <xf numFmtId="0" fontId="110" fillId="0" borderId="0"/>
    <xf numFmtId="0" fontId="118" fillId="0" borderId="0"/>
    <xf numFmtId="0" fontId="11" fillId="0" borderId="0"/>
    <xf numFmtId="0" fontId="11" fillId="0" borderId="0"/>
    <xf numFmtId="0" fontId="110" fillId="0" borderId="0"/>
    <xf numFmtId="0" fontId="110" fillId="0" borderId="0"/>
    <xf numFmtId="0" fontId="110" fillId="0" borderId="0"/>
    <xf numFmtId="0" fontId="118" fillId="0" borderId="0"/>
    <xf numFmtId="0" fontId="15" fillId="0" borderId="0"/>
    <xf numFmtId="0" fontId="118" fillId="0" borderId="0"/>
    <xf numFmtId="0" fontId="15" fillId="0" borderId="0"/>
    <xf numFmtId="0" fontId="11" fillId="0" borderId="0"/>
    <xf numFmtId="0" fontId="11" fillId="0" borderId="0"/>
    <xf numFmtId="0" fontId="118" fillId="0" borderId="0"/>
    <xf numFmtId="0" fontId="11" fillId="0" borderId="0"/>
    <xf numFmtId="0" fontId="11" fillId="0" borderId="0"/>
    <xf numFmtId="0" fontId="118" fillId="0" borderId="0"/>
    <xf numFmtId="0" fontId="11" fillId="0" borderId="0"/>
    <xf numFmtId="0" fontId="11" fillId="0" borderId="0"/>
    <xf numFmtId="0" fontId="11" fillId="10" borderId="17" applyNumberFormat="0" applyFont="0" applyAlignment="0" applyProtection="0"/>
    <xf numFmtId="0" fontId="11" fillId="10" borderId="17" applyNumberFormat="0" applyFont="0" applyAlignment="0" applyProtection="0"/>
    <xf numFmtId="0" fontId="11" fillId="10" borderId="17" applyNumberFormat="0" applyFont="0" applyAlignment="0" applyProtection="0"/>
    <xf numFmtId="0" fontId="11" fillId="10" borderId="17" applyNumberFormat="0" applyFont="0" applyAlignment="0" applyProtection="0"/>
    <xf numFmtId="0" fontId="11" fillId="10" borderId="17" applyNumberFormat="0" applyFont="0" applyAlignment="0" applyProtection="0"/>
    <xf numFmtId="0" fontId="11" fillId="10" borderId="17" applyNumberFormat="0" applyFont="0" applyAlignment="0" applyProtection="0"/>
    <xf numFmtId="0" fontId="11" fillId="10" borderId="17" applyNumberFormat="0" applyFont="0" applyAlignment="0" applyProtection="0"/>
    <xf numFmtId="0" fontId="11" fillId="10" borderId="17" applyNumberFormat="0" applyFont="0" applyAlignment="0" applyProtection="0"/>
    <xf numFmtId="0" fontId="11" fillId="10" borderId="17" applyNumberFormat="0" applyFont="0" applyAlignment="0" applyProtection="0"/>
    <xf numFmtId="0" fontId="11" fillId="10" borderId="17" applyNumberFormat="0" applyFont="0" applyAlignment="0" applyProtection="0"/>
    <xf numFmtId="0" fontId="11" fillId="10" borderId="17" applyNumberFormat="0" applyFont="0" applyAlignment="0" applyProtection="0"/>
    <xf numFmtId="0" fontId="11" fillId="10" borderId="17" applyNumberFormat="0" applyFont="0" applyAlignment="0" applyProtection="0"/>
    <xf numFmtId="0" fontId="11" fillId="10" borderId="17" applyNumberFormat="0" applyFont="0" applyAlignment="0" applyProtection="0"/>
    <xf numFmtId="0" fontId="11" fillId="10" borderId="17" applyNumberFormat="0" applyFont="0" applyAlignment="0" applyProtection="0"/>
    <xf numFmtId="0" fontId="11" fillId="10" borderId="17" applyNumberFormat="0" applyFont="0" applyAlignment="0" applyProtection="0"/>
    <xf numFmtId="0" fontId="11" fillId="10" borderId="17" applyNumberFormat="0" applyFont="0" applyAlignment="0" applyProtection="0"/>
    <xf numFmtId="0" fontId="11" fillId="10" borderId="17" applyNumberFormat="0" applyFont="0" applyAlignment="0" applyProtection="0"/>
    <xf numFmtId="0" fontId="11" fillId="10" borderId="17" applyNumberFormat="0" applyFont="0" applyAlignment="0" applyProtection="0"/>
    <xf numFmtId="0" fontId="11" fillId="10" borderId="17" applyNumberFormat="0" applyFont="0" applyAlignment="0" applyProtection="0"/>
    <xf numFmtId="0" fontId="11" fillId="10" borderId="17" applyNumberFormat="0" applyFont="0" applyAlignment="0" applyProtection="0"/>
    <xf numFmtId="0" fontId="11" fillId="10" borderId="17" applyNumberFormat="0" applyFont="0" applyAlignment="0" applyProtection="0"/>
    <xf numFmtId="0" fontId="11" fillId="10" borderId="17" applyNumberFormat="0" applyFont="0" applyAlignment="0" applyProtection="0"/>
    <xf numFmtId="0" fontId="11" fillId="10" borderId="17" applyNumberFormat="0" applyFont="0" applyAlignment="0" applyProtection="0"/>
    <xf numFmtId="0" fontId="11" fillId="10" borderId="17"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0" fillId="0" borderId="0" applyFont="0" applyFill="0" applyBorder="0" applyAlignment="0" applyProtection="0"/>
    <xf numFmtId="0" fontId="109" fillId="0" borderId="0" applyNumberFormat="0" applyFill="0" applyBorder="0" applyAlignment="0" applyProtection="0"/>
    <xf numFmtId="0" fontId="76" fillId="0" borderId="0" applyNumberFormat="0" applyFill="0" applyBorder="0" applyAlignment="0" applyProtection="0"/>
  </cellStyleXfs>
  <cellXfs count="583">
    <xf numFmtId="0" fontId="0" fillId="0" borderId="0" xfId="0"/>
    <xf numFmtId="0" fontId="13" fillId="0" borderId="0" xfId="0" applyFont="1"/>
    <xf numFmtId="0" fontId="0" fillId="0" borderId="0" xfId="0" applyFill="1"/>
    <xf numFmtId="44" fontId="0" fillId="0" borderId="0" xfId="3" applyFont="1"/>
    <xf numFmtId="2" fontId="0" fillId="0" borderId="0" xfId="0" applyNumberFormat="1"/>
    <xf numFmtId="0" fontId="0" fillId="2" borderId="0" xfId="0" applyFill="1"/>
    <xf numFmtId="44" fontId="0" fillId="2" borderId="0" xfId="3" applyFont="1" applyFill="1"/>
    <xf numFmtId="0" fontId="0" fillId="0" borderId="0" xfId="0" applyFont="1"/>
    <xf numFmtId="10" fontId="0" fillId="0" borderId="0" xfId="1" applyNumberFormat="1" applyFont="1"/>
    <xf numFmtId="0" fontId="13" fillId="0" borderId="0" xfId="0" applyFont="1" applyBorder="1"/>
    <xf numFmtId="44" fontId="13" fillId="0" borderId="0" xfId="3" applyFont="1" applyBorder="1"/>
    <xf numFmtId="0" fontId="0" fillId="0" borderId="0" xfId="0" applyFont="1" applyBorder="1"/>
    <xf numFmtId="44" fontId="0" fillId="0" borderId="0" xfId="3" applyFont="1" applyBorder="1"/>
    <xf numFmtId="44" fontId="11" fillId="0" borderId="0" xfId="3" applyFont="1" applyBorder="1"/>
    <xf numFmtId="44" fontId="0" fillId="0" borderId="0" xfId="3" applyFont="1" applyFill="1"/>
    <xf numFmtId="44" fontId="0" fillId="2" borderId="0" xfId="3" applyFont="1" applyFill="1" applyBorder="1"/>
    <xf numFmtId="0" fontId="0" fillId="0" borderId="0" xfId="0" applyFont="1" applyFill="1" applyBorder="1"/>
    <xf numFmtId="166" fontId="0" fillId="2" borderId="0" xfId="3" applyNumberFormat="1" applyFont="1" applyFill="1"/>
    <xf numFmtId="166" fontId="11" fillId="0" borderId="0" xfId="3" applyNumberFormat="1" applyFont="1" applyBorder="1"/>
    <xf numFmtId="166" fontId="0" fillId="2" borderId="0" xfId="3" applyNumberFormat="1" applyFont="1" applyFill="1" applyBorder="1"/>
    <xf numFmtId="2" fontId="0" fillId="0" borderId="0" xfId="0" applyNumberFormat="1" applyFont="1" applyFill="1" applyBorder="1"/>
    <xf numFmtId="2" fontId="0" fillId="0" borderId="0" xfId="3" applyNumberFormat="1" applyFont="1" applyBorder="1"/>
    <xf numFmtId="2" fontId="11" fillId="0" borderId="0" xfId="3" applyNumberFormat="1" applyFont="1" applyBorder="1"/>
    <xf numFmtId="44" fontId="13" fillId="3" borderId="7" xfId="3" applyFont="1" applyFill="1" applyBorder="1" applyAlignment="1">
      <alignment horizontal="center"/>
    </xf>
    <xf numFmtId="44" fontId="13" fillId="3" borderId="1" xfId="3" applyFont="1" applyFill="1" applyBorder="1" applyAlignment="1">
      <alignment horizontal="center"/>
    </xf>
    <xf numFmtId="44" fontId="0" fillId="2" borderId="1" xfId="3" applyFont="1" applyFill="1" applyBorder="1"/>
    <xf numFmtId="0" fontId="13" fillId="3" borderId="49" xfId="0" applyFont="1" applyFill="1" applyBorder="1"/>
    <xf numFmtId="0" fontId="0" fillId="2" borderId="49" xfId="0" applyFill="1" applyBorder="1"/>
    <xf numFmtId="0" fontId="0" fillId="0" borderId="49" xfId="0" applyFont="1" applyBorder="1"/>
    <xf numFmtId="0" fontId="0" fillId="2" borderId="50" xfId="0" applyFill="1" applyBorder="1"/>
    <xf numFmtId="44" fontId="13" fillId="3" borderId="7" xfId="3" applyFont="1" applyFill="1" applyBorder="1" applyAlignment="1">
      <alignment horizontal="center" wrapText="1"/>
    </xf>
    <xf numFmtId="44" fontId="13" fillId="3" borderId="0" xfId="3" applyFont="1" applyFill="1" applyBorder="1" applyAlignment="1">
      <alignment horizontal="center" wrapText="1"/>
    </xf>
    <xf numFmtId="44" fontId="13" fillId="3" borderId="1" xfId="3" applyFont="1" applyFill="1" applyBorder="1" applyAlignment="1">
      <alignment horizontal="center" wrapText="1"/>
    </xf>
    <xf numFmtId="166" fontId="13" fillId="0" borderId="54" xfId="3" applyNumberFormat="1" applyFont="1" applyBorder="1"/>
    <xf numFmtId="44" fontId="13" fillId="0" borderId="54" xfId="3" applyFont="1" applyBorder="1"/>
    <xf numFmtId="0" fontId="13" fillId="0" borderId="36" xfId="0" applyFont="1" applyBorder="1"/>
    <xf numFmtId="41" fontId="0" fillId="0" borderId="7" xfId="3" applyNumberFormat="1" applyFont="1" applyBorder="1"/>
    <xf numFmtId="41" fontId="0" fillId="0" borderId="1" xfId="3" applyNumberFormat="1" applyFont="1" applyBorder="1"/>
    <xf numFmtId="41" fontId="0" fillId="2" borderId="0" xfId="3" applyNumberFormat="1" applyFont="1" applyFill="1" applyBorder="1"/>
    <xf numFmtId="41" fontId="0" fillId="0" borderId="0" xfId="3" applyNumberFormat="1" applyFont="1" applyBorder="1"/>
    <xf numFmtId="42" fontId="0" fillId="0" borderId="7" xfId="3" applyNumberFormat="1" applyFont="1" applyBorder="1"/>
    <xf numFmtId="42" fontId="0" fillId="0" borderId="1" xfId="3" applyNumberFormat="1" applyFont="1" applyBorder="1"/>
    <xf numFmtId="42" fontId="0" fillId="0" borderId="0" xfId="3" applyNumberFormat="1" applyFont="1" applyBorder="1"/>
    <xf numFmtId="41" fontId="0" fillId="0" borderId="52" xfId="3" applyNumberFormat="1" applyFont="1" applyBorder="1"/>
    <xf numFmtId="41" fontId="0" fillId="0" borderId="51" xfId="3" applyNumberFormat="1" applyFont="1" applyBorder="1"/>
    <xf numFmtId="41" fontId="0" fillId="2" borderId="7" xfId="3" applyNumberFormat="1" applyFont="1" applyFill="1" applyBorder="1"/>
    <xf numFmtId="41" fontId="0" fillId="2" borderId="1" xfId="3" applyNumberFormat="1" applyFont="1" applyFill="1" applyBorder="1"/>
    <xf numFmtId="41" fontId="11" fillId="0" borderId="7" xfId="3" applyNumberFormat="1" applyFont="1" applyBorder="1"/>
    <xf numFmtId="41" fontId="11" fillId="0" borderId="1" xfId="3" applyNumberFormat="1" applyFont="1" applyBorder="1"/>
    <xf numFmtId="41" fontId="11" fillId="0" borderId="0" xfId="3" applyNumberFormat="1" applyFont="1" applyBorder="1"/>
    <xf numFmtId="41" fontId="0" fillId="0" borderId="0" xfId="3" applyNumberFormat="1" applyFont="1" applyFill="1" applyBorder="1"/>
    <xf numFmtId="49" fontId="0" fillId="0" borderId="0" xfId="3" applyNumberFormat="1" applyFont="1" applyFill="1"/>
    <xf numFmtId="49" fontId="13" fillId="3" borderId="0" xfId="3" applyNumberFormat="1" applyFont="1" applyFill="1" applyBorder="1" applyAlignment="1">
      <alignment horizontal="center"/>
    </xf>
    <xf numFmtId="49" fontId="0" fillId="2" borderId="0" xfId="3" applyNumberFormat="1" applyFont="1" applyFill="1" applyBorder="1"/>
    <xf numFmtId="49" fontId="0" fillId="2" borderId="51" xfId="3" applyNumberFormat="1" applyFont="1" applyFill="1" applyBorder="1"/>
    <xf numFmtId="49" fontId="0" fillId="2" borderId="0" xfId="3" applyNumberFormat="1" applyFont="1" applyFill="1"/>
    <xf numFmtId="49" fontId="13" fillId="2" borderId="0" xfId="3" applyNumberFormat="1" applyFont="1" applyFill="1" applyBorder="1"/>
    <xf numFmtId="49" fontId="13" fillId="3" borderId="0" xfId="3" applyNumberFormat="1" applyFont="1" applyFill="1" applyBorder="1"/>
    <xf numFmtId="164" fontId="0" fillId="0" borderId="0" xfId="0" applyNumberFormat="1" applyFont="1"/>
    <xf numFmtId="164" fontId="13" fillId="0" borderId="0" xfId="0" quotePrefix="1" applyNumberFormat="1" applyFont="1" applyFill="1" applyBorder="1" applyAlignment="1">
      <alignment horizontal="center"/>
    </xf>
    <xf numFmtId="164" fontId="0" fillId="0" borderId="0" xfId="0" applyNumberFormat="1" applyFont="1" applyFill="1" applyBorder="1"/>
    <xf numFmtId="164" fontId="0" fillId="0" borderId="0" xfId="0" applyNumberFormat="1" applyFont="1" applyAlignment="1">
      <alignment wrapText="1"/>
    </xf>
    <xf numFmtId="166" fontId="0" fillId="0" borderId="0" xfId="0" applyNumberFormat="1" applyFont="1"/>
    <xf numFmtId="166" fontId="0" fillId="0" borderId="0" xfId="0" applyNumberFormat="1" applyFont="1" applyFill="1"/>
    <xf numFmtId="166" fontId="13" fillId="3" borderId="54" xfId="0" quotePrefix="1" applyNumberFormat="1" applyFont="1" applyFill="1" applyBorder="1" applyAlignment="1"/>
    <xf numFmtId="166" fontId="13" fillId="0" borderId="0" xfId="0" quotePrefix="1" applyNumberFormat="1" applyFont="1" applyFill="1" applyBorder="1" applyAlignment="1">
      <alignment horizontal="center"/>
    </xf>
    <xf numFmtId="166" fontId="13" fillId="3" borderId="54" xfId="2" applyNumberFormat="1" applyFont="1" applyFill="1" applyBorder="1" applyAlignment="1">
      <alignment horizontal="center" vertical="center" wrapText="1"/>
    </xf>
    <xf numFmtId="166" fontId="13" fillId="0" borderId="54" xfId="2" applyNumberFormat="1" applyFont="1" applyFill="1" applyBorder="1" applyAlignment="1">
      <alignment horizontal="center" vertical="center" wrapText="1"/>
    </xf>
    <xf numFmtId="166" fontId="0" fillId="0" borderId="0" xfId="0" applyNumberFormat="1"/>
    <xf numFmtId="42" fontId="0" fillId="0" borderId="0" xfId="0" applyNumberFormat="1"/>
    <xf numFmtId="41" fontId="0" fillId="0" borderId="0" xfId="0" applyNumberFormat="1"/>
    <xf numFmtId="166" fontId="13" fillId="3" borderId="53" xfId="0" quotePrefix="1" applyNumberFormat="1" applyFont="1" applyFill="1" applyBorder="1" applyAlignment="1"/>
    <xf numFmtId="164" fontId="13" fillId="3" borderId="58" xfId="0" quotePrefix="1" applyNumberFormat="1" applyFont="1" applyFill="1" applyBorder="1" applyAlignment="1">
      <alignment horizontal="left" vertical="center" wrapText="1"/>
    </xf>
    <xf numFmtId="166" fontId="13" fillId="3" borderId="53" xfId="2" applyNumberFormat="1" applyFont="1" applyFill="1" applyBorder="1" applyAlignment="1">
      <alignment horizontal="center" vertical="center" wrapText="1"/>
    </xf>
    <xf numFmtId="41" fontId="0" fillId="0" borderId="59" xfId="0" applyNumberFormat="1" applyBorder="1"/>
    <xf numFmtId="42" fontId="0" fillId="0" borderId="59" xfId="0" applyNumberFormat="1" applyBorder="1"/>
    <xf numFmtId="42" fontId="13" fillId="0" borderId="9" xfId="0" applyNumberFormat="1" applyFont="1" applyBorder="1"/>
    <xf numFmtId="9" fontId="13" fillId="0" borderId="57" xfId="0" applyNumberFormat="1" applyFont="1" applyBorder="1" applyAlignment="1">
      <alignment horizontal="center" vertical="center"/>
    </xf>
    <xf numFmtId="9" fontId="13" fillId="0" borderId="71" xfId="0" applyNumberFormat="1" applyFont="1" applyBorder="1" applyAlignment="1">
      <alignment horizontal="center" vertical="center"/>
    </xf>
    <xf numFmtId="9" fontId="13" fillId="0" borderId="77" xfId="0" applyNumberFormat="1" applyFont="1" applyBorder="1" applyAlignment="1">
      <alignment horizontal="center" vertical="center"/>
    </xf>
    <xf numFmtId="9" fontId="13" fillId="0" borderId="78" xfId="0" applyNumberFormat="1" applyFont="1" applyBorder="1" applyAlignment="1">
      <alignment horizontal="center" vertical="center"/>
    </xf>
    <xf numFmtId="0" fontId="120" fillId="0" borderId="0" xfId="0" applyFont="1" applyAlignment="1">
      <alignment horizontal="center"/>
    </xf>
    <xf numFmtId="0" fontId="120" fillId="0" borderId="0" xfId="0" applyFont="1"/>
    <xf numFmtId="9" fontId="13" fillId="0" borderId="0" xfId="0" applyNumberFormat="1" applyFont="1" applyBorder="1" applyAlignment="1">
      <alignment horizontal="center"/>
    </xf>
    <xf numFmtId="9" fontId="13" fillId="0" borderId="1" xfId="0" applyNumberFormat="1" applyFont="1" applyBorder="1" applyAlignment="1">
      <alignment horizontal="center"/>
    </xf>
    <xf numFmtId="9" fontId="13" fillId="0" borderId="74" xfId="0" applyNumberFormat="1" applyFont="1" applyBorder="1" applyAlignment="1">
      <alignment horizontal="center"/>
    </xf>
    <xf numFmtId="41" fontId="0" fillId="67" borderId="0" xfId="0" applyNumberFormat="1" applyFill="1"/>
    <xf numFmtId="164" fontId="0" fillId="0" borderId="0" xfId="0" applyNumberFormat="1" applyFont="1" applyFill="1"/>
    <xf numFmtId="164" fontId="0" fillId="0" borderId="0" xfId="0" quotePrefix="1" applyNumberFormat="1" applyFont="1" applyAlignment="1"/>
    <xf numFmtId="164" fontId="0" fillId="0" borderId="0" xfId="0" quotePrefix="1" applyNumberFormat="1" applyFont="1" applyFill="1" applyAlignment="1"/>
    <xf numFmtId="164" fontId="0" fillId="0" borderId="0" xfId="0" applyNumberFormat="1" applyFont="1" applyAlignment="1"/>
    <xf numFmtId="164" fontId="0" fillId="0" borderId="0" xfId="0" quotePrefix="1" applyNumberFormat="1" applyFont="1"/>
    <xf numFmtId="164" fontId="0" fillId="0" borderId="0" xfId="0" quotePrefix="1" applyNumberFormat="1" applyFont="1" applyFill="1"/>
    <xf numFmtId="164" fontId="121" fillId="0" borderId="0" xfId="0" applyNumberFormat="1" applyFont="1"/>
    <xf numFmtId="164" fontId="13" fillId="3" borderId="5" xfId="0" quotePrefix="1" applyNumberFormat="1" applyFont="1" applyFill="1" applyBorder="1" applyAlignment="1"/>
    <xf numFmtId="164" fontId="13" fillId="3" borderId="54" xfId="0" quotePrefix="1" applyNumberFormat="1" applyFont="1" applyFill="1" applyBorder="1" applyAlignment="1"/>
    <xf numFmtId="164" fontId="13" fillId="3" borderId="4" xfId="0" quotePrefix="1" applyNumberFormat="1" applyFont="1" applyFill="1" applyBorder="1" applyAlignment="1"/>
    <xf numFmtId="164" fontId="13" fillId="0" borderId="5" xfId="0" quotePrefix="1" applyNumberFormat="1" applyFont="1" applyFill="1" applyBorder="1" applyAlignment="1">
      <alignment horizontal="center"/>
    </xf>
    <xf numFmtId="164" fontId="13" fillId="0" borderId="54" xfId="0" quotePrefix="1" applyNumberFormat="1" applyFont="1" applyFill="1" applyBorder="1" applyAlignment="1">
      <alignment horizontal="center"/>
    </xf>
    <xf numFmtId="165" fontId="13" fillId="3" borderId="5" xfId="2" applyNumberFormat="1" applyFont="1" applyFill="1" applyBorder="1" applyAlignment="1">
      <alignment horizontal="center" vertical="center" wrapText="1"/>
    </xf>
    <xf numFmtId="0" fontId="13" fillId="3" borderId="5" xfId="2" applyNumberFormat="1" applyFont="1" applyFill="1" applyBorder="1" applyAlignment="1">
      <alignment horizontal="center" vertical="center" wrapText="1"/>
    </xf>
    <xf numFmtId="0" fontId="13" fillId="3" borderId="54" xfId="2" applyNumberFormat="1" applyFont="1" applyFill="1" applyBorder="1" applyAlignment="1">
      <alignment horizontal="center" vertical="center" wrapText="1"/>
    </xf>
    <xf numFmtId="164" fontId="13" fillId="0" borderId="0" xfId="0" quotePrefix="1" applyNumberFormat="1" applyFont="1" applyFill="1" applyBorder="1" applyAlignment="1">
      <alignment horizontal="left" vertical="center"/>
    </xf>
    <xf numFmtId="165" fontId="13" fillId="0" borderId="0" xfId="2" applyNumberFormat="1" applyFont="1" applyFill="1" applyBorder="1" applyAlignment="1">
      <alignment horizontal="center" vertical="center"/>
    </xf>
    <xf numFmtId="166" fontId="13" fillId="0" borderId="0" xfId="3" quotePrefix="1" applyNumberFormat="1" applyFont="1" applyFill="1"/>
    <xf numFmtId="166" fontId="13" fillId="66" borderId="0" xfId="3" quotePrefix="1" applyNumberFormat="1" applyFont="1" applyFill="1"/>
    <xf numFmtId="164" fontId="13" fillId="0" borderId="0" xfId="0" applyNumberFormat="1" applyFont="1"/>
    <xf numFmtId="49" fontId="13" fillId="0" borderId="0" xfId="0" quotePrefix="1" applyNumberFormat="1" applyFont="1" applyFill="1" applyBorder="1" applyAlignment="1">
      <alignment horizontal="left" vertical="center"/>
    </xf>
    <xf numFmtId="41" fontId="13" fillId="0" borderId="0" xfId="3" quotePrefix="1" applyNumberFormat="1" applyFont="1" applyFill="1"/>
    <xf numFmtId="165" fontId="13" fillId="0" borderId="51" xfId="2" quotePrefix="1" applyNumberFormat="1" applyFont="1" applyFill="1" applyBorder="1" applyAlignment="1">
      <alignment horizontal="center" vertical="center"/>
    </xf>
    <xf numFmtId="165" fontId="13" fillId="0" borderId="0" xfId="2" quotePrefix="1" applyNumberFormat="1" applyFont="1" applyFill="1" applyBorder="1" applyAlignment="1">
      <alignment horizontal="center" vertical="center"/>
    </xf>
    <xf numFmtId="165" fontId="13" fillId="66" borderId="0" xfId="2" quotePrefix="1" applyNumberFormat="1" applyFont="1" applyFill="1" applyBorder="1" applyAlignment="1">
      <alignment horizontal="center" vertical="center"/>
    </xf>
    <xf numFmtId="165" fontId="13" fillId="0" borderId="2" xfId="2" applyNumberFormat="1" applyFont="1" applyFill="1" applyBorder="1" applyAlignment="1">
      <alignment horizontal="center" vertical="center"/>
    </xf>
    <xf numFmtId="165" fontId="13" fillId="66" borderId="2" xfId="2" applyNumberFormat="1" applyFont="1" applyFill="1" applyBorder="1" applyAlignment="1">
      <alignment horizontal="center" vertical="center"/>
    </xf>
    <xf numFmtId="166" fontId="13" fillId="2" borderId="9" xfId="3" quotePrefix="1" applyNumberFormat="1" applyFont="1" applyFill="1" applyBorder="1"/>
    <xf numFmtId="166" fontId="13" fillId="0" borderId="9" xfId="3" quotePrefix="1" applyNumberFormat="1" applyFont="1" applyFill="1" applyBorder="1"/>
    <xf numFmtId="41" fontId="13" fillId="0" borderId="0" xfId="3" quotePrefix="1" applyNumberFormat="1" applyFont="1" applyFill="1" applyBorder="1" applyAlignment="1">
      <alignment horizontal="center" vertical="center"/>
    </xf>
    <xf numFmtId="41" fontId="13" fillId="66" borderId="0" xfId="3" quotePrefix="1" applyNumberFormat="1" applyFont="1" applyFill="1" applyBorder="1" applyAlignment="1">
      <alignment horizontal="center" vertical="center"/>
    </xf>
    <xf numFmtId="41" fontId="13" fillId="0" borderId="0" xfId="2" quotePrefix="1" applyNumberFormat="1" applyFont="1" applyFill="1" applyBorder="1" applyAlignment="1">
      <alignment horizontal="center" vertical="center"/>
    </xf>
    <xf numFmtId="41" fontId="13" fillId="66" borderId="0" xfId="2" quotePrefix="1" applyNumberFormat="1" applyFont="1" applyFill="1" applyBorder="1" applyAlignment="1">
      <alignment horizontal="center" vertical="center"/>
    </xf>
    <xf numFmtId="166" fontId="13" fillId="2" borderId="51" xfId="3" quotePrefix="1" applyNumberFormat="1" applyFont="1" applyFill="1" applyBorder="1"/>
    <xf numFmtId="166" fontId="13" fillId="0" borderId="51" xfId="3" quotePrefix="1" applyNumberFormat="1" applyFont="1" applyFill="1" applyBorder="1"/>
    <xf numFmtId="164" fontId="0" fillId="0" borderId="0" xfId="0" applyNumberFormat="1" applyFont="1" applyAlignment="1">
      <alignment horizontal="right"/>
    </xf>
    <xf numFmtId="164" fontId="0" fillId="0" borderId="0" xfId="0" applyNumberFormat="1" applyFont="1" applyFill="1" applyAlignment="1">
      <alignment horizontal="right"/>
    </xf>
    <xf numFmtId="2" fontId="11" fillId="67" borderId="0" xfId="3" applyNumberFormat="1" applyFont="1" applyFill="1" applyBorder="1"/>
    <xf numFmtId="41" fontId="0" fillId="67" borderId="1" xfId="3" applyNumberFormat="1" applyFont="1" applyFill="1" applyBorder="1"/>
    <xf numFmtId="2" fontId="120" fillId="67" borderId="0" xfId="3" applyNumberFormat="1" applyFont="1" applyFill="1" applyBorder="1"/>
    <xf numFmtId="41" fontId="13" fillId="0" borderId="0" xfId="0" quotePrefix="1" applyNumberFormat="1" applyFont="1" applyFill="1" applyBorder="1" applyAlignment="1">
      <alignment horizontal="left" vertical="center"/>
    </xf>
    <xf numFmtId="41" fontId="13" fillId="66" borderId="0" xfId="3" quotePrefix="1" applyNumberFormat="1" applyFont="1" applyFill="1"/>
    <xf numFmtId="41" fontId="13" fillId="0" borderId="0" xfId="0" applyNumberFormat="1" applyFont="1"/>
    <xf numFmtId="42" fontId="0" fillId="0" borderId="7" xfId="3" applyNumberFormat="1" applyFont="1" applyFill="1" applyBorder="1"/>
    <xf numFmtId="41" fontId="0" fillId="0" borderId="7" xfId="3" applyNumberFormat="1" applyFont="1" applyFill="1" applyBorder="1"/>
    <xf numFmtId="41" fontId="0" fillId="0" borderId="1" xfId="3" applyNumberFormat="1" applyFont="1" applyFill="1" applyBorder="1"/>
    <xf numFmtId="41" fontId="0" fillId="0" borderId="69" xfId="3" applyNumberFormat="1" applyFont="1" applyBorder="1"/>
    <xf numFmtId="41" fontId="0" fillId="0" borderId="59" xfId="3" applyNumberFormat="1" applyFont="1" applyBorder="1"/>
    <xf numFmtId="41" fontId="0" fillId="0" borderId="66" xfId="3" applyNumberFormat="1" applyFont="1" applyBorder="1"/>
    <xf numFmtId="44" fontId="0" fillId="2" borderId="84" xfId="3" applyFont="1" applyFill="1" applyBorder="1"/>
    <xf numFmtId="41" fontId="0" fillId="0" borderId="85" xfId="3" applyNumberFormat="1" applyFont="1" applyFill="1" applyBorder="1"/>
    <xf numFmtId="41" fontId="0" fillId="0" borderId="86" xfId="3" applyNumberFormat="1" applyFont="1" applyFill="1" applyBorder="1"/>
    <xf numFmtId="41" fontId="0" fillId="0" borderId="85" xfId="3" applyNumberFormat="1" applyFont="1" applyBorder="1"/>
    <xf numFmtId="41" fontId="0" fillId="0" borderId="84" xfId="3" applyNumberFormat="1" applyFont="1" applyBorder="1"/>
    <xf numFmtId="41" fontId="0" fillId="67" borderId="86" xfId="3" applyNumberFormat="1" applyFont="1" applyFill="1" applyBorder="1"/>
    <xf numFmtId="49" fontId="0" fillId="2" borderId="67" xfId="3" applyNumberFormat="1" applyFont="1" applyFill="1" applyBorder="1"/>
    <xf numFmtId="49" fontId="0" fillId="2" borderId="49" xfId="3" applyNumberFormat="1" applyFont="1" applyFill="1" applyBorder="1"/>
    <xf numFmtId="49" fontId="0" fillId="2" borderId="57" xfId="3" applyNumberFormat="1" applyFont="1" applyFill="1" applyBorder="1"/>
    <xf numFmtId="44" fontId="13" fillId="0" borderId="7" xfId="3" applyFont="1" applyFill="1" applyBorder="1" applyAlignment="1">
      <alignment horizontal="center"/>
    </xf>
    <xf numFmtId="44" fontId="13" fillId="0" borderId="1" xfId="3" applyFont="1" applyFill="1" applyBorder="1" applyAlignment="1">
      <alignment horizontal="center"/>
    </xf>
    <xf numFmtId="49" fontId="13" fillId="0" borderId="0" xfId="3" applyNumberFormat="1" applyFont="1" applyFill="1" applyBorder="1" applyAlignment="1">
      <alignment horizontal="center"/>
    </xf>
    <xf numFmtId="49" fontId="13" fillId="0" borderId="0" xfId="3" applyNumberFormat="1" applyFont="1" applyFill="1" applyBorder="1"/>
    <xf numFmtId="44" fontId="13" fillId="0" borderId="7" xfId="3" applyFont="1" applyFill="1" applyBorder="1" applyAlignment="1">
      <alignment horizontal="center" wrapText="1"/>
    </xf>
    <xf numFmtId="44" fontId="13" fillId="0" borderId="0" xfId="3" applyFont="1" applyFill="1" applyBorder="1" applyAlignment="1">
      <alignment horizontal="center" wrapText="1"/>
    </xf>
    <xf numFmtId="44" fontId="13" fillId="0" borderId="1" xfId="3" applyFont="1" applyFill="1" applyBorder="1" applyAlignment="1">
      <alignment horizontal="center" wrapText="1"/>
    </xf>
    <xf numFmtId="0" fontId="0" fillId="0" borderId="49" xfId="0" applyFont="1" applyFill="1" applyBorder="1"/>
    <xf numFmtId="0" fontId="0" fillId="0" borderId="0" xfId="0" applyFont="1" applyAlignment="1">
      <alignment horizontal="center"/>
    </xf>
    <xf numFmtId="0" fontId="124" fillId="0" borderId="0" xfId="0" applyFont="1"/>
    <xf numFmtId="0" fontId="91" fillId="0" borderId="0" xfId="0" applyFont="1" applyAlignment="1">
      <alignment horizontal="left"/>
    </xf>
    <xf numFmtId="0" fontId="124" fillId="0" borderId="0" xfId="0" applyFont="1" applyAlignment="1">
      <alignment horizontal="center"/>
    </xf>
    <xf numFmtId="0" fontId="124" fillId="0" borderId="0" xfId="0" applyFont="1" applyFill="1"/>
    <xf numFmtId="0" fontId="91" fillId="0" borderId="0" xfId="0" applyFont="1" applyFill="1" applyAlignment="1">
      <alignment horizontal="left"/>
    </xf>
    <xf numFmtId="0" fontId="124" fillId="0" borderId="0" xfId="0" applyFont="1" applyFill="1" applyAlignment="1">
      <alignment horizontal="center"/>
    </xf>
    <xf numFmtId="0" fontId="91" fillId="0" borderId="0" xfId="0" applyFont="1" applyFill="1"/>
    <xf numFmtId="0" fontId="91" fillId="0" borderId="0" xfId="0" applyFont="1" applyFill="1" applyAlignment="1">
      <alignment horizontal="center"/>
    </xf>
    <xf numFmtId="14" fontId="91" fillId="0" borderId="0" xfId="0" applyNumberFormat="1" applyFont="1" applyAlignment="1">
      <alignment horizontal="left"/>
    </xf>
    <xf numFmtId="14" fontId="91" fillId="0" borderId="0" xfId="0" applyNumberFormat="1" applyFont="1" applyAlignment="1">
      <alignment horizontal="center"/>
    </xf>
    <xf numFmtId="0" fontId="0" fillId="0" borderId="0" xfId="0" applyFont="1" applyAlignment="1" applyProtection="1">
      <alignment horizontal="center" wrapText="1"/>
    </xf>
    <xf numFmtId="0" fontId="0" fillId="0" borderId="0" xfId="0" applyFont="1" applyAlignment="1" applyProtection="1">
      <alignment wrapText="1"/>
    </xf>
    <xf numFmtId="0" fontId="126" fillId="69" borderId="72" xfId="0" applyFont="1" applyFill="1" applyBorder="1" applyAlignment="1" applyProtection="1">
      <alignment horizontal="center" vertical="center" wrapText="1"/>
    </xf>
    <xf numFmtId="42" fontId="126" fillId="69" borderId="73" xfId="3" applyNumberFormat="1" applyFont="1" applyFill="1" applyBorder="1" applyAlignment="1" applyProtection="1">
      <alignment horizontal="center" vertical="center" wrapText="1"/>
    </xf>
    <xf numFmtId="173" fontId="127" fillId="67" borderId="72" xfId="3" applyNumberFormat="1" applyFont="1" applyFill="1" applyBorder="1" applyAlignment="1" applyProtection="1">
      <alignment horizontal="center" vertical="center" wrapText="1"/>
    </xf>
    <xf numFmtId="42" fontId="127" fillId="67" borderId="73" xfId="3" applyNumberFormat="1" applyFont="1" applyFill="1" applyBorder="1" applyAlignment="1" applyProtection="1">
      <alignment horizontal="center" vertical="center" wrapText="1"/>
    </xf>
    <xf numFmtId="0" fontId="128" fillId="69" borderId="72" xfId="0" applyFont="1" applyFill="1" applyBorder="1" applyAlignment="1" applyProtection="1">
      <alignment horizontal="center" vertical="center" wrapText="1"/>
    </xf>
    <xf numFmtId="0" fontId="128" fillId="69" borderId="0" xfId="0" applyFont="1" applyFill="1" applyBorder="1" applyAlignment="1" applyProtection="1">
      <alignment horizontal="center" vertical="center" wrapText="1"/>
    </xf>
    <xf numFmtId="0" fontId="128" fillId="69" borderId="73" xfId="0" applyFont="1" applyFill="1" applyBorder="1" applyAlignment="1" applyProtection="1">
      <alignment horizontal="center" vertical="center" wrapText="1"/>
    </xf>
    <xf numFmtId="0" fontId="125" fillId="0" borderId="0" xfId="0" applyFont="1"/>
    <xf numFmtId="0" fontId="126" fillId="67" borderId="79" xfId="0" applyFont="1" applyFill="1" applyBorder="1" applyAlignment="1">
      <alignment horizontal="center"/>
    </xf>
    <xf numFmtId="9" fontId="0" fillId="67" borderId="72" xfId="1" applyFont="1" applyFill="1" applyBorder="1" applyAlignment="1" applyProtection="1">
      <alignment horizontal="center" vertical="center" wrapText="1"/>
    </xf>
    <xf numFmtId="0" fontId="126" fillId="67" borderId="72" xfId="0" applyFont="1" applyFill="1" applyBorder="1" applyAlignment="1">
      <alignment horizontal="center"/>
    </xf>
    <xf numFmtId="173" fontId="126" fillId="67" borderId="82" xfId="0" applyNumberFormat="1" applyFont="1" applyFill="1" applyBorder="1" applyAlignment="1">
      <alignment horizontal="center"/>
    </xf>
    <xf numFmtId="0" fontId="124" fillId="2" borderId="54" xfId="0" applyFont="1" applyFill="1" applyBorder="1" applyAlignment="1">
      <alignment horizontal="right"/>
    </xf>
    <xf numFmtId="0" fontId="124" fillId="2" borderId="69" xfId="0" applyFont="1" applyFill="1" applyBorder="1" applyAlignment="1">
      <alignment horizontal="center" vertical="center" wrapText="1"/>
    </xf>
    <xf numFmtId="0" fontId="124" fillId="2" borderId="59" xfId="0" applyFont="1" applyFill="1" applyBorder="1" applyAlignment="1">
      <alignment horizontal="center" vertical="center" wrapText="1"/>
    </xf>
    <xf numFmtId="0" fontId="13" fillId="2" borderId="59" xfId="0" applyFont="1" applyFill="1" applyBorder="1" applyAlignment="1">
      <alignment horizontal="center" vertical="center" wrapText="1"/>
    </xf>
    <xf numFmtId="0" fontId="124" fillId="0" borderId="69" xfId="0" applyFont="1" applyBorder="1" applyAlignment="1">
      <alignment horizontal="center"/>
    </xf>
    <xf numFmtId="0" fontId="124" fillId="0" borderId="59" xfId="0" applyFont="1" applyBorder="1" applyAlignment="1">
      <alignment horizontal="center"/>
    </xf>
    <xf numFmtId="0" fontId="0" fillId="0" borderId="59" xfId="0" applyFont="1" applyBorder="1" applyAlignment="1">
      <alignment horizontal="center"/>
    </xf>
    <xf numFmtId="0" fontId="0" fillId="0" borderId="66" xfId="0" applyFont="1" applyBorder="1" applyAlignment="1">
      <alignment horizontal="center"/>
    </xf>
    <xf numFmtId="0" fontId="0" fillId="0" borderId="69" xfId="0" applyFont="1" applyBorder="1"/>
    <xf numFmtId="0" fontId="0" fillId="0" borderId="59" xfId="0" applyFont="1" applyBorder="1"/>
    <xf numFmtId="0" fontId="0" fillId="0" borderId="66" xfId="0" applyFont="1" applyBorder="1"/>
    <xf numFmtId="172" fontId="124" fillId="0" borderId="7" xfId="0" applyNumberFormat="1" applyFont="1" applyBorder="1" applyAlignment="1">
      <alignment horizontal="center"/>
    </xf>
    <xf numFmtId="172" fontId="124" fillId="0" borderId="0" xfId="0" applyNumberFormat="1" applyFont="1" applyBorder="1" applyAlignment="1">
      <alignment horizontal="center"/>
    </xf>
    <xf numFmtId="172" fontId="0" fillId="0" borderId="0" xfId="0" applyNumberFormat="1" applyFont="1" applyBorder="1" applyAlignment="1">
      <alignment horizontal="center"/>
    </xf>
    <xf numFmtId="9" fontId="0" fillId="0" borderId="0" xfId="0" applyNumberFormat="1" applyFont="1" applyBorder="1" applyAlignment="1">
      <alignment horizontal="center"/>
    </xf>
    <xf numFmtId="9" fontId="0" fillId="0" borderId="1" xfId="0" applyNumberFormat="1" applyFont="1" applyBorder="1" applyAlignment="1">
      <alignment horizontal="center"/>
    </xf>
    <xf numFmtId="0" fontId="91" fillId="0" borderId="0" xfId="0" applyFont="1" applyFill="1" applyBorder="1" applyAlignment="1">
      <alignment horizontal="right"/>
    </xf>
    <xf numFmtId="0" fontId="130" fillId="0" borderId="0" xfId="0" applyFont="1" applyBorder="1" applyAlignment="1">
      <alignment vertical="top" wrapText="1"/>
    </xf>
    <xf numFmtId="0" fontId="0" fillId="0" borderId="0" xfId="0" applyFont="1" applyAlignment="1">
      <alignment vertical="center"/>
    </xf>
    <xf numFmtId="0" fontId="126" fillId="67" borderId="72" xfId="0" applyFont="1" applyFill="1" applyBorder="1" applyAlignment="1" applyProtection="1">
      <alignment horizontal="center" vertical="center" wrapText="1"/>
    </xf>
    <xf numFmtId="42" fontId="126" fillId="67" borderId="73" xfId="3" applyNumberFormat="1" applyFont="1" applyFill="1" applyBorder="1" applyAlignment="1" applyProtection="1">
      <alignment horizontal="center" vertical="center" wrapText="1"/>
    </xf>
    <xf numFmtId="0" fontId="0" fillId="0" borderId="0" xfId="0" applyFont="1" applyAlignment="1">
      <alignment horizontal="center" vertical="center"/>
    </xf>
    <xf numFmtId="0" fontId="0" fillId="0" borderId="0" xfId="0" applyFont="1" applyAlignment="1">
      <alignment wrapText="1"/>
    </xf>
    <xf numFmtId="0" fontId="0" fillId="0" borderId="63" xfId="0" applyFont="1" applyBorder="1"/>
    <xf numFmtId="0" fontId="0" fillId="0" borderId="54" xfId="0" applyFont="1" applyBorder="1"/>
    <xf numFmtId="9" fontId="0" fillId="0" borderId="54" xfId="0" applyNumberFormat="1" applyFont="1" applyBorder="1" applyAlignment="1">
      <alignment horizontal="center" vertical="center"/>
    </xf>
    <xf numFmtId="9" fontId="0" fillId="0" borderId="64" xfId="0" applyNumberFormat="1" applyFont="1" applyBorder="1" applyAlignment="1">
      <alignment horizontal="center" vertical="center"/>
    </xf>
    <xf numFmtId="0" fontId="0" fillId="0" borderId="64" xfId="0" applyFont="1" applyBorder="1"/>
    <xf numFmtId="9" fontId="0" fillId="0" borderId="57" xfId="0" applyNumberFormat="1" applyFont="1" applyBorder="1" applyAlignment="1">
      <alignment horizontal="center" vertical="center"/>
    </xf>
    <xf numFmtId="9" fontId="0" fillId="0" borderId="71" xfId="0" applyNumberFormat="1" applyFont="1" applyBorder="1" applyAlignment="1">
      <alignment horizontal="center" vertical="center"/>
    </xf>
    <xf numFmtId="9" fontId="0" fillId="0" borderId="0" xfId="0" applyNumberFormat="1" applyFont="1" applyBorder="1" applyAlignment="1">
      <alignment horizontal="center" vertical="center"/>
    </xf>
    <xf numFmtId="9" fontId="0" fillId="0" borderId="73" xfId="0" applyNumberFormat="1" applyFont="1" applyBorder="1" applyAlignment="1">
      <alignment horizontal="center" vertical="center"/>
    </xf>
    <xf numFmtId="0" fontId="91" fillId="0" borderId="0" xfId="0" applyFont="1"/>
    <xf numFmtId="14" fontId="91" fillId="0" borderId="0" xfId="0" quotePrefix="1" applyNumberFormat="1" applyFont="1" applyAlignment="1">
      <alignment horizontal="left"/>
    </xf>
    <xf numFmtId="0" fontId="13" fillId="68" borderId="53" xfId="0" applyFont="1" applyFill="1" applyBorder="1"/>
    <xf numFmtId="0" fontId="124" fillId="0" borderId="66" xfId="0" applyFont="1" applyBorder="1"/>
    <xf numFmtId="1" fontId="124" fillId="0" borderId="69" xfId="0" applyNumberFormat="1" applyFont="1" applyBorder="1"/>
    <xf numFmtId="10" fontId="124" fillId="0" borderId="59" xfId="0" applyNumberFormat="1" applyFont="1" applyBorder="1"/>
    <xf numFmtId="0" fontId="91" fillId="0" borderId="1" xfId="0" applyFont="1" applyBorder="1" applyAlignment="1">
      <alignment horizontal="right"/>
    </xf>
    <xf numFmtId="0" fontId="124" fillId="0" borderId="1" xfId="0" applyFont="1" applyBorder="1" applyAlignment="1">
      <alignment horizontal="right"/>
    </xf>
    <xf numFmtId="0" fontId="124" fillId="0" borderId="1" xfId="0" applyFont="1" applyBorder="1"/>
    <xf numFmtId="1" fontId="124" fillId="0" borderId="7" xfId="0" applyNumberFormat="1" applyFont="1" applyBorder="1"/>
    <xf numFmtId="0" fontId="124" fillId="0" borderId="74" xfId="0" applyFont="1" applyFill="1" applyBorder="1" applyAlignment="1">
      <alignment horizontal="right"/>
    </xf>
    <xf numFmtId="0" fontId="91" fillId="0" borderId="1" xfId="0" applyFont="1" applyFill="1" applyBorder="1" applyAlignment="1">
      <alignment horizontal="right"/>
    </xf>
    <xf numFmtId="0" fontId="131" fillId="0" borderId="0" xfId="0" applyFont="1"/>
    <xf numFmtId="0" fontId="131" fillId="0" borderId="0" xfId="0" applyFont="1" applyAlignment="1">
      <alignment vertical="top"/>
    </xf>
    <xf numFmtId="0" fontId="131" fillId="0" borderId="0" xfId="0" applyFont="1" applyAlignment="1"/>
    <xf numFmtId="0" fontId="132" fillId="2" borderId="58" xfId="0" applyFont="1" applyFill="1" applyBorder="1" applyAlignment="1">
      <alignment horizontal="center" vertical="center" wrapText="1"/>
    </xf>
    <xf numFmtId="0" fontId="132" fillId="2" borderId="53" xfId="0" applyFont="1" applyFill="1" applyBorder="1" applyAlignment="1">
      <alignment horizontal="center" vertical="center" wrapText="1"/>
    </xf>
    <xf numFmtId="0" fontId="126" fillId="67" borderId="79" xfId="0" applyFont="1" applyFill="1" applyBorder="1"/>
    <xf numFmtId="0" fontId="126" fillId="67" borderId="72" xfId="0" applyFont="1" applyFill="1" applyBorder="1"/>
    <xf numFmtId="173" fontId="126" fillId="67" borderId="82" xfId="0" applyNumberFormat="1" applyFont="1" applyFill="1" applyBorder="1"/>
    <xf numFmtId="0" fontId="124" fillId="2" borderId="57" xfId="0" applyFont="1" applyFill="1" applyBorder="1" applyAlignment="1">
      <alignment horizontal="center" vertical="center"/>
    </xf>
    <xf numFmtId="0" fontId="132" fillId="2" borderId="57" xfId="0" applyFont="1" applyFill="1" applyBorder="1" applyAlignment="1">
      <alignment horizontal="center" vertical="center" wrapText="1"/>
    </xf>
    <xf numFmtId="0" fontId="13" fillId="2" borderId="57" xfId="0" applyFont="1" applyFill="1" applyBorder="1" applyAlignment="1">
      <alignment horizontal="center" vertical="center" wrapText="1"/>
    </xf>
    <xf numFmtId="0" fontId="132" fillId="2" borderId="57" xfId="0" applyFont="1" applyFill="1" applyBorder="1" applyAlignment="1">
      <alignment horizontal="left" vertical="center" wrapText="1"/>
    </xf>
    <xf numFmtId="0" fontId="132" fillId="2" borderId="67" xfId="0" applyFont="1" applyFill="1" applyBorder="1" applyAlignment="1">
      <alignment horizontal="left" vertical="top" wrapText="1"/>
    </xf>
    <xf numFmtId="0" fontId="132" fillId="73" borderId="67" xfId="0" applyFont="1" applyFill="1" applyBorder="1" applyAlignment="1">
      <alignment horizontal="right" vertical="top" wrapText="1"/>
    </xf>
    <xf numFmtId="0" fontId="132" fillId="2" borderId="67" xfId="0" applyFont="1" applyFill="1" applyBorder="1" applyAlignment="1">
      <alignment horizontal="left" vertical="top"/>
    </xf>
    <xf numFmtId="0" fontId="127" fillId="2" borderId="67" xfId="0" applyFont="1" applyFill="1" applyBorder="1" applyAlignment="1">
      <alignment horizontal="left" vertical="top" wrapText="1"/>
    </xf>
    <xf numFmtId="0" fontId="127" fillId="73" borderId="57" xfId="0" applyFont="1" applyFill="1" applyBorder="1" applyAlignment="1">
      <alignment horizontal="right" vertical="top" wrapText="1"/>
    </xf>
    <xf numFmtId="0" fontId="134" fillId="2" borderId="59" xfId="0" applyFont="1" applyFill="1" applyBorder="1" applyAlignment="1">
      <alignment horizontal="center" vertical="center" wrapText="1"/>
    </xf>
    <xf numFmtId="0" fontId="127" fillId="2" borderId="67" xfId="0" applyFont="1" applyFill="1" applyBorder="1" applyAlignment="1">
      <alignment horizontal="right" vertical="center" wrapText="1"/>
    </xf>
    <xf numFmtId="0" fontId="127" fillId="73" borderId="67" xfId="0" applyFont="1" applyFill="1" applyBorder="1" applyAlignment="1">
      <alignment horizontal="right" vertical="top" wrapText="1"/>
    </xf>
    <xf numFmtId="0" fontId="127" fillId="2" borderId="67" xfId="0" applyFont="1" applyFill="1" applyBorder="1" applyAlignment="1">
      <alignment horizontal="right" vertical="top" wrapText="1"/>
    </xf>
    <xf numFmtId="0" fontId="13" fillId="2" borderId="53" xfId="0" applyFont="1" applyFill="1" applyBorder="1" applyAlignment="1">
      <alignment horizontal="center" vertical="center" wrapText="1"/>
    </xf>
    <xf numFmtId="0" fontId="13" fillId="77" borderId="69" xfId="0" applyFont="1" applyFill="1" applyBorder="1" applyAlignment="1">
      <alignment horizontal="center" vertical="center" wrapText="1"/>
    </xf>
    <xf numFmtId="0" fontId="0" fillId="2" borderId="58" xfId="0" applyFont="1" applyFill="1" applyBorder="1"/>
    <xf numFmtId="0" fontId="0" fillId="2" borderId="54" xfId="0" applyFont="1" applyFill="1" applyBorder="1"/>
    <xf numFmtId="0" fontId="0" fillId="2" borderId="53" xfId="0" applyFont="1" applyFill="1" applyBorder="1"/>
    <xf numFmtId="0" fontId="129" fillId="2" borderId="57" xfId="55199" applyFont="1" applyFill="1" applyBorder="1"/>
    <xf numFmtId="0" fontId="124" fillId="2" borderId="57" xfId="0" applyFont="1" applyFill="1" applyBorder="1" applyAlignment="1">
      <alignment horizontal="right"/>
    </xf>
    <xf numFmtId="0" fontId="124" fillId="0" borderId="67" xfId="0" applyFont="1" applyBorder="1"/>
    <xf numFmtId="0" fontId="124" fillId="0" borderId="49" xfId="0" applyFont="1" applyBorder="1" applyAlignment="1">
      <alignment horizontal="right"/>
    </xf>
    <xf numFmtId="0" fontId="124" fillId="0" borderId="49" xfId="0" applyFont="1" applyBorder="1"/>
    <xf numFmtId="0" fontId="91" fillId="0" borderId="49" xfId="0" applyFont="1" applyBorder="1" applyAlignment="1">
      <alignment horizontal="right"/>
    </xf>
    <xf numFmtId="0" fontId="124" fillId="0" borderId="50" xfId="0" applyFont="1" applyFill="1" applyBorder="1" applyAlignment="1">
      <alignment horizontal="right" vertical="center"/>
    </xf>
    <xf numFmtId="0" fontId="124" fillId="2" borderId="58" xfId="0" applyFont="1" applyFill="1" applyBorder="1" applyAlignment="1">
      <alignment horizontal="center" vertical="center" wrapText="1"/>
    </xf>
    <xf numFmtId="0" fontId="13" fillId="2" borderId="53" xfId="0" applyFont="1" applyFill="1" applyBorder="1" applyAlignment="1">
      <alignment horizontal="center" vertical="center" wrapText="1"/>
    </xf>
    <xf numFmtId="41" fontId="91" fillId="0" borderId="7" xfId="0" applyNumberFormat="1" applyFont="1" applyBorder="1" applyAlignment="1">
      <alignment horizontal="center"/>
    </xf>
    <xf numFmtId="41" fontId="91" fillId="0" borderId="0" xfId="0" applyNumberFormat="1" applyFont="1" applyBorder="1" applyAlignment="1">
      <alignment horizontal="center"/>
    </xf>
    <xf numFmtId="41" fontId="0" fillId="0" borderId="0" xfId="0" applyNumberFormat="1" applyFont="1" applyBorder="1" applyAlignment="1">
      <alignment horizontal="center"/>
    </xf>
    <xf numFmtId="41" fontId="0" fillId="0" borderId="7" xfId="0" applyNumberFormat="1" applyFont="1" applyBorder="1" applyAlignment="1">
      <alignment horizontal="center"/>
    </xf>
    <xf numFmtId="41" fontId="13" fillId="0" borderId="0" xfId="0" applyNumberFormat="1" applyFont="1" applyBorder="1" applyAlignment="1">
      <alignment horizontal="center"/>
    </xf>
    <xf numFmtId="42" fontId="13" fillId="0" borderId="7" xfId="0" applyNumberFormat="1" applyFont="1" applyBorder="1" applyAlignment="1">
      <alignment horizontal="center"/>
    </xf>
    <xf numFmtId="42" fontId="13" fillId="0" borderId="0" xfId="0" applyNumberFormat="1" applyFont="1" applyBorder="1" applyAlignment="1">
      <alignment horizontal="center"/>
    </xf>
    <xf numFmtId="42" fontId="124" fillId="0" borderId="7" xfId="0" applyNumberFormat="1" applyFont="1" applyBorder="1" applyAlignment="1">
      <alignment horizontal="center"/>
    </xf>
    <xf numFmtId="42" fontId="124" fillId="0" borderId="0" xfId="0" applyNumberFormat="1" applyFont="1" applyBorder="1" applyAlignment="1">
      <alignment horizontal="center"/>
    </xf>
    <xf numFmtId="42" fontId="124" fillId="0" borderId="75" xfId="0" applyNumberFormat="1" applyFont="1" applyFill="1" applyBorder="1" applyAlignment="1">
      <alignment horizontal="center" vertical="center"/>
    </xf>
    <xf numFmtId="42" fontId="124" fillId="0" borderId="2" xfId="0" applyNumberFormat="1" applyFont="1" applyFill="1" applyBorder="1" applyAlignment="1">
      <alignment horizontal="center" vertical="center"/>
    </xf>
    <xf numFmtId="0" fontId="124" fillId="2" borderId="54" xfId="0" applyFont="1" applyFill="1" applyBorder="1" applyAlignment="1">
      <alignment horizontal="center" vertical="center" wrapText="1"/>
    </xf>
    <xf numFmtId="0" fontId="13" fillId="2" borderId="54" xfId="0" applyFont="1" applyFill="1" applyBorder="1" applyAlignment="1">
      <alignment horizontal="center" vertical="center" wrapText="1"/>
    </xf>
    <xf numFmtId="41" fontId="0" fillId="67" borderId="0" xfId="0" applyNumberFormat="1" applyFont="1" applyFill="1" applyBorder="1" applyAlignment="1">
      <alignment horizontal="center"/>
    </xf>
    <xf numFmtId="41" fontId="91" fillId="67" borderId="0" xfId="0" applyNumberFormat="1" applyFont="1" applyFill="1" applyBorder="1" applyAlignment="1">
      <alignment horizontal="center"/>
    </xf>
    <xf numFmtId="174" fontId="0" fillId="67" borderId="72" xfId="1" applyNumberFormat="1" applyFont="1" applyFill="1" applyBorder="1" applyAlignment="1" applyProtection="1">
      <alignment horizontal="center" vertical="center" wrapText="1"/>
    </xf>
    <xf numFmtId="174" fontId="0" fillId="67" borderId="0" xfId="1" applyNumberFormat="1" applyFont="1" applyFill="1" applyBorder="1" applyAlignment="1" applyProtection="1">
      <alignment horizontal="center" vertical="center" wrapText="1"/>
    </xf>
    <xf numFmtId="174" fontId="0" fillId="67" borderId="73" xfId="1" applyNumberFormat="1" applyFont="1" applyFill="1" applyBorder="1" applyAlignment="1" applyProtection="1">
      <alignment horizontal="center" vertical="center" wrapText="1"/>
    </xf>
    <xf numFmtId="174" fontId="0" fillId="67" borderId="82" xfId="1" applyNumberFormat="1" applyFont="1" applyFill="1" applyBorder="1" applyAlignment="1" applyProtection="1">
      <alignment horizontal="center" vertical="center" wrapText="1"/>
    </xf>
    <xf numFmtId="174" fontId="0" fillId="67" borderId="8" xfId="1" applyNumberFormat="1" applyFont="1" applyFill="1" applyBorder="1" applyAlignment="1" applyProtection="1">
      <alignment horizontal="center" vertical="center" wrapText="1"/>
    </xf>
    <xf numFmtId="174" fontId="0" fillId="67" borderId="83" xfId="1" applyNumberFormat="1" applyFont="1" applyFill="1" applyBorder="1" applyAlignment="1" applyProtection="1">
      <alignment horizontal="center" vertical="center" wrapText="1"/>
    </xf>
    <xf numFmtId="9" fontId="13" fillId="0" borderId="67" xfId="0" applyNumberFormat="1" applyFont="1" applyBorder="1" applyAlignment="1">
      <alignment horizontal="center" vertical="center"/>
    </xf>
    <xf numFmtId="9" fontId="13" fillId="0" borderId="87" xfId="0" applyNumberFormat="1" applyFont="1" applyBorder="1" applyAlignment="1">
      <alignment horizontal="center" vertical="center"/>
    </xf>
    <xf numFmtId="1" fontId="91" fillId="0" borderId="7" xfId="0" applyNumberFormat="1" applyFont="1" applyBorder="1" applyAlignment="1">
      <alignment horizontal="center"/>
    </xf>
    <xf numFmtId="1" fontId="124" fillId="0" borderId="7" xfId="0" applyNumberFormat="1" applyFont="1" applyBorder="1" applyAlignment="1">
      <alignment horizontal="center"/>
    </xf>
    <xf numFmtId="43" fontId="0" fillId="0" borderId="0" xfId="0" applyNumberFormat="1" applyFont="1" applyBorder="1" applyAlignment="1">
      <alignment horizontal="center"/>
    </xf>
    <xf numFmtId="44" fontId="13" fillId="0" borderId="0" xfId="0" applyNumberFormat="1" applyFont="1" applyBorder="1" applyAlignment="1">
      <alignment horizontal="center"/>
    </xf>
    <xf numFmtId="43" fontId="13" fillId="0" borderId="0" xfId="0" applyNumberFormat="1" applyFont="1" applyBorder="1" applyAlignment="1">
      <alignment horizontal="center"/>
    </xf>
    <xf numFmtId="42" fontId="13" fillId="0" borderId="84" xfId="0" applyNumberFormat="1" applyFont="1" applyBorder="1" applyAlignment="1">
      <alignment horizontal="center"/>
    </xf>
    <xf numFmtId="44" fontId="13" fillId="0" borderId="84" xfId="0" applyNumberFormat="1" applyFont="1" applyBorder="1" applyAlignment="1">
      <alignment horizontal="center"/>
    </xf>
    <xf numFmtId="1" fontId="13" fillId="0" borderId="7" xfId="0" applyNumberFormat="1" applyFont="1" applyBorder="1" applyAlignment="1">
      <alignment horizontal="center"/>
    </xf>
    <xf numFmtId="1" fontId="13" fillId="0" borderId="85" xfId="0" applyNumberFormat="1" applyFont="1" applyBorder="1" applyAlignment="1">
      <alignment horizontal="center"/>
    </xf>
    <xf numFmtId="41" fontId="0" fillId="0" borderId="0" xfId="0" applyNumberFormat="1" applyFont="1" applyBorder="1"/>
    <xf numFmtId="44" fontId="0" fillId="0" borderId="0" xfId="0" applyNumberFormat="1" applyFont="1" applyBorder="1"/>
    <xf numFmtId="166" fontId="0" fillId="0" borderId="0" xfId="0" applyNumberFormat="1" applyFont="1" applyBorder="1"/>
    <xf numFmtId="42" fontId="0" fillId="0" borderId="70" xfId="0" applyNumberFormat="1" applyFont="1" applyBorder="1" applyAlignment="1">
      <alignment horizontal="center" vertical="center"/>
    </xf>
    <xf numFmtId="42" fontId="13" fillId="0" borderId="70" xfId="0" applyNumberFormat="1" applyFont="1" applyBorder="1" applyAlignment="1">
      <alignment horizontal="center" vertical="center"/>
    </xf>
    <xf numFmtId="42" fontId="0" fillId="0" borderId="72" xfId="0" applyNumberFormat="1" applyFont="1" applyBorder="1" applyAlignment="1">
      <alignment horizontal="center" vertical="center"/>
    </xf>
    <xf numFmtId="42" fontId="13" fillId="0" borderId="65" xfId="0" applyNumberFormat="1" applyFont="1" applyBorder="1" applyAlignment="1">
      <alignment horizontal="center" vertical="center"/>
    </xf>
    <xf numFmtId="42" fontId="13" fillId="0" borderId="76" xfId="0" applyNumberFormat="1" applyFont="1" applyBorder="1" applyAlignment="1">
      <alignment horizontal="center" vertical="center"/>
    </xf>
    <xf numFmtId="44" fontId="0" fillId="0" borderId="57" xfId="0" applyNumberFormat="1" applyFont="1" applyBorder="1" applyAlignment="1">
      <alignment horizontal="center" vertical="center"/>
    </xf>
    <xf numFmtId="44" fontId="13" fillId="0" borderId="57" xfId="0" applyNumberFormat="1" applyFont="1" applyBorder="1" applyAlignment="1">
      <alignment horizontal="center" vertical="center"/>
    </xf>
    <xf numFmtId="44" fontId="0" fillId="0" borderId="0" xfId="0" applyNumberFormat="1" applyFont="1" applyBorder="1" applyAlignment="1">
      <alignment horizontal="center" vertical="center"/>
    </xf>
    <xf numFmtId="44" fontId="13" fillId="0" borderId="67" xfId="0" applyNumberFormat="1" applyFont="1" applyBorder="1" applyAlignment="1">
      <alignment horizontal="center" vertical="center"/>
    </xf>
    <xf numFmtId="44" fontId="13" fillId="0" borderId="77" xfId="0" applyNumberFormat="1" applyFont="1" applyBorder="1" applyAlignment="1">
      <alignment horizontal="center" vertical="center"/>
    </xf>
    <xf numFmtId="1" fontId="91" fillId="67" borderId="7" xfId="0" applyNumberFormat="1" applyFont="1" applyFill="1" applyBorder="1" applyAlignment="1">
      <alignment horizontal="center"/>
    </xf>
    <xf numFmtId="43" fontId="0" fillId="67" borderId="0" xfId="0" applyNumberFormat="1" applyFont="1" applyFill="1" applyBorder="1" applyAlignment="1">
      <alignment horizontal="center"/>
    </xf>
    <xf numFmtId="44" fontId="13" fillId="67" borderId="84" xfId="0" applyNumberFormat="1" applyFont="1" applyFill="1" applyBorder="1" applyAlignment="1">
      <alignment horizontal="center"/>
    </xf>
    <xf numFmtId="41" fontId="0" fillId="0" borderId="69" xfId="0" applyNumberFormat="1" applyFont="1" applyBorder="1"/>
    <xf numFmtId="41" fontId="0" fillId="0" borderId="7" xfId="0" applyNumberFormat="1" applyFont="1" applyBorder="1"/>
    <xf numFmtId="41" fontId="0" fillId="0" borderId="59" xfId="0" applyNumberFormat="1" applyFont="1" applyBorder="1"/>
    <xf numFmtId="42" fontId="13" fillId="73" borderId="7" xfId="0" applyNumberFormat="1" applyFont="1" applyFill="1" applyBorder="1" applyAlignment="1">
      <alignment horizontal="center" vertical="center"/>
    </xf>
    <xf numFmtId="42" fontId="13" fillId="73" borderId="0" xfId="0" applyNumberFormat="1" applyFont="1" applyFill="1" applyBorder="1" applyAlignment="1">
      <alignment horizontal="center" vertical="center"/>
    </xf>
    <xf numFmtId="42" fontId="13" fillId="73" borderId="0" xfId="0" applyNumberFormat="1" applyFont="1" applyFill="1" applyBorder="1" applyAlignment="1">
      <alignment horizontal="center"/>
    </xf>
    <xf numFmtId="42" fontId="13" fillId="73" borderId="7" xfId="0" applyNumberFormat="1" applyFont="1" applyFill="1" applyBorder="1" applyAlignment="1">
      <alignment horizontal="center"/>
    </xf>
    <xf numFmtId="42" fontId="13" fillId="0" borderId="69" xfId="0" applyNumberFormat="1" applyFont="1" applyBorder="1" applyAlignment="1">
      <alignment horizontal="center" vertical="center"/>
    </xf>
    <xf numFmtId="42" fontId="13" fillId="0" borderId="59" xfId="0" applyNumberFormat="1" applyFont="1" applyBorder="1" applyAlignment="1">
      <alignment horizontal="center" vertical="center"/>
    </xf>
    <xf numFmtId="43" fontId="0" fillId="0" borderId="59" xfId="0" applyNumberFormat="1" applyFont="1" applyBorder="1"/>
    <xf numFmtId="43" fontId="0" fillId="0" borderId="0" xfId="0" applyNumberFormat="1" applyFont="1" applyBorder="1"/>
    <xf numFmtId="44" fontId="13" fillId="73" borderId="0" xfId="0" applyNumberFormat="1" applyFont="1" applyFill="1" applyBorder="1" applyAlignment="1">
      <alignment horizontal="center"/>
    </xf>
    <xf numFmtId="44" fontId="13" fillId="0" borderId="59" xfId="0" applyNumberFormat="1" applyFont="1" applyBorder="1" applyAlignment="1">
      <alignment horizontal="center" vertical="center"/>
    </xf>
    <xf numFmtId="44" fontId="13" fillId="73" borderId="0" xfId="0" applyNumberFormat="1" applyFont="1" applyFill="1" applyBorder="1" applyAlignment="1">
      <alignment horizontal="center" vertical="center"/>
    </xf>
    <xf numFmtId="9" fontId="0" fillId="67" borderId="0" xfId="1" applyFont="1" applyFill="1" applyBorder="1" applyAlignment="1" applyProtection="1">
      <alignment horizontal="center" vertical="center" wrapText="1"/>
    </xf>
    <xf numFmtId="9" fontId="0" fillId="67" borderId="73" xfId="1" applyFont="1" applyFill="1" applyBorder="1" applyAlignment="1" applyProtection="1">
      <alignment horizontal="center" vertical="center" wrapText="1"/>
    </xf>
    <xf numFmtId="9" fontId="0" fillId="67" borderId="82" xfId="1" applyFont="1" applyFill="1" applyBorder="1" applyAlignment="1" applyProtection="1">
      <alignment horizontal="center" vertical="center" wrapText="1"/>
    </xf>
    <xf numFmtId="9" fontId="0" fillId="67" borderId="8" xfId="1" applyFont="1" applyFill="1" applyBorder="1" applyAlignment="1" applyProtection="1">
      <alignment horizontal="center" vertical="center" wrapText="1"/>
    </xf>
    <xf numFmtId="9" fontId="0" fillId="67" borderId="83" xfId="1" applyFont="1" applyFill="1" applyBorder="1" applyAlignment="1" applyProtection="1">
      <alignment horizontal="center" vertical="center" wrapText="1"/>
    </xf>
    <xf numFmtId="41" fontId="0" fillId="67" borderId="59" xfId="0" applyNumberFormat="1" applyFont="1" applyFill="1" applyBorder="1"/>
    <xf numFmtId="43" fontId="0" fillId="67" borderId="59" xfId="0" applyNumberFormat="1" applyFont="1" applyFill="1" applyBorder="1"/>
    <xf numFmtId="41" fontId="0" fillId="67" borderId="0" xfId="0" applyNumberFormat="1" applyFont="1" applyFill="1" applyBorder="1"/>
    <xf numFmtId="43" fontId="0" fillId="67" borderId="0" xfId="0" applyNumberFormat="1" applyFont="1" applyFill="1" applyBorder="1"/>
    <xf numFmtId="9" fontId="0" fillId="0" borderId="57" xfId="1" applyFont="1" applyBorder="1"/>
    <xf numFmtId="9" fontId="13" fillId="73" borderId="57" xfId="1" applyFont="1" applyFill="1" applyBorder="1"/>
    <xf numFmtId="9" fontId="13" fillId="0" borderId="67" xfId="1" applyFont="1" applyBorder="1"/>
    <xf numFmtId="0" fontId="0" fillId="0" borderId="49" xfId="0" applyBorder="1" applyAlignment="1">
      <alignment horizontal="left" indent="1"/>
    </xf>
    <xf numFmtId="0" fontId="0" fillId="0" borderId="49" xfId="0" applyBorder="1" applyAlignment="1">
      <alignment horizontal="left" indent="3"/>
    </xf>
    <xf numFmtId="0" fontId="0" fillId="0" borderId="0" xfId="0" applyAlignment="1">
      <alignment horizontal="left" indent="3"/>
    </xf>
    <xf numFmtId="41" fontId="135" fillId="0" borderId="59" xfId="0" applyNumberFormat="1" applyFont="1" applyBorder="1"/>
    <xf numFmtId="42" fontId="0" fillId="67" borderId="1" xfId="3" applyNumberFormat="1" applyFont="1" applyFill="1" applyBorder="1"/>
    <xf numFmtId="166" fontId="0" fillId="67" borderId="0" xfId="0" applyNumberFormat="1" applyFont="1" applyFill="1" applyBorder="1"/>
    <xf numFmtId="44" fontId="0" fillId="67" borderId="0" xfId="0" applyNumberFormat="1" applyFont="1" applyFill="1" applyBorder="1"/>
    <xf numFmtId="41" fontId="136" fillId="67" borderId="0" xfId="0" applyNumberFormat="1" applyFont="1" applyFill="1" applyBorder="1" applyAlignment="1">
      <alignment horizontal="center"/>
    </xf>
    <xf numFmtId="1" fontId="136" fillId="67" borderId="7" xfId="0" applyNumberFormat="1" applyFont="1" applyFill="1" applyBorder="1" applyAlignment="1">
      <alignment horizontal="center"/>
    </xf>
    <xf numFmtId="43" fontId="136" fillId="67" borderId="0" xfId="0" applyNumberFormat="1" applyFont="1" applyFill="1" applyBorder="1" applyAlignment="1">
      <alignment horizontal="center"/>
    </xf>
    <xf numFmtId="1" fontId="131" fillId="0" borderId="0" xfId="0" applyNumberFormat="1" applyFont="1" applyAlignment="1">
      <alignment vertical="top"/>
    </xf>
    <xf numFmtId="166" fontId="13" fillId="0" borderId="53" xfId="3" applyNumberFormat="1" applyFont="1" applyBorder="1"/>
    <xf numFmtId="166" fontId="0" fillId="0" borderId="0" xfId="3" applyNumberFormat="1" applyFont="1"/>
    <xf numFmtId="175" fontId="0" fillId="67" borderId="59" xfId="0" applyNumberFormat="1" applyFont="1" applyFill="1" applyBorder="1"/>
    <xf numFmtId="175" fontId="0" fillId="67" borderId="0" xfId="0" applyNumberFormat="1" applyFont="1" applyFill="1" applyBorder="1"/>
    <xf numFmtId="175" fontId="13" fillId="73" borderId="0" xfId="0" applyNumberFormat="1" applyFont="1" applyFill="1" applyBorder="1" applyAlignment="1">
      <alignment horizontal="center" vertical="center"/>
    </xf>
    <xf numFmtId="175" fontId="13" fillId="73" borderId="0" xfId="0" applyNumberFormat="1" applyFont="1" applyFill="1" applyBorder="1" applyAlignment="1">
      <alignment horizontal="center"/>
    </xf>
    <xf numFmtId="175" fontId="13" fillId="0" borderId="59" xfId="0" applyNumberFormat="1" applyFont="1" applyBorder="1" applyAlignment="1">
      <alignment horizontal="center" vertical="center"/>
    </xf>
    <xf numFmtId="41" fontId="91" fillId="0" borderId="0" xfId="0" applyNumberFormat="1" applyFont="1" applyAlignment="1">
      <alignment horizontal="left"/>
    </xf>
    <xf numFmtId="41" fontId="91" fillId="0" borderId="0" xfId="0" applyNumberFormat="1" applyFont="1" applyFill="1"/>
    <xf numFmtId="176" fontId="91" fillId="0" borderId="0" xfId="2" applyNumberFormat="1" applyFont="1" applyAlignment="1">
      <alignment horizontal="left"/>
    </xf>
    <xf numFmtId="43" fontId="91" fillId="0" borderId="0" xfId="2" applyNumberFormat="1" applyFont="1" applyAlignment="1">
      <alignment horizontal="left"/>
    </xf>
    <xf numFmtId="164" fontId="0" fillId="0" borderId="0" xfId="0" applyNumberFormat="1" applyFont="1" applyBorder="1"/>
    <xf numFmtId="49" fontId="0" fillId="0" borderId="0" xfId="0" applyNumberFormat="1" applyFont="1" applyBorder="1" applyAlignment="1"/>
    <xf numFmtId="164" fontId="13" fillId="3" borderId="58" xfId="0" quotePrefix="1" applyNumberFormat="1" applyFont="1" applyFill="1" applyBorder="1" applyAlignment="1"/>
    <xf numFmtId="164" fontId="13" fillId="0" borderId="0" xfId="0" quotePrefix="1" applyNumberFormat="1" applyFont="1" applyFill="1" applyBorder="1" applyAlignment="1"/>
    <xf numFmtId="164" fontId="13" fillId="2" borderId="0" xfId="0" quotePrefix="1" applyNumberFormat="1" applyFont="1" applyFill="1" applyBorder="1" applyAlignment="1"/>
    <xf numFmtId="164" fontId="0" fillId="0" borderId="0" xfId="0" applyNumberFormat="1" applyFont="1" applyBorder="1" applyAlignment="1">
      <alignment horizontal="right"/>
    </xf>
    <xf numFmtId="164" fontId="0" fillId="0" borderId="0" xfId="0" quotePrefix="1" applyNumberFormat="1" applyFont="1" applyBorder="1" applyAlignment="1"/>
    <xf numFmtId="164" fontId="0" fillId="0" borderId="0" xfId="0" quotePrefix="1" applyNumberFormat="1" applyFont="1" applyBorder="1"/>
    <xf numFmtId="165" fontId="13" fillId="3" borderId="54" xfId="2" applyNumberFormat="1" applyFont="1" applyFill="1" applyBorder="1" applyAlignment="1">
      <alignment horizontal="center" vertical="center" wrapText="1"/>
    </xf>
    <xf numFmtId="166" fontId="13" fillId="0" borderId="0" xfId="3" quotePrefix="1" applyNumberFormat="1" applyFont="1" applyFill="1" applyBorder="1"/>
    <xf numFmtId="41" fontId="13" fillId="0" borderId="0" xfId="3" quotePrefix="1" applyNumberFormat="1" applyFont="1" applyFill="1" applyBorder="1"/>
    <xf numFmtId="165" fontId="13" fillId="0" borderId="59" xfId="2" quotePrefix="1" applyNumberFormat="1" applyFont="1" applyFill="1" applyBorder="1" applyAlignment="1">
      <alignment horizontal="center" vertical="center"/>
    </xf>
    <xf numFmtId="165" fontId="13" fillId="0" borderId="84" xfId="2" applyNumberFormat="1" applyFont="1" applyFill="1" applyBorder="1" applyAlignment="1">
      <alignment horizontal="center" vertical="center"/>
    </xf>
    <xf numFmtId="166" fontId="13" fillId="2" borderId="59" xfId="3" quotePrefix="1" applyNumberFormat="1" applyFont="1" applyFill="1" applyBorder="1"/>
    <xf numFmtId="44" fontId="13" fillId="3" borderId="49" xfId="3" applyFont="1" applyFill="1" applyBorder="1" applyAlignment="1">
      <alignment horizontal="center" wrapText="1"/>
    </xf>
    <xf numFmtId="44" fontId="13" fillId="0" borderId="49" xfId="3" applyFont="1" applyFill="1" applyBorder="1" applyAlignment="1">
      <alignment horizontal="center" wrapText="1"/>
    </xf>
    <xf numFmtId="42" fontId="0" fillId="0" borderId="49" xfId="3" applyNumberFormat="1" applyFont="1" applyBorder="1"/>
    <xf numFmtId="42" fontId="0" fillId="67" borderId="49" xfId="3" applyNumberFormat="1" applyFont="1" applyFill="1" applyBorder="1"/>
    <xf numFmtId="41" fontId="0" fillId="67" borderId="49" xfId="3" applyNumberFormat="1" applyFont="1" applyFill="1" applyBorder="1"/>
    <xf numFmtId="41" fontId="0" fillId="0" borderId="67" xfId="3" applyNumberFormat="1" applyFont="1" applyBorder="1"/>
    <xf numFmtId="41" fontId="0" fillId="2" borderId="49" xfId="3" applyNumberFormat="1" applyFont="1" applyFill="1" applyBorder="1"/>
    <xf numFmtId="41" fontId="0" fillId="0" borderId="49" xfId="3" applyNumberFormat="1" applyFont="1" applyBorder="1"/>
    <xf numFmtId="41" fontId="11" fillId="0" borderId="49" xfId="3" applyNumberFormat="1" applyFont="1" applyBorder="1"/>
    <xf numFmtId="166" fontId="0" fillId="2" borderId="49" xfId="3" applyNumberFormat="1" applyFont="1" applyFill="1" applyBorder="1"/>
    <xf numFmtId="166" fontId="13" fillId="0" borderId="57" xfId="3" applyNumberFormat="1" applyFont="1" applyBorder="1"/>
    <xf numFmtId="174" fontId="0" fillId="0" borderId="0" xfId="1" applyNumberFormat="1" applyFont="1" applyFill="1"/>
    <xf numFmtId="174" fontId="13" fillId="0" borderId="1" xfId="1" applyNumberFormat="1" applyFont="1" applyFill="1" applyBorder="1" applyAlignment="1">
      <alignment horizontal="center" wrapText="1"/>
    </xf>
    <xf numFmtId="174" fontId="0" fillId="0" borderId="1" xfId="1" applyNumberFormat="1" applyFont="1" applyBorder="1"/>
    <xf numFmtId="174" fontId="0" fillId="0" borderId="0" xfId="1" applyNumberFormat="1" applyFont="1" applyBorder="1"/>
    <xf numFmtId="174" fontId="0" fillId="0" borderId="59" xfId="1" applyNumberFormat="1" applyFont="1" applyBorder="1"/>
    <xf numFmtId="174" fontId="0" fillId="2" borderId="0" xfId="1" applyNumberFormat="1" applyFont="1" applyFill="1" applyBorder="1"/>
    <xf numFmtId="174" fontId="0" fillId="0" borderId="0" xfId="1" applyNumberFormat="1" applyFont="1" applyFill="1" applyBorder="1"/>
    <xf numFmtId="174" fontId="11" fillId="0" borderId="0" xfId="1" applyNumberFormat="1" applyFont="1" applyBorder="1"/>
    <xf numFmtId="174" fontId="0" fillId="0" borderId="84" xfId="1" applyNumberFormat="1" applyFont="1" applyBorder="1"/>
    <xf numFmtId="174" fontId="0" fillId="0" borderId="51" xfId="1" applyNumberFormat="1" applyFont="1" applyBorder="1"/>
    <xf numFmtId="174" fontId="13" fillId="0" borderId="54" xfId="1" applyNumberFormat="1" applyFont="1" applyBorder="1"/>
    <xf numFmtId="174" fontId="0" fillId="2" borderId="0" xfId="1" applyNumberFormat="1" applyFont="1" applyFill="1"/>
    <xf numFmtId="174" fontId="11" fillId="67" borderId="0" xfId="1" applyNumberFormat="1" applyFont="1" applyFill="1" applyBorder="1"/>
    <xf numFmtId="174" fontId="13" fillId="0" borderId="0" xfId="1" applyNumberFormat="1" applyFont="1" applyBorder="1"/>
    <xf numFmtId="174" fontId="0" fillId="0" borderId="0" xfId="1" applyNumberFormat="1" applyFont="1"/>
    <xf numFmtId="0" fontId="13" fillId="76" borderId="69" xfId="0" applyFont="1" applyFill="1" applyBorder="1"/>
    <xf numFmtId="0" fontId="0" fillId="76" borderId="59" xfId="0" applyFill="1" applyBorder="1"/>
    <xf numFmtId="0" fontId="0" fillId="76" borderId="66" xfId="0" applyFill="1" applyBorder="1"/>
    <xf numFmtId="0" fontId="13" fillId="76" borderId="7" xfId="0" applyFont="1" applyFill="1" applyBorder="1"/>
    <xf numFmtId="0" fontId="0" fillId="76" borderId="0" xfId="0" applyFill="1" applyBorder="1"/>
    <xf numFmtId="0" fontId="0" fillId="76" borderId="1" xfId="0" applyFill="1" applyBorder="1"/>
    <xf numFmtId="0" fontId="13" fillId="76" borderId="85" xfId="0" applyFont="1" applyFill="1" applyBorder="1"/>
    <xf numFmtId="0" fontId="0" fillId="76" borderId="84" xfId="0" applyFill="1" applyBorder="1"/>
    <xf numFmtId="0" fontId="0" fillId="76" borderId="86" xfId="0" applyFill="1" applyBorder="1"/>
    <xf numFmtId="164" fontId="13" fillId="0" borderId="0" xfId="2" applyNumberFormat="1" applyFont="1" applyFill="1" applyBorder="1" applyAlignment="1">
      <alignment horizontal="center" vertical="center"/>
    </xf>
    <xf numFmtId="0" fontId="0" fillId="0" borderId="0" xfId="0" applyAlignment="1">
      <alignment wrapText="1"/>
    </xf>
    <xf numFmtId="0" fontId="13" fillId="0" borderId="57" xfId="0" applyFont="1" applyFill="1" applyBorder="1" applyAlignment="1">
      <alignment horizontal="left" wrapText="1"/>
    </xf>
    <xf numFmtId="0" fontId="0" fillId="0" borderId="57" xfId="0" applyFill="1" applyBorder="1" applyAlignment="1">
      <alignment horizontal="left" indent="3"/>
    </xf>
    <xf numFmtId="41" fontId="0" fillId="0" borderId="57" xfId="3" applyNumberFormat="1" applyFont="1" applyFill="1" applyBorder="1"/>
    <xf numFmtId="174" fontId="0" fillId="0" borderId="57" xfId="1" applyNumberFormat="1" applyFont="1" applyFill="1" applyBorder="1"/>
    <xf numFmtId="0" fontId="13" fillId="0" borderId="57" xfId="0" applyFont="1" applyFill="1" applyBorder="1" applyAlignment="1">
      <alignment horizontal="left" indent="1"/>
    </xf>
    <xf numFmtId="41" fontId="13" fillId="0" borderId="57" xfId="3" applyNumberFormat="1" applyFont="1" applyFill="1" applyBorder="1"/>
    <xf numFmtId="174" fontId="13" fillId="0" borderId="57" xfId="1" applyNumberFormat="1" applyFont="1" applyFill="1" applyBorder="1"/>
    <xf numFmtId="0" fontId="13" fillId="0" borderId="57" xfId="0" applyFont="1" applyFill="1" applyBorder="1" applyAlignment="1">
      <alignment horizontal="center" wrapText="1"/>
    </xf>
    <xf numFmtId="174" fontId="13" fillId="0" borderId="57" xfId="1" applyNumberFormat="1" applyFont="1" applyFill="1" applyBorder="1" applyAlignment="1">
      <alignment horizontal="center" wrapText="1"/>
    </xf>
    <xf numFmtId="0" fontId="13" fillId="0" borderId="57" xfId="0" applyFont="1" applyBorder="1"/>
    <xf numFmtId="174" fontId="0" fillId="0" borderId="57" xfId="1" applyNumberFormat="1" applyFont="1" applyBorder="1"/>
    <xf numFmtId="10" fontId="0" fillId="0" borderId="57" xfId="0" applyNumberFormat="1" applyBorder="1"/>
    <xf numFmtId="2" fontId="0" fillId="0" borderId="57" xfId="0" applyNumberFormat="1" applyBorder="1"/>
    <xf numFmtId="2" fontId="0" fillId="0" borderId="57" xfId="1" applyNumberFormat="1" applyFont="1" applyBorder="1"/>
    <xf numFmtId="0" fontId="124" fillId="69" borderId="57" xfId="0" applyFont="1" applyFill="1" applyBorder="1" applyAlignment="1">
      <alignment horizontal="center" wrapText="1"/>
    </xf>
    <xf numFmtId="0" fontId="124" fillId="69" borderId="53" xfId="0" applyFont="1" applyFill="1" applyBorder="1" applyAlignment="1">
      <alignment horizontal="center" wrapText="1"/>
    </xf>
    <xf numFmtId="0" fontId="13" fillId="68" borderId="57" xfId="0" applyFont="1" applyFill="1" applyBorder="1"/>
    <xf numFmtId="0" fontId="124" fillId="69" borderId="57" xfId="0" applyFont="1" applyFill="1" applyBorder="1" applyAlignment="1">
      <alignment horizontal="right" wrapText="1"/>
    </xf>
    <xf numFmtId="0" fontId="124" fillId="0" borderId="50" xfId="0" applyFont="1" applyFill="1" applyBorder="1" applyAlignment="1">
      <alignment horizontal="right"/>
    </xf>
    <xf numFmtId="0" fontId="0" fillId="0" borderId="69" xfId="0" applyBorder="1"/>
    <xf numFmtId="0" fontId="124" fillId="69" borderId="59" xfId="0" applyFont="1" applyFill="1" applyBorder="1" applyAlignment="1">
      <alignment horizontal="center" wrapText="1"/>
    </xf>
    <xf numFmtId="0" fontId="124" fillId="69" borderId="66" xfId="0" applyFont="1" applyFill="1" applyBorder="1" applyAlignment="1">
      <alignment horizontal="center" wrapText="1"/>
    </xf>
    <xf numFmtId="0" fontId="0" fillId="0" borderId="7" xfId="0" applyBorder="1"/>
    <xf numFmtId="0" fontId="13" fillId="0" borderId="85" xfId="0" applyFont="1" applyBorder="1"/>
    <xf numFmtId="44" fontId="0" fillId="0" borderId="1" xfId="3" applyFont="1" applyBorder="1"/>
    <xf numFmtId="44" fontId="0" fillId="0" borderId="0" xfId="3" applyFont="1" applyFill="1" applyBorder="1"/>
    <xf numFmtId="44" fontId="13" fillId="0" borderId="84" xfId="3" applyFont="1" applyBorder="1"/>
    <xf numFmtId="44" fontId="13" fillId="0" borderId="86" xfId="3" applyFont="1" applyBorder="1"/>
    <xf numFmtId="165" fontId="0" fillId="0" borderId="0" xfId="2" applyNumberFormat="1" applyFont="1"/>
    <xf numFmtId="0" fontId="13" fillId="0" borderId="57" xfId="0" applyFont="1" applyFill="1" applyBorder="1" applyAlignment="1">
      <alignment horizontal="right" indent="1"/>
    </xf>
    <xf numFmtId="44" fontId="13" fillId="0" borderId="57" xfId="3" applyFont="1" applyFill="1" applyBorder="1"/>
    <xf numFmtId="1" fontId="13" fillId="0" borderId="85" xfId="0" applyNumberFormat="1" applyFont="1" applyFill="1" applyBorder="1" applyAlignment="1">
      <alignment horizontal="center"/>
    </xf>
    <xf numFmtId="10" fontId="13" fillId="0" borderId="84" xfId="0" applyNumberFormat="1" applyFont="1" applyFill="1" applyBorder="1" applyAlignment="1">
      <alignment horizontal="center"/>
    </xf>
    <xf numFmtId="42" fontId="13" fillId="0" borderId="84" xfId="0" applyNumberFormat="1" applyFont="1" applyFill="1" applyBorder="1" applyAlignment="1">
      <alignment horizontal="center"/>
    </xf>
    <xf numFmtId="44" fontId="13" fillId="0" borderId="86" xfId="0" applyNumberFormat="1" applyFont="1" applyFill="1" applyBorder="1" applyAlignment="1">
      <alignment horizontal="center"/>
    </xf>
    <xf numFmtId="1" fontId="0" fillId="0" borderId="7" xfId="0" applyNumberFormat="1" applyFont="1" applyFill="1" applyBorder="1" applyAlignment="1">
      <alignment horizontal="center"/>
    </xf>
    <xf numFmtId="10" fontId="0" fillId="0" borderId="0" xfId="0" applyNumberFormat="1" applyFont="1" applyFill="1" applyBorder="1" applyAlignment="1">
      <alignment horizontal="center"/>
    </xf>
    <xf numFmtId="42" fontId="0" fillId="0" borderId="0" xfId="0" applyNumberFormat="1" applyFont="1" applyFill="1" applyBorder="1" applyAlignment="1">
      <alignment horizontal="center"/>
    </xf>
    <xf numFmtId="44" fontId="0" fillId="0" borderId="1" xfId="0" applyNumberFormat="1" applyFont="1" applyFill="1" applyBorder="1" applyAlignment="1">
      <alignment horizontal="center"/>
    </xf>
    <xf numFmtId="174" fontId="0" fillId="0" borderId="0" xfId="0" applyNumberFormat="1"/>
    <xf numFmtId="0" fontId="124" fillId="69" borderId="53" xfId="0" applyFont="1" applyFill="1" applyBorder="1" applyAlignment="1">
      <alignment horizontal="right" wrapText="1"/>
    </xf>
    <xf numFmtId="0" fontId="124" fillId="69" borderId="54" xfId="0" applyFont="1" applyFill="1" applyBorder="1" applyAlignment="1">
      <alignment horizontal="center" wrapText="1"/>
    </xf>
    <xf numFmtId="164" fontId="13" fillId="3" borderId="6" xfId="0" quotePrefix="1" applyNumberFormat="1" applyFont="1" applyFill="1" applyBorder="1" applyAlignment="1"/>
    <xf numFmtId="49" fontId="13" fillId="3" borderId="54" xfId="0" quotePrefix="1" applyNumberFormat="1" applyFont="1" applyFill="1" applyBorder="1" applyAlignment="1"/>
    <xf numFmtId="164" fontId="13" fillId="3" borderId="53" xfId="0" quotePrefix="1" applyNumberFormat="1" applyFont="1" applyFill="1" applyBorder="1" applyAlignment="1"/>
    <xf numFmtId="164" fontId="13" fillId="3" borderId="53" xfId="0" quotePrefix="1" applyNumberFormat="1" applyFont="1" applyFill="1" applyBorder="1" applyAlignment="1">
      <alignment horizontal="right"/>
    </xf>
    <xf numFmtId="164" fontId="13" fillId="3" borderId="54" xfId="0" quotePrefix="1" applyNumberFormat="1" applyFont="1" applyFill="1" applyBorder="1" applyAlignment="1">
      <alignment horizontal="right"/>
    </xf>
    <xf numFmtId="174" fontId="13" fillId="3" borderId="53" xfId="1" quotePrefix="1" applyNumberFormat="1" applyFont="1" applyFill="1" applyBorder="1" applyAlignment="1">
      <alignment horizontal="right"/>
    </xf>
    <xf numFmtId="0" fontId="0" fillId="0" borderId="0" xfId="0" applyFont="1" applyFill="1"/>
    <xf numFmtId="0" fontId="13" fillId="3" borderId="67" xfId="3" applyNumberFormat="1" applyFont="1" applyFill="1" applyBorder="1" applyAlignment="1">
      <alignment horizontal="center"/>
    </xf>
    <xf numFmtId="164" fontId="13" fillId="0" borderId="7" xfId="0" quotePrefix="1" applyNumberFormat="1" applyFont="1" applyFill="1" applyBorder="1" applyAlignment="1"/>
    <xf numFmtId="49" fontId="13" fillId="0" borderId="0" xfId="0" quotePrefix="1" applyNumberFormat="1" applyFont="1" applyFill="1" applyBorder="1" applyAlignment="1"/>
    <xf numFmtId="164" fontId="13" fillId="0" borderId="59" xfId="0" quotePrefix="1" applyNumberFormat="1" applyFont="1" applyFill="1" applyBorder="1" applyAlignment="1"/>
    <xf numFmtId="164" fontId="13" fillId="0" borderId="66" xfId="0" quotePrefix="1" applyNumberFormat="1" applyFont="1" applyFill="1" applyBorder="1" applyAlignment="1"/>
    <xf numFmtId="164" fontId="13" fillId="0" borderId="66" xfId="0" quotePrefix="1" applyNumberFormat="1" applyFont="1" applyFill="1" applyBorder="1" applyAlignment="1">
      <alignment horizontal="right"/>
    </xf>
    <xf numFmtId="164" fontId="13" fillId="0" borderId="59" xfId="0" quotePrefix="1" applyNumberFormat="1" applyFont="1" applyFill="1" applyBorder="1" applyAlignment="1">
      <alignment horizontal="right"/>
    </xf>
    <xf numFmtId="174" fontId="13" fillId="0" borderId="66" xfId="1" quotePrefix="1" applyNumberFormat="1" applyFont="1" applyFill="1" applyBorder="1" applyAlignment="1">
      <alignment horizontal="right"/>
    </xf>
    <xf numFmtId="0" fontId="13" fillId="3" borderId="67" xfId="0" applyFont="1" applyFill="1" applyBorder="1"/>
    <xf numFmtId="0" fontId="0" fillId="3" borderId="54" xfId="0" applyFont="1" applyFill="1" applyBorder="1" applyAlignment="1">
      <alignment horizontal="center"/>
    </xf>
    <xf numFmtId="0" fontId="0" fillId="3" borderId="54" xfId="0" applyFont="1" applyFill="1" applyBorder="1"/>
    <xf numFmtId="0" fontId="0" fillId="3" borderId="53" xfId="0" applyFont="1" applyFill="1" applyBorder="1"/>
    <xf numFmtId="0" fontId="13" fillId="3" borderId="54" xfId="0" applyFont="1" applyFill="1" applyBorder="1"/>
    <xf numFmtId="0" fontId="0" fillId="3" borderId="54" xfId="0" applyFont="1" applyFill="1" applyBorder="1" applyAlignment="1">
      <alignment horizontal="center" vertical="center"/>
    </xf>
    <xf numFmtId="0" fontId="124" fillId="3" borderId="54" xfId="0" applyFont="1" applyFill="1" applyBorder="1"/>
    <xf numFmtId="0" fontId="0" fillId="67" borderId="0" xfId="0" applyFill="1"/>
    <xf numFmtId="0" fontId="0" fillId="0" borderId="0" xfId="0" applyAlignment="1">
      <alignment horizontal="left"/>
    </xf>
    <xf numFmtId="0" fontId="0" fillId="0" borderId="0" xfId="0" applyFill="1" applyBorder="1"/>
    <xf numFmtId="0" fontId="134" fillId="0" borderId="0" xfId="0" applyFont="1"/>
    <xf numFmtId="0" fontId="134" fillId="67" borderId="0" xfId="0" applyFont="1" applyFill="1"/>
    <xf numFmtId="0" fontId="134" fillId="67" borderId="84" xfId="0" applyFont="1" applyFill="1" applyBorder="1" applyAlignment="1">
      <alignment horizontal="right"/>
    </xf>
    <xf numFmtId="0" fontId="12" fillId="0" borderId="0" xfId="0" applyFont="1" applyAlignment="1">
      <alignment horizontal="right"/>
    </xf>
    <xf numFmtId="0" fontId="12" fillId="67" borderId="0" xfId="0" applyFont="1" applyFill="1" applyAlignment="1">
      <alignment horizontal="right"/>
    </xf>
    <xf numFmtId="0" fontId="134" fillId="0" borderId="0" xfId="0" applyFont="1" applyAlignment="1">
      <alignment horizontal="right"/>
    </xf>
    <xf numFmtId="0" fontId="134" fillId="67" borderId="0" xfId="0" applyFont="1" applyFill="1" applyAlignment="1">
      <alignment horizontal="center"/>
    </xf>
    <xf numFmtId="0" fontId="134" fillId="67" borderId="0" xfId="0" applyFont="1" applyFill="1" applyAlignment="1">
      <alignment horizontal="center" wrapText="1"/>
    </xf>
    <xf numFmtId="0" fontId="134" fillId="67" borderId="84" xfId="0" applyFont="1" applyFill="1" applyBorder="1" applyAlignment="1">
      <alignment horizontal="center"/>
    </xf>
    <xf numFmtId="44" fontId="91" fillId="67" borderId="0" xfId="3" applyFont="1" applyFill="1" applyBorder="1" applyAlignment="1">
      <alignment horizontal="center"/>
    </xf>
    <xf numFmtId="44" fontId="13" fillId="0" borderId="0" xfId="3" applyFont="1" applyBorder="1" applyAlignment="1">
      <alignment horizontal="center"/>
    </xf>
    <xf numFmtId="44" fontId="124" fillId="0" borderId="0" xfId="3" applyFont="1" applyBorder="1" applyAlignment="1">
      <alignment horizontal="center"/>
    </xf>
    <xf numFmtId="44" fontId="13" fillId="67" borderId="84" xfId="3" applyFont="1" applyFill="1" applyBorder="1" applyAlignment="1">
      <alignment horizontal="center"/>
    </xf>
    <xf numFmtId="0" fontId="124" fillId="69" borderId="65" xfId="0" applyFont="1" applyFill="1" applyBorder="1" applyAlignment="1">
      <alignment horizontal="center" wrapText="1"/>
    </xf>
    <xf numFmtId="0" fontId="124" fillId="69" borderId="67" xfId="0" applyFont="1" applyFill="1" applyBorder="1" applyAlignment="1">
      <alignment horizontal="center" wrapText="1"/>
    </xf>
    <xf numFmtId="0" fontId="124" fillId="69" borderId="68" xfId="0" applyFont="1" applyFill="1" applyBorder="1" applyAlignment="1">
      <alignment horizontal="center" wrapText="1"/>
    </xf>
    <xf numFmtId="0" fontId="0" fillId="0" borderId="0" xfId="0" quotePrefix="1"/>
    <xf numFmtId="164" fontId="0" fillId="0" borderId="69" xfId="0" applyNumberFormat="1" applyFont="1" applyBorder="1" applyAlignment="1">
      <alignment horizontal="left" vertical="top" wrapText="1"/>
    </xf>
    <xf numFmtId="164" fontId="0" fillId="0" borderId="59" xfId="0" applyNumberFormat="1" applyFont="1" applyBorder="1" applyAlignment="1">
      <alignment horizontal="left" vertical="top"/>
    </xf>
    <xf numFmtId="164" fontId="0" fillId="0" borderId="66" xfId="0" applyNumberFormat="1" applyFont="1" applyBorder="1" applyAlignment="1">
      <alignment horizontal="left" vertical="top"/>
    </xf>
    <xf numFmtId="164" fontId="0" fillId="0" borderId="85" xfId="0" applyNumberFormat="1" applyFont="1" applyBorder="1" applyAlignment="1">
      <alignment horizontal="left" vertical="top"/>
    </xf>
    <xf numFmtId="164" fontId="0" fillId="0" borderId="84" xfId="0" applyNumberFormat="1" applyFont="1" applyBorder="1" applyAlignment="1">
      <alignment horizontal="left" vertical="top"/>
    </xf>
    <xf numFmtId="164" fontId="0" fillId="0" borderId="86" xfId="0" applyNumberFormat="1" applyFont="1" applyBorder="1" applyAlignment="1">
      <alignment horizontal="left" vertical="top"/>
    </xf>
    <xf numFmtId="0" fontId="13" fillId="3" borderId="69" xfId="3" applyNumberFormat="1" applyFont="1" applyFill="1" applyBorder="1" applyAlignment="1">
      <alignment horizontal="center" wrapText="1"/>
    </xf>
    <xf numFmtId="0" fontId="13" fillId="3" borderId="7" xfId="3" applyNumberFormat="1" applyFont="1" applyFill="1" applyBorder="1" applyAlignment="1">
      <alignment horizontal="center"/>
    </xf>
    <xf numFmtId="174" fontId="13" fillId="3" borderId="66" xfId="1" applyNumberFormat="1" applyFont="1" applyFill="1" applyBorder="1" applyAlignment="1">
      <alignment horizontal="center" wrapText="1"/>
    </xf>
    <xf numFmtId="174" fontId="13" fillId="3" borderId="1" xfId="1" applyNumberFormat="1" applyFont="1" applyFill="1" applyBorder="1" applyAlignment="1">
      <alignment horizontal="center"/>
    </xf>
    <xf numFmtId="0" fontId="137" fillId="0" borderId="69" xfId="0" applyFont="1" applyBorder="1" applyAlignment="1">
      <alignment horizontal="left" vertical="top" wrapText="1"/>
    </xf>
    <xf numFmtId="0" fontId="0" fillId="0" borderId="59" xfId="0" applyBorder="1" applyAlignment="1">
      <alignment horizontal="left" vertical="top" wrapText="1"/>
    </xf>
    <xf numFmtId="0" fontId="0" fillId="0" borderId="66" xfId="0" applyBorder="1" applyAlignment="1">
      <alignment horizontal="left" vertical="top" wrapText="1"/>
    </xf>
    <xf numFmtId="0" fontId="0" fillId="0" borderId="85" xfId="0" applyBorder="1" applyAlignment="1">
      <alignment horizontal="left" vertical="top" wrapText="1"/>
    </xf>
    <xf numFmtId="0" fontId="0" fillId="0" borderId="84" xfId="0" applyBorder="1" applyAlignment="1">
      <alignment horizontal="left" vertical="top" wrapText="1"/>
    </xf>
    <xf numFmtId="0" fontId="0" fillId="0" borderId="86" xfId="0" applyBorder="1" applyAlignment="1">
      <alignment horizontal="left" vertical="top" wrapText="1"/>
    </xf>
    <xf numFmtId="0" fontId="13" fillId="3" borderId="69" xfId="3" applyNumberFormat="1" applyFont="1" applyFill="1" applyBorder="1" applyAlignment="1">
      <alignment horizontal="center"/>
    </xf>
    <xf numFmtId="0" fontId="13" fillId="3" borderId="66" xfId="3" applyNumberFormat="1" applyFont="1" applyFill="1" applyBorder="1" applyAlignment="1">
      <alignment horizontal="center"/>
    </xf>
    <xf numFmtId="0" fontId="13" fillId="3" borderId="59" xfId="3" applyNumberFormat="1" applyFont="1" applyFill="1" applyBorder="1" applyAlignment="1">
      <alignment horizontal="center"/>
    </xf>
    <xf numFmtId="0" fontId="13" fillId="3" borderId="7" xfId="3" applyNumberFormat="1" applyFont="1" applyFill="1" applyBorder="1" applyAlignment="1">
      <alignment horizontal="center" wrapText="1"/>
    </xf>
    <xf numFmtId="0" fontId="13" fillId="68" borderId="58" xfId="0" applyFont="1" applyFill="1" applyBorder="1" applyAlignment="1">
      <alignment horizontal="left" vertical="center" wrapText="1"/>
    </xf>
    <xf numFmtId="0" fontId="13" fillId="68" borderId="54" xfId="0" applyFont="1" applyFill="1" applyBorder="1" applyAlignment="1">
      <alignment horizontal="left" vertical="center" wrapText="1"/>
    </xf>
    <xf numFmtId="0" fontId="13" fillId="68" borderId="53" xfId="0" applyFont="1" applyFill="1" applyBorder="1" applyAlignment="1">
      <alignment horizontal="left" vertical="center" wrapText="1"/>
    </xf>
    <xf numFmtId="0" fontId="130" fillId="0" borderId="57" xfId="0" applyFont="1" applyBorder="1" applyAlignment="1">
      <alignment horizontal="center" vertical="center" wrapText="1"/>
    </xf>
    <xf numFmtId="0" fontId="138" fillId="0" borderId="0" xfId="0" applyFont="1" applyAlignment="1">
      <alignment horizontal="center"/>
    </xf>
    <xf numFmtId="0" fontId="13" fillId="75" borderId="54" xfId="0" applyFont="1" applyFill="1" applyBorder="1" applyAlignment="1">
      <alignment horizontal="center" vertical="center" wrapText="1"/>
    </xf>
    <xf numFmtId="0" fontId="13" fillId="75" borderId="53" xfId="0" applyFont="1" applyFill="1" applyBorder="1" applyAlignment="1">
      <alignment horizontal="center" vertical="center" wrapText="1"/>
    </xf>
    <xf numFmtId="0" fontId="13" fillId="75" borderId="84" xfId="0" applyFont="1" applyFill="1" applyBorder="1" applyAlignment="1">
      <alignment horizontal="center" vertical="center" wrapText="1"/>
    </xf>
    <xf numFmtId="0" fontId="13" fillId="75" borderId="85" xfId="0" applyFont="1" applyFill="1" applyBorder="1" applyAlignment="1">
      <alignment horizontal="center" vertical="center" wrapText="1"/>
    </xf>
    <xf numFmtId="0" fontId="13" fillId="75" borderId="58" xfId="0" applyFont="1" applyFill="1" applyBorder="1" applyAlignment="1">
      <alignment horizontal="center" vertical="center" wrapText="1"/>
    </xf>
    <xf numFmtId="0" fontId="13" fillId="75" borderId="69" xfId="0" applyFont="1" applyFill="1" applyBorder="1" applyAlignment="1">
      <alignment horizontal="center" vertical="center" wrapText="1"/>
    </xf>
    <xf numFmtId="0" fontId="13" fillId="75" borderId="59" xfId="0" applyFont="1" applyFill="1" applyBorder="1" applyAlignment="1">
      <alignment horizontal="center" vertical="center" wrapText="1"/>
    </xf>
    <xf numFmtId="0" fontId="0" fillId="75" borderId="54" xfId="0" applyFont="1" applyFill="1" applyBorder="1" applyAlignment="1">
      <alignment horizontal="center" vertical="center" wrapText="1"/>
    </xf>
    <xf numFmtId="0" fontId="0" fillId="75" borderId="53" xfId="0" applyFont="1" applyFill="1" applyBorder="1" applyAlignment="1">
      <alignment horizontal="center" vertical="center" wrapText="1"/>
    </xf>
    <xf numFmtId="0" fontId="125" fillId="68" borderId="79" xfId="0" applyFont="1" applyFill="1" applyBorder="1" applyAlignment="1" applyProtection="1">
      <alignment horizontal="center" vertical="center" wrapText="1"/>
    </xf>
    <xf numFmtId="0" fontId="125" fillId="68" borderId="80" xfId="0" applyFont="1" applyFill="1" applyBorder="1" applyAlignment="1" applyProtection="1">
      <alignment horizontal="center" vertical="center" wrapText="1"/>
    </xf>
    <xf numFmtId="0" fontId="125" fillId="70" borderId="79" xfId="0" applyFont="1" applyFill="1" applyBorder="1" applyAlignment="1" applyProtection="1">
      <alignment horizontal="center" vertical="center" wrapText="1"/>
    </xf>
    <xf numFmtId="0" fontId="125" fillId="70" borderId="81" xfId="0" applyFont="1" applyFill="1" applyBorder="1" applyAlignment="1" applyProtection="1">
      <alignment horizontal="center" vertical="center" wrapText="1"/>
    </xf>
    <xf numFmtId="0" fontId="125" fillId="70" borderId="80" xfId="0" applyFont="1" applyFill="1" applyBorder="1" applyAlignment="1" applyProtection="1">
      <alignment horizontal="center" vertical="center" wrapText="1"/>
    </xf>
    <xf numFmtId="0" fontId="13" fillId="71" borderId="58" xfId="0" applyFont="1" applyFill="1" applyBorder="1" applyAlignment="1">
      <alignment horizontal="center"/>
    </xf>
    <xf numFmtId="0" fontId="13" fillId="71" borderId="54" xfId="0" applyFont="1" applyFill="1" applyBorder="1" applyAlignment="1">
      <alignment horizontal="center"/>
    </xf>
    <xf numFmtId="0" fontId="13" fillId="71" borderId="53" xfId="0" applyFont="1" applyFill="1" applyBorder="1" applyAlignment="1">
      <alignment horizontal="center"/>
    </xf>
    <xf numFmtId="0" fontId="13" fillId="73" borderId="58" xfId="0" applyFont="1" applyFill="1" applyBorder="1" applyAlignment="1">
      <alignment horizontal="center"/>
    </xf>
    <xf numFmtId="0" fontId="13" fillId="73" borderId="54" xfId="0" applyFont="1" applyFill="1" applyBorder="1" applyAlignment="1">
      <alignment horizontal="center"/>
    </xf>
    <xf numFmtId="0" fontId="13" fillId="73" borderId="53" xfId="0" applyFont="1" applyFill="1" applyBorder="1" applyAlignment="1">
      <alignment horizontal="center"/>
    </xf>
    <xf numFmtId="0" fontId="13" fillId="74" borderId="58" xfId="0" applyFont="1" applyFill="1" applyBorder="1" applyAlignment="1">
      <alignment horizontal="center"/>
    </xf>
    <xf numFmtId="0" fontId="13" fillId="74" borderId="54" xfId="0" applyFont="1" applyFill="1" applyBorder="1" applyAlignment="1">
      <alignment horizontal="center"/>
    </xf>
    <xf numFmtId="0" fontId="13" fillId="74" borderId="53" xfId="0" applyFont="1" applyFill="1" applyBorder="1" applyAlignment="1">
      <alignment horizontal="center"/>
    </xf>
    <xf numFmtId="0" fontId="13" fillId="72" borderId="58" xfId="0" applyFont="1" applyFill="1" applyBorder="1" applyAlignment="1">
      <alignment horizontal="center"/>
    </xf>
    <xf numFmtId="0" fontId="13" fillId="72" borderId="54" xfId="0" applyFont="1" applyFill="1" applyBorder="1" applyAlignment="1">
      <alignment horizontal="center"/>
    </xf>
    <xf numFmtId="0" fontId="13" fillId="72" borderId="53" xfId="0" applyFont="1" applyFill="1" applyBorder="1" applyAlignment="1">
      <alignment horizontal="center"/>
    </xf>
    <xf numFmtId="0" fontId="134" fillId="0" borderId="0" xfId="0" applyFont="1" applyAlignment="1">
      <alignment horizontal="center"/>
    </xf>
    <xf numFmtId="0" fontId="13" fillId="0" borderId="0" xfId="0" applyFont="1" applyAlignment="1">
      <alignment horizontal="left" vertical="top" wrapText="1"/>
    </xf>
    <xf numFmtId="0" fontId="0" fillId="0" borderId="0" xfId="0" applyFont="1" applyAlignment="1">
      <alignment horizontal="left" vertical="top" wrapText="1"/>
    </xf>
    <xf numFmtId="0" fontId="13" fillId="68" borderId="58" xfId="0" applyFont="1" applyFill="1" applyBorder="1" applyAlignment="1">
      <alignment horizontal="center" vertical="center"/>
    </xf>
    <xf numFmtId="0" fontId="13" fillId="68" borderId="54" xfId="0" applyFont="1" applyFill="1" applyBorder="1" applyAlignment="1">
      <alignment horizontal="center" vertical="center"/>
    </xf>
    <xf numFmtId="0" fontId="124" fillId="68" borderId="60" xfId="0" applyFont="1" applyFill="1" applyBorder="1" applyAlignment="1">
      <alignment horizontal="center" vertical="center" wrapText="1"/>
    </xf>
    <xf numFmtId="0" fontId="124" fillId="68" borderId="61" xfId="0" applyFont="1" applyFill="1" applyBorder="1" applyAlignment="1">
      <alignment horizontal="center" vertical="center" wrapText="1"/>
    </xf>
    <xf numFmtId="0" fontId="124" fillId="68" borderId="62" xfId="0" applyFont="1" applyFill="1" applyBorder="1" applyAlignment="1">
      <alignment horizontal="center" vertical="center" wrapText="1"/>
    </xf>
    <xf numFmtId="0" fontId="124" fillId="68" borderId="63" xfId="0" applyFont="1" applyFill="1" applyBorder="1" applyAlignment="1">
      <alignment horizontal="center" vertical="center" wrapText="1"/>
    </xf>
    <xf numFmtId="0" fontId="0" fillId="68" borderId="53" xfId="0" applyFont="1" applyFill="1" applyBorder="1" applyAlignment="1">
      <alignment horizontal="center" vertical="center"/>
    </xf>
    <xf numFmtId="0" fontId="124" fillId="68" borderId="58" xfId="0" applyFont="1" applyFill="1" applyBorder="1" applyAlignment="1">
      <alignment horizontal="center" vertical="center" wrapText="1"/>
    </xf>
    <xf numFmtId="0" fontId="0" fillId="68" borderId="64" xfId="0" applyFont="1" applyFill="1" applyBorder="1" applyAlignment="1">
      <alignment horizontal="center" vertical="center"/>
    </xf>
    <xf numFmtId="0" fontId="129" fillId="2" borderId="0" xfId="55199" applyFont="1" applyFill="1" applyBorder="1" applyAlignment="1">
      <alignment horizontal="center" vertical="center" wrapText="1"/>
    </xf>
    <xf numFmtId="0" fontId="0" fillId="75" borderId="5" xfId="0" applyFont="1" applyFill="1" applyBorder="1" applyAlignment="1">
      <alignment horizontal="center" vertical="center" wrapText="1"/>
    </xf>
    <xf numFmtId="0" fontId="13" fillId="74" borderId="85" xfId="0" applyFont="1" applyFill="1" applyBorder="1" applyAlignment="1">
      <alignment horizontal="left"/>
    </xf>
    <xf numFmtId="0" fontId="13" fillId="74" borderId="84" xfId="0" applyFont="1" applyFill="1" applyBorder="1" applyAlignment="1">
      <alignment horizontal="left"/>
    </xf>
    <xf numFmtId="0" fontId="13" fillId="68" borderId="7" xfId="0" applyFont="1" applyFill="1" applyBorder="1" applyAlignment="1">
      <alignment horizontal="left" wrapText="1"/>
    </xf>
    <xf numFmtId="0" fontId="13" fillId="68" borderId="0" xfId="0" applyFont="1" applyFill="1" applyBorder="1" applyAlignment="1">
      <alignment horizontal="left" wrapText="1"/>
    </xf>
    <xf numFmtId="0" fontId="13" fillId="73" borderId="85" xfId="0" applyFont="1" applyFill="1" applyBorder="1" applyAlignment="1">
      <alignment horizontal="left"/>
    </xf>
    <xf numFmtId="0" fontId="13" fillId="73" borderId="84" xfId="0" applyFont="1" applyFill="1" applyBorder="1" applyAlignment="1">
      <alignment horizontal="left"/>
    </xf>
    <xf numFmtId="0" fontId="13" fillId="73" borderId="86" xfId="0" applyFont="1" applyFill="1" applyBorder="1" applyAlignment="1">
      <alignment horizontal="left"/>
    </xf>
    <xf numFmtId="0" fontId="13" fillId="75" borderId="5" xfId="0" applyFont="1" applyFill="1" applyBorder="1" applyAlignment="1">
      <alignment horizontal="center" vertical="center" wrapText="1"/>
    </xf>
    <xf numFmtId="0" fontId="13" fillId="71" borderId="85" xfId="0" applyFont="1" applyFill="1" applyBorder="1" applyAlignment="1">
      <alignment horizontal="center"/>
    </xf>
    <xf numFmtId="0" fontId="13" fillId="71" borderId="84" xfId="0" applyFont="1" applyFill="1" applyBorder="1" applyAlignment="1">
      <alignment horizontal="center"/>
    </xf>
    <xf numFmtId="0" fontId="13" fillId="71" borderId="86" xfId="0" applyFont="1" applyFill="1" applyBorder="1" applyAlignment="1">
      <alignment horizontal="center"/>
    </xf>
    <xf numFmtId="0" fontId="13" fillId="72" borderId="85" xfId="0" applyFont="1" applyFill="1" applyBorder="1" applyAlignment="1">
      <alignment horizontal="center"/>
    </xf>
    <xf numFmtId="0" fontId="13" fillId="72" borderId="84" xfId="0" applyFont="1" applyFill="1" applyBorder="1" applyAlignment="1">
      <alignment horizontal="center"/>
    </xf>
    <xf numFmtId="0" fontId="13" fillId="72" borderId="86" xfId="0" applyFont="1" applyFill="1" applyBorder="1" applyAlignment="1">
      <alignment horizontal="center"/>
    </xf>
    <xf numFmtId="0" fontId="124" fillId="2" borderId="58" xfId="0" applyFont="1" applyFill="1" applyBorder="1" applyAlignment="1">
      <alignment horizontal="center" vertical="center" wrapText="1"/>
    </xf>
    <xf numFmtId="0" fontId="124" fillId="2" borderId="53"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57" xfId="0" applyFont="1" applyFill="1" applyBorder="1" applyAlignment="1">
      <alignment horizontal="center" vertical="center" wrapText="1"/>
    </xf>
    <xf numFmtId="0" fontId="133" fillId="2" borderId="58" xfId="0" applyFont="1" applyFill="1" applyBorder="1" applyAlignment="1">
      <alignment horizontal="center" vertical="center" textRotation="90" wrapText="1"/>
    </xf>
    <xf numFmtId="0" fontId="133" fillId="2" borderId="5" xfId="0" applyFont="1" applyFill="1" applyBorder="1" applyAlignment="1">
      <alignment horizontal="center" vertical="center" textRotation="90" wrapText="1"/>
    </xf>
    <xf numFmtId="0" fontId="12" fillId="0" borderId="5" xfId="0" applyFont="1" applyBorder="1" applyAlignment="1">
      <alignment horizontal="center" vertical="center" textRotation="90"/>
    </xf>
    <xf numFmtId="0" fontId="12" fillId="2" borderId="5" xfId="0" applyFont="1" applyFill="1" applyBorder="1" applyAlignment="1">
      <alignment vertical="center" textRotation="90" wrapText="1"/>
    </xf>
    <xf numFmtId="0" fontId="134" fillId="2" borderId="58" xfId="0" applyFont="1" applyFill="1" applyBorder="1" applyAlignment="1">
      <alignment horizontal="center" vertical="center" textRotation="90" wrapText="1"/>
    </xf>
    <xf numFmtId="0" fontId="134" fillId="2" borderId="5" xfId="0" applyFont="1" applyFill="1" applyBorder="1" applyAlignment="1">
      <alignment horizontal="center" vertical="center" textRotation="90" wrapText="1"/>
    </xf>
    <xf numFmtId="0" fontId="12" fillId="2" borderId="5" xfId="0" applyFont="1" applyFill="1" applyBorder="1" applyAlignment="1">
      <alignment horizontal="center" vertical="center" textRotation="90" wrapText="1"/>
    </xf>
    <xf numFmtId="0" fontId="130" fillId="0" borderId="57" xfId="0" applyFont="1" applyBorder="1" applyAlignment="1">
      <alignment horizontal="center" vertical="top" wrapText="1"/>
    </xf>
    <xf numFmtId="0" fontId="13" fillId="68" borderId="53" xfId="0" applyFont="1" applyFill="1" applyBorder="1" applyAlignment="1">
      <alignment horizontal="center" vertical="center"/>
    </xf>
    <xf numFmtId="0" fontId="0" fillId="0" borderId="0" xfId="0" applyAlignment="1">
      <alignment horizontal="center"/>
    </xf>
  </cellXfs>
  <cellStyles count="55200">
    <cellStyle name="20% - Accent1 2" xfId="37" xr:uid="{00000000-0005-0000-0000-000000000000}"/>
    <cellStyle name="20% - Accent1 2 10" xfId="2332" xr:uid="{00000000-0005-0000-0000-000001000000}"/>
    <cellStyle name="20% - Accent1 2 11" xfId="2389" xr:uid="{00000000-0005-0000-0000-000002000000}"/>
    <cellStyle name="20% - Accent1 2 12" xfId="2440" xr:uid="{00000000-0005-0000-0000-000003000000}"/>
    <cellStyle name="20% - Accent1 2 13" xfId="2489" xr:uid="{00000000-0005-0000-0000-000004000000}"/>
    <cellStyle name="20% - Accent1 2 2" xfId="38" xr:uid="{00000000-0005-0000-0000-000005000000}"/>
    <cellStyle name="20% - Accent1 2 2 2" xfId="39" xr:uid="{00000000-0005-0000-0000-000006000000}"/>
    <cellStyle name="20% - Accent1 2 2 3" xfId="40" xr:uid="{00000000-0005-0000-0000-000007000000}"/>
    <cellStyle name="20% - Accent1 2 3" xfId="41" xr:uid="{00000000-0005-0000-0000-000008000000}"/>
    <cellStyle name="20% - Accent1 2 3 2" xfId="42" xr:uid="{00000000-0005-0000-0000-000009000000}"/>
    <cellStyle name="20% - Accent1 2 4" xfId="43" xr:uid="{00000000-0005-0000-0000-00000A000000}"/>
    <cellStyle name="20% - Accent1 2 4 2" xfId="44" xr:uid="{00000000-0005-0000-0000-00000B000000}"/>
    <cellStyle name="20% - Accent1 2 5" xfId="45" xr:uid="{00000000-0005-0000-0000-00000C000000}"/>
    <cellStyle name="20% - Accent1 2 5 2" xfId="46" xr:uid="{00000000-0005-0000-0000-00000D000000}"/>
    <cellStyle name="20% - Accent1 2 5 3" xfId="47" xr:uid="{00000000-0005-0000-0000-00000E000000}"/>
    <cellStyle name="20% - Accent1 2 6" xfId="48" xr:uid="{00000000-0005-0000-0000-00000F000000}"/>
    <cellStyle name="20% - Accent1 2 7" xfId="49" xr:uid="{00000000-0005-0000-0000-000010000000}"/>
    <cellStyle name="20% - Accent1 2 8" xfId="50" xr:uid="{00000000-0005-0000-0000-000011000000}"/>
    <cellStyle name="20% - Accent1 2 9" xfId="2279" xr:uid="{00000000-0005-0000-0000-000012000000}"/>
    <cellStyle name="20% - Accent1 2_Sheet1" xfId="51" xr:uid="{00000000-0005-0000-0000-000013000000}"/>
    <cellStyle name="20% - Accent1 3" xfId="52" xr:uid="{00000000-0005-0000-0000-000014000000}"/>
    <cellStyle name="20% - Accent1 3 2" xfId="53" xr:uid="{00000000-0005-0000-0000-000015000000}"/>
    <cellStyle name="20% - Accent2 2" xfId="54" xr:uid="{00000000-0005-0000-0000-000016000000}"/>
    <cellStyle name="20% - Accent2 2 10" xfId="2333" xr:uid="{00000000-0005-0000-0000-000017000000}"/>
    <cellStyle name="20% - Accent2 2 11" xfId="2390" xr:uid="{00000000-0005-0000-0000-000018000000}"/>
    <cellStyle name="20% - Accent2 2 12" xfId="2441" xr:uid="{00000000-0005-0000-0000-000019000000}"/>
    <cellStyle name="20% - Accent2 2 13" xfId="2490" xr:uid="{00000000-0005-0000-0000-00001A000000}"/>
    <cellStyle name="20% - Accent2 2 2" xfId="55" xr:uid="{00000000-0005-0000-0000-00001B000000}"/>
    <cellStyle name="20% - Accent2 2 2 2" xfId="56" xr:uid="{00000000-0005-0000-0000-00001C000000}"/>
    <cellStyle name="20% - Accent2 2 2 3" xfId="57" xr:uid="{00000000-0005-0000-0000-00001D000000}"/>
    <cellStyle name="20% - Accent2 2 3" xfId="58" xr:uid="{00000000-0005-0000-0000-00001E000000}"/>
    <cellStyle name="20% - Accent2 2 3 2" xfId="59" xr:uid="{00000000-0005-0000-0000-00001F000000}"/>
    <cellStyle name="20% - Accent2 2 4" xfId="60" xr:uid="{00000000-0005-0000-0000-000020000000}"/>
    <cellStyle name="20% - Accent2 2 4 2" xfId="61" xr:uid="{00000000-0005-0000-0000-000021000000}"/>
    <cellStyle name="20% - Accent2 2 5" xfId="62" xr:uid="{00000000-0005-0000-0000-000022000000}"/>
    <cellStyle name="20% - Accent2 2 5 2" xfId="63" xr:uid="{00000000-0005-0000-0000-000023000000}"/>
    <cellStyle name="20% - Accent2 2 5 3" xfId="64" xr:uid="{00000000-0005-0000-0000-000024000000}"/>
    <cellStyle name="20% - Accent2 2 6" xfId="65" xr:uid="{00000000-0005-0000-0000-000025000000}"/>
    <cellStyle name="20% - Accent2 2 7" xfId="66" xr:uid="{00000000-0005-0000-0000-000026000000}"/>
    <cellStyle name="20% - Accent2 2 8" xfId="67" xr:uid="{00000000-0005-0000-0000-000027000000}"/>
    <cellStyle name="20% - Accent2 2 9" xfId="2280" xr:uid="{00000000-0005-0000-0000-000028000000}"/>
    <cellStyle name="20% - Accent2 2_Sheet1" xfId="68" xr:uid="{00000000-0005-0000-0000-000029000000}"/>
    <cellStyle name="20% - Accent2 3" xfId="69" xr:uid="{00000000-0005-0000-0000-00002A000000}"/>
    <cellStyle name="20% - Accent2 3 2" xfId="70" xr:uid="{00000000-0005-0000-0000-00002B000000}"/>
    <cellStyle name="20% - Accent3 2" xfId="71" xr:uid="{00000000-0005-0000-0000-00002C000000}"/>
    <cellStyle name="20% - Accent3 2 10" xfId="2334" xr:uid="{00000000-0005-0000-0000-00002D000000}"/>
    <cellStyle name="20% - Accent3 2 11" xfId="2391" xr:uid="{00000000-0005-0000-0000-00002E000000}"/>
    <cellStyle name="20% - Accent3 2 12" xfId="2442" xr:uid="{00000000-0005-0000-0000-00002F000000}"/>
    <cellStyle name="20% - Accent3 2 13" xfId="2491" xr:uid="{00000000-0005-0000-0000-000030000000}"/>
    <cellStyle name="20% - Accent3 2 2" xfId="72" xr:uid="{00000000-0005-0000-0000-000031000000}"/>
    <cellStyle name="20% - Accent3 2 2 2" xfId="73" xr:uid="{00000000-0005-0000-0000-000032000000}"/>
    <cellStyle name="20% - Accent3 2 2 3" xfId="74" xr:uid="{00000000-0005-0000-0000-000033000000}"/>
    <cellStyle name="20% - Accent3 2 3" xfId="75" xr:uid="{00000000-0005-0000-0000-000034000000}"/>
    <cellStyle name="20% - Accent3 2 3 2" xfId="76" xr:uid="{00000000-0005-0000-0000-000035000000}"/>
    <cellStyle name="20% - Accent3 2 4" xfId="77" xr:uid="{00000000-0005-0000-0000-000036000000}"/>
    <cellStyle name="20% - Accent3 2 4 2" xfId="78" xr:uid="{00000000-0005-0000-0000-000037000000}"/>
    <cellStyle name="20% - Accent3 2 5" xfId="79" xr:uid="{00000000-0005-0000-0000-000038000000}"/>
    <cellStyle name="20% - Accent3 2 5 2" xfId="80" xr:uid="{00000000-0005-0000-0000-000039000000}"/>
    <cellStyle name="20% - Accent3 2 5 3" xfId="81" xr:uid="{00000000-0005-0000-0000-00003A000000}"/>
    <cellStyle name="20% - Accent3 2 6" xfId="82" xr:uid="{00000000-0005-0000-0000-00003B000000}"/>
    <cellStyle name="20% - Accent3 2 7" xfId="83" xr:uid="{00000000-0005-0000-0000-00003C000000}"/>
    <cellStyle name="20% - Accent3 2 8" xfId="84" xr:uid="{00000000-0005-0000-0000-00003D000000}"/>
    <cellStyle name="20% - Accent3 2 9" xfId="2281" xr:uid="{00000000-0005-0000-0000-00003E000000}"/>
    <cellStyle name="20% - Accent3 2_Sheet1" xfId="85" xr:uid="{00000000-0005-0000-0000-00003F000000}"/>
    <cellStyle name="20% - Accent3 3" xfId="86" xr:uid="{00000000-0005-0000-0000-000040000000}"/>
    <cellStyle name="20% - Accent3 3 2" xfId="87" xr:uid="{00000000-0005-0000-0000-000041000000}"/>
    <cellStyle name="20% - Accent4 2" xfId="88" xr:uid="{00000000-0005-0000-0000-000042000000}"/>
    <cellStyle name="20% - Accent4 2 10" xfId="2335" xr:uid="{00000000-0005-0000-0000-000043000000}"/>
    <cellStyle name="20% - Accent4 2 11" xfId="2392" xr:uid="{00000000-0005-0000-0000-000044000000}"/>
    <cellStyle name="20% - Accent4 2 12" xfId="2443" xr:uid="{00000000-0005-0000-0000-000045000000}"/>
    <cellStyle name="20% - Accent4 2 13" xfId="2492" xr:uid="{00000000-0005-0000-0000-000046000000}"/>
    <cellStyle name="20% - Accent4 2 2" xfId="89" xr:uid="{00000000-0005-0000-0000-000047000000}"/>
    <cellStyle name="20% - Accent4 2 2 2" xfId="90" xr:uid="{00000000-0005-0000-0000-000048000000}"/>
    <cellStyle name="20% - Accent4 2 2 3" xfId="91" xr:uid="{00000000-0005-0000-0000-000049000000}"/>
    <cellStyle name="20% - Accent4 2 3" xfId="92" xr:uid="{00000000-0005-0000-0000-00004A000000}"/>
    <cellStyle name="20% - Accent4 2 3 2" xfId="93" xr:uid="{00000000-0005-0000-0000-00004B000000}"/>
    <cellStyle name="20% - Accent4 2 4" xfId="94" xr:uid="{00000000-0005-0000-0000-00004C000000}"/>
    <cellStyle name="20% - Accent4 2 4 2" xfId="95" xr:uid="{00000000-0005-0000-0000-00004D000000}"/>
    <cellStyle name="20% - Accent4 2 5" xfId="96" xr:uid="{00000000-0005-0000-0000-00004E000000}"/>
    <cellStyle name="20% - Accent4 2 5 2" xfId="97" xr:uid="{00000000-0005-0000-0000-00004F000000}"/>
    <cellStyle name="20% - Accent4 2 5 3" xfId="98" xr:uid="{00000000-0005-0000-0000-000050000000}"/>
    <cellStyle name="20% - Accent4 2 6" xfId="99" xr:uid="{00000000-0005-0000-0000-000051000000}"/>
    <cellStyle name="20% - Accent4 2 7" xfId="100" xr:uid="{00000000-0005-0000-0000-000052000000}"/>
    <cellStyle name="20% - Accent4 2 8" xfId="101" xr:uid="{00000000-0005-0000-0000-000053000000}"/>
    <cellStyle name="20% - Accent4 2 9" xfId="2282" xr:uid="{00000000-0005-0000-0000-000054000000}"/>
    <cellStyle name="20% - Accent4 2_Sheet1" xfId="102" xr:uid="{00000000-0005-0000-0000-000055000000}"/>
    <cellStyle name="20% - Accent4 3" xfId="103" xr:uid="{00000000-0005-0000-0000-000056000000}"/>
    <cellStyle name="20% - Accent4 3 2" xfId="104" xr:uid="{00000000-0005-0000-0000-000057000000}"/>
    <cellStyle name="20% - Accent5 2" xfId="105" xr:uid="{00000000-0005-0000-0000-000058000000}"/>
    <cellStyle name="20% - Accent5 2 10" xfId="2336" xr:uid="{00000000-0005-0000-0000-000059000000}"/>
    <cellStyle name="20% - Accent5 2 11" xfId="2393" xr:uid="{00000000-0005-0000-0000-00005A000000}"/>
    <cellStyle name="20% - Accent5 2 12" xfId="2444" xr:uid="{00000000-0005-0000-0000-00005B000000}"/>
    <cellStyle name="20% - Accent5 2 13" xfId="2493" xr:uid="{00000000-0005-0000-0000-00005C000000}"/>
    <cellStyle name="20% - Accent5 2 2" xfId="106" xr:uid="{00000000-0005-0000-0000-00005D000000}"/>
    <cellStyle name="20% - Accent5 2 2 2" xfId="107" xr:uid="{00000000-0005-0000-0000-00005E000000}"/>
    <cellStyle name="20% - Accent5 2 3" xfId="108" xr:uid="{00000000-0005-0000-0000-00005F000000}"/>
    <cellStyle name="20% - Accent5 2 3 2" xfId="109" xr:uid="{00000000-0005-0000-0000-000060000000}"/>
    <cellStyle name="20% - Accent5 2 4" xfId="110" xr:uid="{00000000-0005-0000-0000-000061000000}"/>
    <cellStyle name="20% - Accent5 2 4 2" xfId="111" xr:uid="{00000000-0005-0000-0000-000062000000}"/>
    <cellStyle name="20% - Accent5 2 5" xfId="112" xr:uid="{00000000-0005-0000-0000-000063000000}"/>
    <cellStyle name="20% - Accent5 2 5 2" xfId="113" xr:uid="{00000000-0005-0000-0000-000064000000}"/>
    <cellStyle name="20% - Accent5 2 5 3" xfId="114" xr:uid="{00000000-0005-0000-0000-000065000000}"/>
    <cellStyle name="20% - Accent5 2 6" xfId="115" xr:uid="{00000000-0005-0000-0000-000066000000}"/>
    <cellStyle name="20% - Accent5 2 7" xfId="116" xr:uid="{00000000-0005-0000-0000-000067000000}"/>
    <cellStyle name="20% - Accent5 2 8" xfId="117" xr:uid="{00000000-0005-0000-0000-000068000000}"/>
    <cellStyle name="20% - Accent5 2 9" xfId="2283" xr:uid="{00000000-0005-0000-0000-000069000000}"/>
    <cellStyle name="20% - Accent5 2_Sheet1" xfId="118" xr:uid="{00000000-0005-0000-0000-00006A000000}"/>
    <cellStyle name="20% - Accent5 3" xfId="119" xr:uid="{00000000-0005-0000-0000-00006B000000}"/>
    <cellStyle name="20% - Accent5 3 2" xfId="120" xr:uid="{00000000-0005-0000-0000-00006C000000}"/>
    <cellStyle name="20% - Accent6 2" xfId="121" xr:uid="{00000000-0005-0000-0000-00006D000000}"/>
    <cellStyle name="20% - Accent6 2 10" xfId="2337" xr:uid="{00000000-0005-0000-0000-00006E000000}"/>
    <cellStyle name="20% - Accent6 2 11" xfId="2394" xr:uid="{00000000-0005-0000-0000-00006F000000}"/>
    <cellStyle name="20% - Accent6 2 12" xfId="2445" xr:uid="{00000000-0005-0000-0000-000070000000}"/>
    <cellStyle name="20% - Accent6 2 13" xfId="2494" xr:uid="{00000000-0005-0000-0000-000071000000}"/>
    <cellStyle name="20% - Accent6 2 2" xfId="122" xr:uid="{00000000-0005-0000-0000-000072000000}"/>
    <cellStyle name="20% - Accent6 2 2 2" xfId="123" xr:uid="{00000000-0005-0000-0000-000073000000}"/>
    <cellStyle name="20% - Accent6 2 2 3" xfId="124" xr:uid="{00000000-0005-0000-0000-000074000000}"/>
    <cellStyle name="20% - Accent6 2 3" xfId="125" xr:uid="{00000000-0005-0000-0000-000075000000}"/>
    <cellStyle name="20% - Accent6 2 3 2" xfId="126" xr:uid="{00000000-0005-0000-0000-000076000000}"/>
    <cellStyle name="20% - Accent6 2 4" xfId="127" xr:uid="{00000000-0005-0000-0000-000077000000}"/>
    <cellStyle name="20% - Accent6 2 4 2" xfId="128" xr:uid="{00000000-0005-0000-0000-000078000000}"/>
    <cellStyle name="20% - Accent6 2 5" xfId="129" xr:uid="{00000000-0005-0000-0000-000079000000}"/>
    <cellStyle name="20% - Accent6 2 5 2" xfId="130" xr:uid="{00000000-0005-0000-0000-00007A000000}"/>
    <cellStyle name="20% - Accent6 2 5 3" xfId="131" xr:uid="{00000000-0005-0000-0000-00007B000000}"/>
    <cellStyle name="20% - Accent6 2 6" xfId="132" xr:uid="{00000000-0005-0000-0000-00007C000000}"/>
    <cellStyle name="20% - Accent6 2 7" xfId="133" xr:uid="{00000000-0005-0000-0000-00007D000000}"/>
    <cellStyle name="20% - Accent6 2 8" xfId="134" xr:uid="{00000000-0005-0000-0000-00007E000000}"/>
    <cellStyle name="20% - Accent6 2 9" xfId="2284" xr:uid="{00000000-0005-0000-0000-00007F000000}"/>
    <cellStyle name="20% - Accent6 2_Sheet1" xfId="135" xr:uid="{00000000-0005-0000-0000-000080000000}"/>
    <cellStyle name="20% - Accent6 3" xfId="136" xr:uid="{00000000-0005-0000-0000-000081000000}"/>
    <cellStyle name="20% - Accent6 3 2" xfId="137" xr:uid="{00000000-0005-0000-0000-000082000000}"/>
    <cellStyle name="40% - Accent1 2" xfId="138" xr:uid="{00000000-0005-0000-0000-000083000000}"/>
    <cellStyle name="40% - Accent1 2 10" xfId="2338" xr:uid="{00000000-0005-0000-0000-000084000000}"/>
    <cellStyle name="40% - Accent1 2 11" xfId="2395" xr:uid="{00000000-0005-0000-0000-000085000000}"/>
    <cellStyle name="40% - Accent1 2 12" xfId="2446" xr:uid="{00000000-0005-0000-0000-000086000000}"/>
    <cellStyle name="40% - Accent1 2 13" xfId="2495" xr:uid="{00000000-0005-0000-0000-000087000000}"/>
    <cellStyle name="40% - Accent1 2 2" xfId="139" xr:uid="{00000000-0005-0000-0000-000088000000}"/>
    <cellStyle name="40% - Accent1 2 2 2" xfId="140" xr:uid="{00000000-0005-0000-0000-000089000000}"/>
    <cellStyle name="40% - Accent1 2 2 3" xfId="141" xr:uid="{00000000-0005-0000-0000-00008A000000}"/>
    <cellStyle name="40% - Accent1 2 3" xfId="142" xr:uid="{00000000-0005-0000-0000-00008B000000}"/>
    <cellStyle name="40% - Accent1 2 3 2" xfId="143" xr:uid="{00000000-0005-0000-0000-00008C000000}"/>
    <cellStyle name="40% - Accent1 2 4" xfId="144" xr:uid="{00000000-0005-0000-0000-00008D000000}"/>
    <cellStyle name="40% - Accent1 2 4 2" xfId="145" xr:uid="{00000000-0005-0000-0000-00008E000000}"/>
    <cellStyle name="40% - Accent1 2 5" xfId="146" xr:uid="{00000000-0005-0000-0000-00008F000000}"/>
    <cellStyle name="40% - Accent1 2 5 2" xfId="147" xr:uid="{00000000-0005-0000-0000-000090000000}"/>
    <cellStyle name="40% - Accent1 2 5 3" xfId="148" xr:uid="{00000000-0005-0000-0000-000091000000}"/>
    <cellStyle name="40% - Accent1 2 6" xfId="149" xr:uid="{00000000-0005-0000-0000-000092000000}"/>
    <cellStyle name="40% - Accent1 2 7" xfId="150" xr:uid="{00000000-0005-0000-0000-000093000000}"/>
    <cellStyle name="40% - Accent1 2 8" xfId="151" xr:uid="{00000000-0005-0000-0000-000094000000}"/>
    <cellStyle name="40% - Accent1 2 9" xfId="2285" xr:uid="{00000000-0005-0000-0000-000095000000}"/>
    <cellStyle name="40% - Accent1 2_Sheet1" xfId="152" xr:uid="{00000000-0005-0000-0000-000096000000}"/>
    <cellStyle name="40% - Accent1 3" xfId="153" xr:uid="{00000000-0005-0000-0000-000097000000}"/>
    <cellStyle name="40% - Accent1 3 2" xfId="154" xr:uid="{00000000-0005-0000-0000-000098000000}"/>
    <cellStyle name="40% - Accent2 2" xfId="155" xr:uid="{00000000-0005-0000-0000-000099000000}"/>
    <cellStyle name="40% - Accent2 2 10" xfId="2339" xr:uid="{00000000-0005-0000-0000-00009A000000}"/>
    <cellStyle name="40% - Accent2 2 11" xfId="2396" xr:uid="{00000000-0005-0000-0000-00009B000000}"/>
    <cellStyle name="40% - Accent2 2 12" xfId="2447" xr:uid="{00000000-0005-0000-0000-00009C000000}"/>
    <cellStyle name="40% - Accent2 2 13" xfId="2496" xr:uid="{00000000-0005-0000-0000-00009D000000}"/>
    <cellStyle name="40% - Accent2 2 2" xfId="156" xr:uid="{00000000-0005-0000-0000-00009E000000}"/>
    <cellStyle name="40% - Accent2 2 2 2" xfId="157" xr:uid="{00000000-0005-0000-0000-00009F000000}"/>
    <cellStyle name="40% - Accent2 2 3" xfId="158" xr:uid="{00000000-0005-0000-0000-0000A0000000}"/>
    <cellStyle name="40% - Accent2 2 3 2" xfId="159" xr:uid="{00000000-0005-0000-0000-0000A1000000}"/>
    <cellStyle name="40% - Accent2 2 4" xfId="160" xr:uid="{00000000-0005-0000-0000-0000A2000000}"/>
    <cellStyle name="40% - Accent2 2 4 2" xfId="161" xr:uid="{00000000-0005-0000-0000-0000A3000000}"/>
    <cellStyle name="40% - Accent2 2 5" xfId="162" xr:uid="{00000000-0005-0000-0000-0000A4000000}"/>
    <cellStyle name="40% - Accent2 2 5 2" xfId="163" xr:uid="{00000000-0005-0000-0000-0000A5000000}"/>
    <cellStyle name="40% - Accent2 2 5 3" xfId="164" xr:uid="{00000000-0005-0000-0000-0000A6000000}"/>
    <cellStyle name="40% - Accent2 2 6" xfId="165" xr:uid="{00000000-0005-0000-0000-0000A7000000}"/>
    <cellStyle name="40% - Accent2 2 7" xfId="166" xr:uid="{00000000-0005-0000-0000-0000A8000000}"/>
    <cellStyle name="40% - Accent2 2 8" xfId="167" xr:uid="{00000000-0005-0000-0000-0000A9000000}"/>
    <cellStyle name="40% - Accent2 2 9" xfId="2286" xr:uid="{00000000-0005-0000-0000-0000AA000000}"/>
    <cellStyle name="40% - Accent2 2_Sheet1" xfId="168" xr:uid="{00000000-0005-0000-0000-0000AB000000}"/>
    <cellStyle name="40% - Accent2 3" xfId="169" xr:uid="{00000000-0005-0000-0000-0000AC000000}"/>
    <cellStyle name="40% - Accent2 3 2" xfId="170" xr:uid="{00000000-0005-0000-0000-0000AD000000}"/>
    <cellStyle name="40% - Accent3 2" xfId="171" xr:uid="{00000000-0005-0000-0000-0000AE000000}"/>
    <cellStyle name="40% - Accent3 2 10" xfId="2340" xr:uid="{00000000-0005-0000-0000-0000AF000000}"/>
    <cellStyle name="40% - Accent3 2 11" xfId="2397" xr:uid="{00000000-0005-0000-0000-0000B0000000}"/>
    <cellStyle name="40% - Accent3 2 12" xfId="2448" xr:uid="{00000000-0005-0000-0000-0000B1000000}"/>
    <cellStyle name="40% - Accent3 2 13" xfId="2497" xr:uid="{00000000-0005-0000-0000-0000B2000000}"/>
    <cellStyle name="40% - Accent3 2 2" xfId="172" xr:uid="{00000000-0005-0000-0000-0000B3000000}"/>
    <cellStyle name="40% - Accent3 2 2 2" xfId="173" xr:uid="{00000000-0005-0000-0000-0000B4000000}"/>
    <cellStyle name="40% - Accent3 2 2 3" xfId="174" xr:uid="{00000000-0005-0000-0000-0000B5000000}"/>
    <cellStyle name="40% - Accent3 2 3" xfId="175" xr:uid="{00000000-0005-0000-0000-0000B6000000}"/>
    <cellStyle name="40% - Accent3 2 3 2" xfId="176" xr:uid="{00000000-0005-0000-0000-0000B7000000}"/>
    <cellStyle name="40% - Accent3 2 4" xfId="177" xr:uid="{00000000-0005-0000-0000-0000B8000000}"/>
    <cellStyle name="40% - Accent3 2 4 2" xfId="178" xr:uid="{00000000-0005-0000-0000-0000B9000000}"/>
    <cellStyle name="40% - Accent3 2 5" xfId="179" xr:uid="{00000000-0005-0000-0000-0000BA000000}"/>
    <cellStyle name="40% - Accent3 2 5 2" xfId="180" xr:uid="{00000000-0005-0000-0000-0000BB000000}"/>
    <cellStyle name="40% - Accent3 2 5 3" xfId="181" xr:uid="{00000000-0005-0000-0000-0000BC000000}"/>
    <cellStyle name="40% - Accent3 2 6" xfId="182" xr:uid="{00000000-0005-0000-0000-0000BD000000}"/>
    <cellStyle name="40% - Accent3 2 7" xfId="183" xr:uid="{00000000-0005-0000-0000-0000BE000000}"/>
    <cellStyle name="40% - Accent3 2 8" xfId="184" xr:uid="{00000000-0005-0000-0000-0000BF000000}"/>
    <cellStyle name="40% - Accent3 2 9" xfId="2287" xr:uid="{00000000-0005-0000-0000-0000C0000000}"/>
    <cellStyle name="40% - Accent3 2_Sheet1" xfId="185" xr:uid="{00000000-0005-0000-0000-0000C1000000}"/>
    <cellStyle name="40% - Accent3 3" xfId="186" xr:uid="{00000000-0005-0000-0000-0000C2000000}"/>
    <cellStyle name="40% - Accent3 3 2" xfId="187" xr:uid="{00000000-0005-0000-0000-0000C3000000}"/>
    <cellStyle name="40% - Accent4 2" xfId="188" xr:uid="{00000000-0005-0000-0000-0000C4000000}"/>
    <cellStyle name="40% - Accent4 2 10" xfId="2341" xr:uid="{00000000-0005-0000-0000-0000C5000000}"/>
    <cellStyle name="40% - Accent4 2 11" xfId="2398" xr:uid="{00000000-0005-0000-0000-0000C6000000}"/>
    <cellStyle name="40% - Accent4 2 12" xfId="2449" xr:uid="{00000000-0005-0000-0000-0000C7000000}"/>
    <cellStyle name="40% - Accent4 2 13" xfId="2498" xr:uid="{00000000-0005-0000-0000-0000C8000000}"/>
    <cellStyle name="40% - Accent4 2 2" xfId="189" xr:uid="{00000000-0005-0000-0000-0000C9000000}"/>
    <cellStyle name="40% - Accent4 2 2 2" xfId="190" xr:uid="{00000000-0005-0000-0000-0000CA000000}"/>
    <cellStyle name="40% - Accent4 2 2 3" xfId="191" xr:uid="{00000000-0005-0000-0000-0000CB000000}"/>
    <cellStyle name="40% - Accent4 2 3" xfId="192" xr:uid="{00000000-0005-0000-0000-0000CC000000}"/>
    <cellStyle name="40% - Accent4 2 3 2" xfId="193" xr:uid="{00000000-0005-0000-0000-0000CD000000}"/>
    <cellStyle name="40% - Accent4 2 4" xfId="194" xr:uid="{00000000-0005-0000-0000-0000CE000000}"/>
    <cellStyle name="40% - Accent4 2 4 2" xfId="195" xr:uid="{00000000-0005-0000-0000-0000CF000000}"/>
    <cellStyle name="40% - Accent4 2 5" xfId="196" xr:uid="{00000000-0005-0000-0000-0000D0000000}"/>
    <cellStyle name="40% - Accent4 2 5 2" xfId="197" xr:uid="{00000000-0005-0000-0000-0000D1000000}"/>
    <cellStyle name="40% - Accent4 2 5 3" xfId="198" xr:uid="{00000000-0005-0000-0000-0000D2000000}"/>
    <cellStyle name="40% - Accent4 2 6" xfId="199" xr:uid="{00000000-0005-0000-0000-0000D3000000}"/>
    <cellStyle name="40% - Accent4 2 7" xfId="200" xr:uid="{00000000-0005-0000-0000-0000D4000000}"/>
    <cellStyle name="40% - Accent4 2 8" xfId="201" xr:uid="{00000000-0005-0000-0000-0000D5000000}"/>
    <cellStyle name="40% - Accent4 2 9" xfId="2288" xr:uid="{00000000-0005-0000-0000-0000D6000000}"/>
    <cellStyle name="40% - Accent4 2_Sheet1" xfId="202" xr:uid="{00000000-0005-0000-0000-0000D7000000}"/>
    <cellStyle name="40% - Accent4 3" xfId="203" xr:uid="{00000000-0005-0000-0000-0000D8000000}"/>
    <cellStyle name="40% - Accent4 3 2" xfId="204" xr:uid="{00000000-0005-0000-0000-0000D9000000}"/>
    <cellStyle name="40% - Accent5 2" xfId="205" xr:uid="{00000000-0005-0000-0000-0000DA000000}"/>
    <cellStyle name="40% - Accent5 2 10" xfId="2342" xr:uid="{00000000-0005-0000-0000-0000DB000000}"/>
    <cellStyle name="40% - Accent5 2 11" xfId="2399" xr:uid="{00000000-0005-0000-0000-0000DC000000}"/>
    <cellStyle name="40% - Accent5 2 12" xfId="2450" xr:uid="{00000000-0005-0000-0000-0000DD000000}"/>
    <cellStyle name="40% - Accent5 2 13" xfId="2499" xr:uid="{00000000-0005-0000-0000-0000DE000000}"/>
    <cellStyle name="40% - Accent5 2 2" xfId="206" xr:uid="{00000000-0005-0000-0000-0000DF000000}"/>
    <cellStyle name="40% - Accent5 2 2 2" xfId="207" xr:uid="{00000000-0005-0000-0000-0000E0000000}"/>
    <cellStyle name="40% - Accent5 2 2 3" xfId="208" xr:uid="{00000000-0005-0000-0000-0000E1000000}"/>
    <cellStyle name="40% - Accent5 2 3" xfId="209" xr:uid="{00000000-0005-0000-0000-0000E2000000}"/>
    <cellStyle name="40% - Accent5 2 3 2" xfId="210" xr:uid="{00000000-0005-0000-0000-0000E3000000}"/>
    <cellStyle name="40% - Accent5 2 4" xfId="211" xr:uid="{00000000-0005-0000-0000-0000E4000000}"/>
    <cellStyle name="40% - Accent5 2 4 2" xfId="212" xr:uid="{00000000-0005-0000-0000-0000E5000000}"/>
    <cellStyle name="40% - Accent5 2 5" xfId="213" xr:uid="{00000000-0005-0000-0000-0000E6000000}"/>
    <cellStyle name="40% - Accent5 2 5 2" xfId="214" xr:uid="{00000000-0005-0000-0000-0000E7000000}"/>
    <cellStyle name="40% - Accent5 2 5 3" xfId="215" xr:uid="{00000000-0005-0000-0000-0000E8000000}"/>
    <cellStyle name="40% - Accent5 2 6" xfId="216" xr:uid="{00000000-0005-0000-0000-0000E9000000}"/>
    <cellStyle name="40% - Accent5 2 7" xfId="217" xr:uid="{00000000-0005-0000-0000-0000EA000000}"/>
    <cellStyle name="40% - Accent5 2 8" xfId="218" xr:uid="{00000000-0005-0000-0000-0000EB000000}"/>
    <cellStyle name="40% - Accent5 2 9" xfId="2289" xr:uid="{00000000-0005-0000-0000-0000EC000000}"/>
    <cellStyle name="40% - Accent5 2_Sheet1" xfId="219" xr:uid="{00000000-0005-0000-0000-0000ED000000}"/>
    <cellStyle name="40% - Accent5 3" xfId="220" xr:uid="{00000000-0005-0000-0000-0000EE000000}"/>
    <cellStyle name="40% - Accent5 3 2" xfId="221" xr:uid="{00000000-0005-0000-0000-0000EF000000}"/>
    <cellStyle name="40% - Accent6 2" xfId="222" xr:uid="{00000000-0005-0000-0000-0000F0000000}"/>
    <cellStyle name="40% - Accent6 2 10" xfId="2343" xr:uid="{00000000-0005-0000-0000-0000F1000000}"/>
    <cellStyle name="40% - Accent6 2 11" xfId="2400" xr:uid="{00000000-0005-0000-0000-0000F2000000}"/>
    <cellStyle name="40% - Accent6 2 12" xfId="2451" xr:uid="{00000000-0005-0000-0000-0000F3000000}"/>
    <cellStyle name="40% - Accent6 2 13" xfId="2500" xr:uid="{00000000-0005-0000-0000-0000F4000000}"/>
    <cellStyle name="40% - Accent6 2 2" xfId="223" xr:uid="{00000000-0005-0000-0000-0000F5000000}"/>
    <cellStyle name="40% - Accent6 2 2 2" xfId="224" xr:uid="{00000000-0005-0000-0000-0000F6000000}"/>
    <cellStyle name="40% - Accent6 2 2 3" xfId="225" xr:uid="{00000000-0005-0000-0000-0000F7000000}"/>
    <cellStyle name="40% - Accent6 2 3" xfId="226" xr:uid="{00000000-0005-0000-0000-0000F8000000}"/>
    <cellStyle name="40% - Accent6 2 3 2" xfId="227" xr:uid="{00000000-0005-0000-0000-0000F9000000}"/>
    <cellStyle name="40% - Accent6 2 4" xfId="228" xr:uid="{00000000-0005-0000-0000-0000FA000000}"/>
    <cellStyle name="40% - Accent6 2 4 2" xfId="229" xr:uid="{00000000-0005-0000-0000-0000FB000000}"/>
    <cellStyle name="40% - Accent6 2 5" xfId="230" xr:uid="{00000000-0005-0000-0000-0000FC000000}"/>
    <cellStyle name="40% - Accent6 2 5 2" xfId="231" xr:uid="{00000000-0005-0000-0000-0000FD000000}"/>
    <cellStyle name="40% - Accent6 2 5 3" xfId="232" xr:uid="{00000000-0005-0000-0000-0000FE000000}"/>
    <cellStyle name="40% - Accent6 2 6" xfId="233" xr:uid="{00000000-0005-0000-0000-0000FF000000}"/>
    <cellStyle name="40% - Accent6 2 7" xfId="234" xr:uid="{00000000-0005-0000-0000-000000010000}"/>
    <cellStyle name="40% - Accent6 2 8" xfId="235" xr:uid="{00000000-0005-0000-0000-000001010000}"/>
    <cellStyle name="40% - Accent6 2 9" xfId="2290" xr:uid="{00000000-0005-0000-0000-000002010000}"/>
    <cellStyle name="40% - Accent6 2_Sheet1" xfId="236" xr:uid="{00000000-0005-0000-0000-000003010000}"/>
    <cellStyle name="40% - Accent6 3" xfId="237" xr:uid="{00000000-0005-0000-0000-000004010000}"/>
    <cellStyle name="40% - Accent6 3 2" xfId="238" xr:uid="{00000000-0005-0000-0000-000005010000}"/>
    <cellStyle name="60% - Accent1 2" xfId="239" xr:uid="{00000000-0005-0000-0000-000006010000}"/>
    <cellStyle name="60% - Accent1 2 2" xfId="240" xr:uid="{00000000-0005-0000-0000-000007010000}"/>
    <cellStyle name="60% - Accent1 2 2 2" xfId="241" xr:uid="{00000000-0005-0000-0000-000008010000}"/>
    <cellStyle name="60% - Accent1 2 3" xfId="242" xr:uid="{00000000-0005-0000-0000-000009010000}"/>
    <cellStyle name="60% - Accent1 2 3 2" xfId="243" xr:uid="{00000000-0005-0000-0000-00000A010000}"/>
    <cellStyle name="60% - Accent1 2 4" xfId="244" xr:uid="{00000000-0005-0000-0000-00000B010000}"/>
    <cellStyle name="60% - Accent1 2 4 2" xfId="245" xr:uid="{00000000-0005-0000-0000-00000C010000}"/>
    <cellStyle name="60% - Accent1 2 5" xfId="246" xr:uid="{00000000-0005-0000-0000-00000D010000}"/>
    <cellStyle name="60% - Accent1 2 5 2" xfId="247" xr:uid="{00000000-0005-0000-0000-00000E010000}"/>
    <cellStyle name="60% - Accent1 2 5 3" xfId="248" xr:uid="{00000000-0005-0000-0000-00000F010000}"/>
    <cellStyle name="60% - Accent1 2 6" xfId="249" xr:uid="{00000000-0005-0000-0000-000010010000}"/>
    <cellStyle name="60% - Accent1 2 7" xfId="250" xr:uid="{00000000-0005-0000-0000-000011010000}"/>
    <cellStyle name="60% - Accent1 2 8" xfId="251" xr:uid="{00000000-0005-0000-0000-000012010000}"/>
    <cellStyle name="60% - Accent1 3" xfId="252" xr:uid="{00000000-0005-0000-0000-000013010000}"/>
    <cellStyle name="60% - Accent1 3 2" xfId="253" xr:uid="{00000000-0005-0000-0000-000014010000}"/>
    <cellStyle name="60% - Accent2 2" xfId="254" xr:uid="{00000000-0005-0000-0000-000015010000}"/>
    <cellStyle name="60% - Accent2 2 2" xfId="255" xr:uid="{00000000-0005-0000-0000-000016010000}"/>
    <cellStyle name="60% - Accent2 2 2 2" xfId="256" xr:uid="{00000000-0005-0000-0000-000017010000}"/>
    <cellStyle name="60% - Accent2 2 3" xfId="257" xr:uid="{00000000-0005-0000-0000-000018010000}"/>
    <cellStyle name="60% - Accent2 2 3 2" xfId="258" xr:uid="{00000000-0005-0000-0000-000019010000}"/>
    <cellStyle name="60% - Accent2 2 4" xfId="259" xr:uid="{00000000-0005-0000-0000-00001A010000}"/>
    <cellStyle name="60% - Accent2 2 4 2" xfId="260" xr:uid="{00000000-0005-0000-0000-00001B010000}"/>
    <cellStyle name="60% - Accent2 2 5" xfId="261" xr:uid="{00000000-0005-0000-0000-00001C010000}"/>
    <cellStyle name="60% - Accent2 2 5 2" xfId="262" xr:uid="{00000000-0005-0000-0000-00001D010000}"/>
    <cellStyle name="60% - Accent2 2 5 3" xfId="263" xr:uid="{00000000-0005-0000-0000-00001E010000}"/>
    <cellStyle name="60% - Accent2 2 6" xfId="264" xr:uid="{00000000-0005-0000-0000-00001F010000}"/>
    <cellStyle name="60% - Accent2 2 7" xfId="265" xr:uid="{00000000-0005-0000-0000-000020010000}"/>
    <cellStyle name="60% - Accent2 2 8" xfId="266" xr:uid="{00000000-0005-0000-0000-000021010000}"/>
    <cellStyle name="60% - Accent2 3" xfId="267" xr:uid="{00000000-0005-0000-0000-000022010000}"/>
    <cellStyle name="60% - Accent2 3 2" xfId="268" xr:uid="{00000000-0005-0000-0000-000023010000}"/>
    <cellStyle name="60% - Accent3 2" xfId="269" xr:uid="{00000000-0005-0000-0000-000024010000}"/>
    <cellStyle name="60% - Accent3 2 2" xfId="270" xr:uid="{00000000-0005-0000-0000-000025010000}"/>
    <cellStyle name="60% - Accent3 2 2 2" xfId="271" xr:uid="{00000000-0005-0000-0000-000026010000}"/>
    <cellStyle name="60% - Accent3 2 3" xfId="272" xr:uid="{00000000-0005-0000-0000-000027010000}"/>
    <cellStyle name="60% - Accent3 2 3 2" xfId="273" xr:uid="{00000000-0005-0000-0000-000028010000}"/>
    <cellStyle name="60% - Accent3 2 4" xfId="274" xr:uid="{00000000-0005-0000-0000-000029010000}"/>
    <cellStyle name="60% - Accent3 2 4 2" xfId="275" xr:uid="{00000000-0005-0000-0000-00002A010000}"/>
    <cellStyle name="60% - Accent3 2 5" xfId="276" xr:uid="{00000000-0005-0000-0000-00002B010000}"/>
    <cellStyle name="60% - Accent3 2 5 2" xfId="277" xr:uid="{00000000-0005-0000-0000-00002C010000}"/>
    <cellStyle name="60% - Accent3 2 5 3" xfId="278" xr:uid="{00000000-0005-0000-0000-00002D010000}"/>
    <cellStyle name="60% - Accent3 2 6" xfId="279" xr:uid="{00000000-0005-0000-0000-00002E010000}"/>
    <cellStyle name="60% - Accent3 2 7" xfId="280" xr:uid="{00000000-0005-0000-0000-00002F010000}"/>
    <cellStyle name="60% - Accent3 2 8" xfId="281" xr:uid="{00000000-0005-0000-0000-000030010000}"/>
    <cellStyle name="60% - Accent3 3" xfId="282" xr:uid="{00000000-0005-0000-0000-000031010000}"/>
    <cellStyle name="60% - Accent3 3 2" xfId="283" xr:uid="{00000000-0005-0000-0000-000032010000}"/>
    <cellStyle name="60% - Accent4 2" xfId="284" xr:uid="{00000000-0005-0000-0000-000033010000}"/>
    <cellStyle name="60% - Accent4 2 2" xfId="285" xr:uid="{00000000-0005-0000-0000-000034010000}"/>
    <cellStyle name="60% - Accent4 2 2 2" xfId="286" xr:uid="{00000000-0005-0000-0000-000035010000}"/>
    <cellStyle name="60% - Accent4 2 3" xfId="287" xr:uid="{00000000-0005-0000-0000-000036010000}"/>
    <cellStyle name="60% - Accent4 2 3 2" xfId="288" xr:uid="{00000000-0005-0000-0000-000037010000}"/>
    <cellStyle name="60% - Accent4 2 4" xfId="289" xr:uid="{00000000-0005-0000-0000-000038010000}"/>
    <cellStyle name="60% - Accent4 2 4 2" xfId="290" xr:uid="{00000000-0005-0000-0000-000039010000}"/>
    <cellStyle name="60% - Accent4 2 5" xfId="291" xr:uid="{00000000-0005-0000-0000-00003A010000}"/>
    <cellStyle name="60% - Accent4 2 5 2" xfId="292" xr:uid="{00000000-0005-0000-0000-00003B010000}"/>
    <cellStyle name="60% - Accent4 2 5 3" xfId="293" xr:uid="{00000000-0005-0000-0000-00003C010000}"/>
    <cellStyle name="60% - Accent4 2 6" xfId="294" xr:uid="{00000000-0005-0000-0000-00003D010000}"/>
    <cellStyle name="60% - Accent4 2 7" xfId="295" xr:uid="{00000000-0005-0000-0000-00003E010000}"/>
    <cellStyle name="60% - Accent4 2 8" xfId="296" xr:uid="{00000000-0005-0000-0000-00003F010000}"/>
    <cellStyle name="60% - Accent4 3" xfId="297" xr:uid="{00000000-0005-0000-0000-000040010000}"/>
    <cellStyle name="60% - Accent4 3 2" xfId="298" xr:uid="{00000000-0005-0000-0000-000041010000}"/>
    <cellStyle name="60% - Accent5 2" xfId="299" xr:uid="{00000000-0005-0000-0000-000042010000}"/>
    <cellStyle name="60% - Accent5 2 2" xfId="300" xr:uid="{00000000-0005-0000-0000-000043010000}"/>
    <cellStyle name="60% - Accent5 2 2 2" xfId="301" xr:uid="{00000000-0005-0000-0000-000044010000}"/>
    <cellStyle name="60% - Accent5 2 3" xfId="302" xr:uid="{00000000-0005-0000-0000-000045010000}"/>
    <cellStyle name="60% - Accent5 2 3 2" xfId="303" xr:uid="{00000000-0005-0000-0000-000046010000}"/>
    <cellStyle name="60% - Accent5 2 4" xfId="304" xr:uid="{00000000-0005-0000-0000-000047010000}"/>
    <cellStyle name="60% - Accent5 2 4 2" xfId="305" xr:uid="{00000000-0005-0000-0000-000048010000}"/>
    <cellStyle name="60% - Accent5 2 5" xfId="306" xr:uid="{00000000-0005-0000-0000-000049010000}"/>
    <cellStyle name="60% - Accent5 2 5 2" xfId="307" xr:uid="{00000000-0005-0000-0000-00004A010000}"/>
    <cellStyle name="60% - Accent5 2 5 3" xfId="308" xr:uid="{00000000-0005-0000-0000-00004B010000}"/>
    <cellStyle name="60% - Accent5 2 6" xfId="309" xr:uid="{00000000-0005-0000-0000-00004C010000}"/>
    <cellStyle name="60% - Accent5 2 7" xfId="310" xr:uid="{00000000-0005-0000-0000-00004D010000}"/>
    <cellStyle name="60% - Accent5 2 8" xfId="311" xr:uid="{00000000-0005-0000-0000-00004E010000}"/>
    <cellStyle name="60% - Accent5 3" xfId="312" xr:uid="{00000000-0005-0000-0000-00004F010000}"/>
    <cellStyle name="60% - Accent5 3 2" xfId="313" xr:uid="{00000000-0005-0000-0000-000050010000}"/>
    <cellStyle name="60% - Accent6 2" xfId="314" xr:uid="{00000000-0005-0000-0000-000051010000}"/>
    <cellStyle name="60% - Accent6 2 2" xfId="315" xr:uid="{00000000-0005-0000-0000-000052010000}"/>
    <cellStyle name="60% - Accent6 2 2 2" xfId="316" xr:uid="{00000000-0005-0000-0000-000053010000}"/>
    <cellStyle name="60% - Accent6 2 3" xfId="317" xr:uid="{00000000-0005-0000-0000-000054010000}"/>
    <cellStyle name="60% - Accent6 2 3 2" xfId="318" xr:uid="{00000000-0005-0000-0000-000055010000}"/>
    <cellStyle name="60% - Accent6 2 4" xfId="319" xr:uid="{00000000-0005-0000-0000-000056010000}"/>
    <cellStyle name="60% - Accent6 2 4 2" xfId="320" xr:uid="{00000000-0005-0000-0000-000057010000}"/>
    <cellStyle name="60% - Accent6 2 5" xfId="321" xr:uid="{00000000-0005-0000-0000-000058010000}"/>
    <cellStyle name="60% - Accent6 2 5 2" xfId="322" xr:uid="{00000000-0005-0000-0000-000059010000}"/>
    <cellStyle name="60% - Accent6 2 5 3" xfId="323" xr:uid="{00000000-0005-0000-0000-00005A010000}"/>
    <cellStyle name="60% - Accent6 2 6" xfId="324" xr:uid="{00000000-0005-0000-0000-00005B010000}"/>
    <cellStyle name="60% - Accent6 2 7" xfId="325" xr:uid="{00000000-0005-0000-0000-00005C010000}"/>
    <cellStyle name="60% - Accent6 2 8" xfId="326" xr:uid="{00000000-0005-0000-0000-00005D010000}"/>
    <cellStyle name="60% - Accent6 3" xfId="327" xr:uid="{00000000-0005-0000-0000-00005E010000}"/>
    <cellStyle name="60% - Accent6 3 2" xfId="328" xr:uid="{00000000-0005-0000-0000-00005F010000}"/>
    <cellStyle name="Accent1 2" xfId="329" xr:uid="{00000000-0005-0000-0000-000060010000}"/>
    <cellStyle name="Accent1 2 2" xfId="330" xr:uid="{00000000-0005-0000-0000-000061010000}"/>
    <cellStyle name="Accent1 2 2 2" xfId="331" xr:uid="{00000000-0005-0000-0000-000062010000}"/>
    <cellStyle name="Accent1 2 3" xfId="332" xr:uid="{00000000-0005-0000-0000-000063010000}"/>
    <cellStyle name="Accent1 2 3 2" xfId="333" xr:uid="{00000000-0005-0000-0000-000064010000}"/>
    <cellStyle name="Accent1 2 4" xfId="334" xr:uid="{00000000-0005-0000-0000-000065010000}"/>
    <cellStyle name="Accent1 2 4 2" xfId="335" xr:uid="{00000000-0005-0000-0000-000066010000}"/>
    <cellStyle name="Accent1 2 5" xfId="336" xr:uid="{00000000-0005-0000-0000-000067010000}"/>
    <cellStyle name="Accent1 2 5 2" xfId="337" xr:uid="{00000000-0005-0000-0000-000068010000}"/>
    <cellStyle name="Accent1 2 5 3" xfId="338" xr:uid="{00000000-0005-0000-0000-000069010000}"/>
    <cellStyle name="Accent1 2 6" xfId="339" xr:uid="{00000000-0005-0000-0000-00006A010000}"/>
    <cellStyle name="Accent1 2 7" xfId="340" xr:uid="{00000000-0005-0000-0000-00006B010000}"/>
    <cellStyle name="Accent1 2 8" xfId="341" xr:uid="{00000000-0005-0000-0000-00006C010000}"/>
    <cellStyle name="Accent1 3" xfId="342" xr:uid="{00000000-0005-0000-0000-00006D010000}"/>
    <cellStyle name="Accent1 3 2" xfId="343" xr:uid="{00000000-0005-0000-0000-00006E010000}"/>
    <cellStyle name="Accent2 2" xfId="344" xr:uid="{00000000-0005-0000-0000-00006F010000}"/>
    <cellStyle name="Accent2 2 2" xfId="345" xr:uid="{00000000-0005-0000-0000-000070010000}"/>
    <cellStyle name="Accent2 2 2 2" xfId="346" xr:uid="{00000000-0005-0000-0000-000071010000}"/>
    <cellStyle name="Accent2 2 3" xfId="347" xr:uid="{00000000-0005-0000-0000-000072010000}"/>
    <cellStyle name="Accent2 2 3 2" xfId="348" xr:uid="{00000000-0005-0000-0000-000073010000}"/>
    <cellStyle name="Accent2 2 4" xfId="349" xr:uid="{00000000-0005-0000-0000-000074010000}"/>
    <cellStyle name="Accent2 2 4 2" xfId="350" xr:uid="{00000000-0005-0000-0000-000075010000}"/>
    <cellStyle name="Accent2 2 5" xfId="351" xr:uid="{00000000-0005-0000-0000-000076010000}"/>
    <cellStyle name="Accent2 2 5 2" xfId="352" xr:uid="{00000000-0005-0000-0000-000077010000}"/>
    <cellStyle name="Accent2 2 5 3" xfId="353" xr:uid="{00000000-0005-0000-0000-000078010000}"/>
    <cellStyle name="Accent2 2 6" xfId="354" xr:uid="{00000000-0005-0000-0000-000079010000}"/>
    <cellStyle name="Accent2 2 7" xfId="355" xr:uid="{00000000-0005-0000-0000-00007A010000}"/>
    <cellStyle name="Accent2 2 8" xfId="356" xr:uid="{00000000-0005-0000-0000-00007B010000}"/>
    <cellStyle name="Accent2 3" xfId="357" xr:uid="{00000000-0005-0000-0000-00007C010000}"/>
    <cellStyle name="Accent2 3 2" xfId="358" xr:uid="{00000000-0005-0000-0000-00007D010000}"/>
    <cellStyle name="Accent3 2" xfId="359" xr:uid="{00000000-0005-0000-0000-00007E010000}"/>
    <cellStyle name="Accent3 2 2" xfId="360" xr:uid="{00000000-0005-0000-0000-00007F010000}"/>
    <cellStyle name="Accent3 2 2 2" xfId="361" xr:uid="{00000000-0005-0000-0000-000080010000}"/>
    <cellStyle name="Accent3 2 3" xfId="362" xr:uid="{00000000-0005-0000-0000-000081010000}"/>
    <cellStyle name="Accent3 2 3 2" xfId="363" xr:uid="{00000000-0005-0000-0000-000082010000}"/>
    <cellStyle name="Accent3 2 4" xfId="364" xr:uid="{00000000-0005-0000-0000-000083010000}"/>
    <cellStyle name="Accent3 2 4 2" xfId="365" xr:uid="{00000000-0005-0000-0000-000084010000}"/>
    <cellStyle name="Accent3 2 5" xfId="366" xr:uid="{00000000-0005-0000-0000-000085010000}"/>
    <cellStyle name="Accent3 2 5 2" xfId="367" xr:uid="{00000000-0005-0000-0000-000086010000}"/>
    <cellStyle name="Accent3 2 5 3" xfId="368" xr:uid="{00000000-0005-0000-0000-000087010000}"/>
    <cellStyle name="Accent3 2 6" xfId="369" xr:uid="{00000000-0005-0000-0000-000088010000}"/>
    <cellStyle name="Accent3 2 7" xfId="370" xr:uid="{00000000-0005-0000-0000-000089010000}"/>
    <cellStyle name="Accent3 2 8" xfId="371" xr:uid="{00000000-0005-0000-0000-00008A010000}"/>
    <cellStyle name="Accent3 3" xfId="372" xr:uid="{00000000-0005-0000-0000-00008B010000}"/>
    <cellStyle name="Accent3 3 2" xfId="373" xr:uid="{00000000-0005-0000-0000-00008C010000}"/>
    <cellStyle name="Accent4 2" xfId="374" xr:uid="{00000000-0005-0000-0000-00008D010000}"/>
    <cellStyle name="Accent4 2 2" xfId="375" xr:uid="{00000000-0005-0000-0000-00008E010000}"/>
    <cellStyle name="Accent4 2 2 2" xfId="376" xr:uid="{00000000-0005-0000-0000-00008F010000}"/>
    <cellStyle name="Accent4 2 3" xfId="377" xr:uid="{00000000-0005-0000-0000-000090010000}"/>
    <cellStyle name="Accent4 2 3 2" xfId="378" xr:uid="{00000000-0005-0000-0000-000091010000}"/>
    <cellStyle name="Accent4 2 4" xfId="379" xr:uid="{00000000-0005-0000-0000-000092010000}"/>
    <cellStyle name="Accent4 2 4 2" xfId="380" xr:uid="{00000000-0005-0000-0000-000093010000}"/>
    <cellStyle name="Accent4 2 5" xfId="381" xr:uid="{00000000-0005-0000-0000-000094010000}"/>
    <cellStyle name="Accent4 2 5 2" xfId="382" xr:uid="{00000000-0005-0000-0000-000095010000}"/>
    <cellStyle name="Accent4 2 5 3" xfId="383" xr:uid="{00000000-0005-0000-0000-000096010000}"/>
    <cellStyle name="Accent4 2 6" xfId="384" xr:uid="{00000000-0005-0000-0000-000097010000}"/>
    <cellStyle name="Accent4 2 7" xfId="385" xr:uid="{00000000-0005-0000-0000-000098010000}"/>
    <cellStyle name="Accent4 2 8" xfId="386" xr:uid="{00000000-0005-0000-0000-000099010000}"/>
    <cellStyle name="Accent4 3" xfId="387" xr:uid="{00000000-0005-0000-0000-00009A010000}"/>
    <cellStyle name="Accent4 3 2" xfId="388" xr:uid="{00000000-0005-0000-0000-00009B010000}"/>
    <cellStyle name="Accent5 2" xfId="389" xr:uid="{00000000-0005-0000-0000-00009C010000}"/>
    <cellStyle name="Accent5 2 2" xfId="390" xr:uid="{00000000-0005-0000-0000-00009D010000}"/>
    <cellStyle name="Accent5 2 2 2" xfId="391" xr:uid="{00000000-0005-0000-0000-00009E010000}"/>
    <cellStyle name="Accent5 2 3" xfId="392" xr:uid="{00000000-0005-0000-0000-00009F010000}"/>
    <cellStyle name="Accent5 2 3 2" xfId="393" xr:uid="{00000000-0005-0000-0000-0000A0010000}"/>
    <cellStyle name="Accent5 2 4" xfId="394" xr:uid="{00000000-0005-0000-0000-0000A1010000}"/>
    <cellStyle name="Accent5 2 4 2" xfId="395" xr:uid="{00000000-0005-0000-0000-0000A2010000}"/>
    <cellStyle name="Accent5 2 5" xfId="396" xr:uid="{00000000-0005-0000-0000-0000A3010000}"/>
    <cellStyle name="Accent5 2 5 2" xfId="397" xr:uid="{00000000-0005-0000-0000-0000A4010000}"/>
    <cellStyle name="Accent5 2 5 3" xfId="398" xr:uid="{00000000-0005-0000-0000-0000A5010000}"/>
    <cellStyle name="Accent5 2 6" xfId="399" xr:uid="{00000000-0005-0000-0000-0000A6010000}"/>
    <cellStyle name="Accent5 2 7" xfId="400" xr:uid="{00000000-0005-0000-0000-0000A7010000}"/>
    <cellStyle name="Accent5 2 8" xfId="401" xr:uid="{00000000-0005-0000-0000-0000A8010000}"/>
    <cellStyle name="Accent5 3" xfId="402" xr:uid="{00000000-0005-0000-0000-0000A9010000}"/>
    <cellStyle name="Accent5 3 2" xfId="403" xr:uid="{00000000-0005-0000-0000-0000AA010000}"/>
    <cellStyle name="Accent6 2" xfId="404" xr:uid="{00000000-0005-0000-0000-0000AB010000}"/>
    <cellStyle name="Accent6 2 2" xfId="405" xr:uid="{00000000-0005-0000-0000-0000AC010000}"/>
    <cellStyle name="Accent6 2 2 2" xfId="406" xr:uid="{00000000-0005-0000-0000-0000AD010000}"/>
    <cellStyle name="Accent6 2 3" xfId="407" xr:uid="{00000000-0005-0000-0000-0000AE010000}"/>
    <cellStyle name="Accent6 2 3 2" xfId="408" xr:uid="{00000000-0005-0000-0000-0000AF010000}"/>
    <cellStyle name="Accent6 2 4" xfId="409" xr:uid="{00000000-0005-0000-0000-0000B0010000}"/>
    <cellStyle name="Accent6 2 4 2" xfId="410" xr:uid="{00000000-0005-0000-0000-0000B1010000}"/>
    <cellStyle name="Accent6 2 5" xfId="411" xr:uid="{00000000-0005-0000-0000-0000B2010000}"/>
    <cellStyle name="Accent6 2 5 2" xfId="412" xr:uid="{00000000-0005-0000-0000-0000B3010000}"/>
    <cellStyle name="Accent6 2 5 3" xfId="413" xr:uid="{00000000-0005-0000-0000-0000B4010000}"/>
    <cellStyle name="Accent6 2 6" xfId="414" xr:uid="{00000000-0005-0000-0000-0000B5010000}"/>
    <cellStyle name="Accent6 2 7" xfId="415" xr:uid="{00000000-0005-0000-0000-0000B6010000}"/>
    <cellStyle name="Accent6 2 8" xfId="416" xr:uid="{00000000-0005-0000-0000-0000B7010000}"/>
    <cellStyle name="Accent6 3" xfId="417" xr:uid="{00000000-0005-0000-0000-0000B8010000}"/>
    <cellStyle name="Accent6 3 2" xfId="418" xr:uid="{00000000-0005-0000-0000-0000B9010000}"/>
    <cellStyle name="Assumption" xfId="419" xr:uid="{00000000-0005-0000-0000-0000BA010000}"/>
    <cellStyle name="Bad 2" xfId="420" xr:uid="{00000000-0005-0000-0000-0000BB010000}"/>
    <cellStyle name="Bad 2 2" xfId="421" xr:uid="{00000000-0005-0000-0000-0000BC010000}"/>
    <cellStyle name="Bad 2 2 2" xfId="422" xr:uid="{00000000-0005-0000-0000-0000BD010000}"/>
    <cellStyle name="Bad 2 3" xfId="423" xr:uid="{00000000-0005-0000-0000-0000BE010000}"/>
    <cellStyle name="Bad 2 3 2" xfId="424" xr:uid="{00000000-0005-0000-0000-0000BF010000}"/>
    <cellStyle name="Bad 2 4" xfId="425" xr:uid="{00000000-0005-0000-0000-0000C0010000}"/>
    <cellStyle name="Bad 2 4 2" xfId="426" xr:uid="{00000000-0005-0000-0000-0000C1010000}"/>
    <cellStyle name="Bad 2 5" xfId="427" xr:uid="{00000000-0005-0000-0000-0000C2010000}"/>
    <cellStyle name="Bad 2 5 2" xfId="428" xr:uid="{00000000-0005-0000-0000-0000C3010000}"/>
    <cellStyle name="Bad 2 5 3" xfId="429" xr:uid="{00000000-0005-0000-0000-0000C4010000}"/>
    <cellStyle name="Bad 2 6" xfId="430" xr:uid="{00000000-0005-0000-0000-0000C5010000}"/>
    <cellStyle name="Bad 2 7" xfId="431" xr:uid="{00000000-0005-0000-0000-0000C6010000}"/>
    <cellStyle name="Bad 2 8" xfId="432" xr:uid="{00000000-0005-0000-0000-0000C7010000}"/>
    <cellStyle name="Bad 3" xfId="433" xr:uid="{00000000-0005-0000-0000-0000C8010000}"/>
    <cellStyle name="Bad 3 2" xfId="434" xr:uid="{00000000-0005-0000-0000-0000C9010000}"/>
    <cellStyle name="Calculation 2" xfId="435" xr:uid="{00000000-0005-0000-0000-0000CA010000}"/>
    <cellStyle name="Calculation 2 2" xfId="436" xr:uid="{00000000-0005-0000-0000-0000CB010000}"/>
    <cellStyle name="Calculation 2 2 10" xfId="20128" xr:uid="{00000000-0005-0000-0000-0000CC010000}"/>
    <cellStyle name="Calculation 2 2 11" xfId="20208" xr:uid="{00000000-0005-0000-0000-0000CD010000}"/>
    <cellStyle name="Calculation 2 2 2" xfId="437" xr:uid="{00000000-0005-0000-0000-0000CE010000}"/>
    <cellStyle name="Calculation 2 2 3" xfId="438" xr:uid="{00000000-0005-0000-0000-0000CF010000}"/>
    <cellStyle name="Calculation 2 2 4" xfId="2783" xr:uid="{00000000-0005-0000-0000-0000D0010000}"/>
    <cellStyle name="Calculation 2 2 4 10" xfId="13588" xr:uid="{00000000-0005-0000-0000-0000D1010000}"/>
    <cellStyle name="Calculation 2 2 4 10 2" xfId="31252" xr:uid="{00000000-0005-0000-0000-0000D2010000}"/>
    <cellStyle name="Calculation 2 2 4 10 3" xfId="48479" xr:uid="{00000000-0005-0000-0000-0000D3010000}"/>
    <cellStyle name="Calculation 2 2 4 11" xfId="20504" xr:uid="{00000000-0005-0000-0000-0000D4010000}"/>
    <cellStyle name="Calculation 2 2 4 12" xfId="37813" xr:uid="{00000000-0005-0000-0000-0000D5010000}"/>
    <cellStyle name="Calculation 2 2 4 2" xfId="3012" xr:uid="{00000000-0005-0000-0000-0000D6010000}"/>
    <cellStyle name="Calculation 2 2 4 2 2" xfId="3675" xr:uid="{00000000-0005-0000-0000-0000D7010000}"/>
    <cellStyle name="Calculation 2 2 4 2 2 2" xfId="5591" xr:uid="{00000000-0005-0000-0000-0000D8010000}"/>
    <cellStyle name="Calculation 2 2 4 2 2 2 2" xfId="12511" xr:uid="{00000000-0005-0000-0000-0000D9010000}"/>
    <cellStyle name="Calculation 2 2 4 2 2 2 2 2" xfId="19238" xr:uid="{00000000-0005-0000-0000-0000DA010000}"/>
    <cellStyle name="Calculation 2 2 4 2 2 2 2 2 2" xfId="36902" xr:uid="{00000000-0005-0000-0000-0000DB010000}"/>
    <cellStyle name="Calculation 2 2 4 2 2 2 2 2 3" xfId="54082" xr:uid="{00000000-0005-0000-0000-0000DC010000}"/>
    <cellStyle name="Calculation 2 2 4 2 2 2 2 3" xfId="30175" xr:uid="{00000000-0005-0000-0000-0000DD010000}"/>
    <cellStyle name="Calculation 2 2 4 2 2 2 2 4" xfId="47405" xr:uid="{00000000-0005-0000-0000-0000DE010000}"/>
    <cellStyle name="Calculation 2 2 4 2 2 2 3" xfId="9227" xr:uid="{00000000-0005-0000-0000-0000DF010000}"/>
    <cellStyle name="Calculation 2 2 4 2 2 2 3 2" xfId="26892" xr:uid="{00000000-0005-0000-0000-0000E0010000}"/>
    <cellStyle name="Calculation 2 2 4 2 2 2 3 3" xfId="44148" xr:uid="{00000000-0005-0000-0000-0000E1010000}"/>
    <cellStyle name="Calculation 2 2 4 2 2 2 4" xfId="16171" xr:uid="{00000000-0005-0000-0000-0000E2010000}"/>
    <cellStyle name="Calculation 2 2 4 2 2 2 4 2" xfId="33835" xr:uid="{00000000-0005-0000-0000-0000E3010000}"/>
    <cellStyle name="Calculation 2 2 4 2 2 2 4 3" xfId="51041" xr:uid="{00000000-0005-0000-0000-0000E4010000}"/>
    <cellStyle name="Calculation 2 2 4 2 2 2 5" xfId="23256" xr:uid="{00000000-0005-0000-0000-0000E5010000}"/>
    <cellStyle name="Calculation 2 2 4 2 2 2 6" xfId="40537" xr:uid="{00000000-0005-0000-0000-0000E6010000}"/>
    <cellStyle name="Calculation 2 2 4 2 2 3" xfId="11135" xr:uid="{00000000-0005-0000-0000-0000E7010000}"/>
    <cellStyle name="Calculation 2 2 4 2 2 3 2" xfId="17970" xr:uid="{00000000-0005-0000-0000-0000E8010000}"/>
    <cellStyle name="Calculation 2 2 4 2 2 3 2 2" xfId="35634" xr:uid="{00000000-0005-0000-0000-0000E9010000}"/>
    <cellStyle name="Calculation 2 2 4 2 2 3 2 3" xfId="52826" xr:uid="{00000000-0005-0000-0000-0000EA010000}"/>
    <cellStyle name="Calculation 2 2 4 2 2 3 3" xfId="28799" xr:uid="{00000000-0005-0000-0000-0000EB010000}"/>
    <cellStyle name="Calculation 2 2 4 2 2 3 4" xfId="46041" xr:uid="{00000000-0005-0000-0000-0000EC010000}"/>
    <cellStyle name="Calculation 2 2 4 2 2 4" xfId="7372" xr:uid="{00000000-0005-0000-0000-0000ED010000}"/>
    <cellStyle name="Calculation 2 2 4 2 2 4 2" xfId="25037" xr:uid="{00000000-0005-0000-0000-0000EE010000}"/>
    <cellStyle name="Calculation 2 2 4 2 2 4 3" xfId="42305" xr:uid="{00000000-0005-0000-0000-0000EF010000}"/>
    <cellStyle name="Calculation 2 2 4 2 2 5" xfId="14424" xr:uid="{00000000-0005-0000-0000-0000F0010000}"/>
    <cellStyle name="Calculation 2 2 4 2 2 5 2" xfId="32088" xr:uid="{00000000-0005-0000-0000-0000F1010000}"/>
    <cellStyle name="Calculation 2 2 4 2 2 5 3" xfId="49306" xr:uid="{00000000-0005-0000-0000-0000F2010000}"/>
    <cellStyle name="Calculation 2 2 4 2 2 6" xfId="21394" xr:uid="{00000000-0005-0000-0000-0000F3010000}"/>
    <cellStyle name="Calculation 2 2 4 2 2 7" xfId="38694" xr:uid="{00000000-0005-0000-0000-0000F4010000}"/>
    <cellStyle name="Calculation 2 2 4 2 3" xfId="4045" xr:uid="{00000000-0005-0000-0000-0000F5010000}"/>
    <cellStyle name="Calculation 2 2 4 2 3 2" xfId="5961" xr:uid="{00000000-0005-0000-0000-0000F6010000}"/>
    <cellStyle name="Calculation 2 2 4 2 3 2 2" xfId="12881" xr:uid="{00000000-0005-0000-0000-0000F7010000}"/>
    <cellStyle name="Calculation 2 2 4 2 3 2 2 2" xfId="19608" xr:uid="{00000000-0005-0000-0000-0000F8010000}"/>
    <cellStyle name="Calculation 2 2 4 2 3 2 2 2 2" xfId="37272" xr:uid="{00000000-0005-0000-0000-0000F9010000}"/>
    <cellStyle name="Calculation 2 2 4 2 3 2 2 2 3" xfId="54449" xr:uid="{00000000-0005-0000-0000-0000FA010000}"/>
    <cellStyle name="Calculation 2 2 4 2 3 2 2 3" xfId="30545" xr:uid="{00000000-0005-0000-0000-0000FB010000}"/>
    <cellStyle name="Calculation 2 2 4 2 3 2 2 4" xfId="47772" xr:uid="{00000000-0005-0000-0000-0000FC010000}"/>
    <cellStyle name="Calculation 2 2 4 2 3 2 3" xfId="9597" xr:uid="{00000000-0005-0000-0000-0000FD010000}"/>
    <cellStyle name="Calculation 2 2 4 2 3 2 3 2" xfId="27262" xr:uid="{00000000-0005-0000-0000-0000FE010000}"/>
    <cellStyle name="Calculation 2 2 4 2 3 2 3 3" xfId="44515" xr:uid="{00000000-0005-0000-0000-0000FF010000}"/>
    <cellStyle name="Calculation 2 2 4 2 3 2 4" xfId="16541" xr:uid="{00000000-0005-0000-0000-000000020000}"/>
    <cellStyle name="Calculation 2 2 4 2 3 2 4 2" xfId="34205" xr:uid="{00000000-0005-0000-0000-000001020000}"/>
    <cellStyle name="Calculation 2 2 4 2 3 2 4 3" xfId="51408" xr:uid="{00000000-0005-0000-0000-000002020000}"/>
    <cellStyle name="Calculation 2 2 4 2 3 2 5" xfId="23626" xr:uid="{00000000-0005-0000-0000-000003020000}"/>
    <cellStyle name="Calculation 2 2 4 2 3 2 6" xfId="40904" xr:uid="{00000000-0005-0000-0000-000004020000}"/>
    <cellStyle name="Calculation 2 2 4 2 3 3" xfId="7742" xr:uid="{00000000-0005-0000-0000-000005020000}"/>
    <cellStyle name="Calculation 2 2 4 2 3 3 2" xfId="25407" xr:uid="{00000000-0005-0000-0000-000006020000}"/>
    <cellStyle name="Calculation 2 2 4 2 3 3 3" xfId="42672" xr:uid="{00000000-0005-0000-0000-000007020000}"/>
    <cellStyle name="Calculation 2 2 4 2 3 4" xfId="14794" xr:uid="{00000000-0005-0000-0000-000008020000}"/>
    <cellStyle name="Calculation 2 2 4 2 3 4 2" xfId="32458" xr:uid="{00000000-0005-0000-0000-000009020000}"/>
    <cellStyle name="Calculation 2 2 4 2 3 4 3" xfId="49673" xr:uid="{00000000-0005-0000-0000-00000A020000}"/>
    <cellStyle name="Calculation 2 2 4 2 3 5" xfId="21764" xr:uid="{00000000-0005-0000-0000-00000B020000}"/>
    <cellStyle name="Calculation 2 2 4 2 3 6" xfId="39061" xr:uid="{00000000-0005-0000-0000-00000C020000}"/>
    <cellStyle name="Calculation 2 2 4 2 4" xfId="4928" xr:uid="{00000000-0005-0000-0000-00000D020000}"/>
    <cellStyle name="Calculation 2 2 4 2 4 2" xfId="11848" xr:uid="{00000000-0005-0000-0000-00000E020000}"/>
    <cellStyle name="Calculation 2 2 4 2 4 2 2" xfId="18629" xr:uid="{00000000-0005-0000-0000-00000F020000}"/>
    <cellStyle name="Calculation 2 2 4 2 4 2 2 2" xfId="36293" xr:uid="{00000000-0005-0000-0000-000010020000}"/>
    <cellStyle name="Calculation 2 2 4 2 4 2 2 3" xfId="53479" xr:uid="{00000000-0005-0000-0000-000011020000}"/>
    <cellStyle name="Calculation 2 2 4 2 4 2 3" xfId="29512" xr:uid="{00000000-0005-0000-0000-000012020000}"/>
    <cellStyle name="Calculation 2 2 4 2 4 2 4" xfId="46748" xr:uid="{00000000-0005-0000-0000-000013020000}"/>
    <cellStyle name="Calculation 2 2 4 2 4 3" xfId="8564" xr:uid="{00000000-0005-0000-0000-000014020000}"/>
    <cellStyle name="Calculation 2 2 4 2 4 3 2" xfId="26229" xr:uid="{00000000-0005-0000-0000-000015020000}"/>
    <cellStyle name="Calculation 2 2 4 2 4 3 3" xfId="43491" xr:uid="{00000000-0005-0000-0000-000016020000}"/>
    <cellStyle name="Calculation 2 2 4 2 4 4" xfId="15562" xr:uid="{00000000-0005-0000-0000-000017020000}"/>
    <cellStyle name="Calculation 2 2 4 2 4 4 2" xfId="33226" xr:uid="{00000000-0005-0000-0000-000018020000}"/>
    <cellStyle name="Calculation 2 2 4 2 4 4 3" xfId="50438" xr:uid="{00000000-0005-0000-0000-000019020000}"/>
    <cellStyle name="Calculation 2 2 4 2 4 5" xfId="22593" xr:uid="{00000000-0005-0000-0000-00001A020000}"/>
    <cellStyle name="Calculation 2 2 4 2 4 6" xfId="39880" xr:uid="{00000000-0005-0000-0000-00001B020000}"/>
    <cellStyle name="Calculation 2 2 4 2 5" xfId="10534" xr:uid="{00000000-0005-0000-0000-00001C020000}"/>
    <cellStyle name="Calculation 2 2 4 2 5 2" xfId="17423" xr:uid="{00000000-0005-0000-0000-00001D020000}"/>
    <cellStyle name="Calculation 2 2 4 2 5 2 2" xfId="35087" xr:uid="{00000000-0005-0000-0000-00001E020000}"/>
    <cellStyle name="Calculation 2 2 4 2 5 2 3" xfId="52285" xr:uid="{00000000-0005-0000-0000-00001F020000}"/>
    <cellStyle name="Calculation 2 2 4 2 5 3" xfId="28198" xr:uid="{00000000-0005-0000-0000-000020020000}"/>
    <cellStyle name="Calculation 2 2 4 2 5 4" xfId="45446" xr:uid="{00000000-0005-0000-0000-000021020000}"/>
    <cellStyle name="Calculation 2 2 4 2 6" xfId="6784" xr:uid="{00000000-0005-0000-0000-000022020000}"/>
    <cellStyle name="Calculation 2 2 4 2 6 2" xfId="24449" xr:uid="{00000000-0005-0000-0000-000023020000}"/>
    <cellStyle name="Calculation 2 2 4 2 6 3" xfId="41723" xr:uid="{00000000-0005-0000-0000-000024020000}"/>
    <cellStyle name="Calculation 2 2 4 2 7" xfId="13815" xr:uid="{00000000-0005-0000-0000-000025020000}"/>
    <cellStyle name="Calculation 2 2 4 2 7 2" xfId="31479" xr:uid="{00000000-0005-0000-0000-000026020000}"/>
    <cellStyle name="Calculation 2 2 4 2 7 3" xfId="48703" xr:uid="{00000000-0005-0000-0000-000027020000}"/>
    <cellStyle name="Calculation 2 2 4 2 8" xfId="20731" xr:uid="{00000000-0005-0000-0000-000028020000}"/>
    <cellStyle name="Calculation 2 2 4 2 9" xfId="38037" xr:uid="{00000000-0005-0000-0000-000029020000}"/>
    <cellStyle name="Calculation 2 2 4 3" xfId="3108" xr:uid="{00000000-0005-0000-0000-00002A020000}"/>
    <cellStyle name="Calculation 2 2 4 3 2" xfId="3771" xr:uid="{00000000-0005-0000-0000-00002B020000}"/>
    <cellStyle name="Calculation 2 2 4 3 2 2" xfId="5687" xr:uid="{00000000-0005-0000-0000-00002C020000}"/>
    <cellStyle name="Calculation 2 2 4 3 2 2 2" xfId="12607" xr:uid="{00000000-0005-0000-0000-00002D020000}"/>
    <cellStyle name="Calculation 2 2 4 3 2 2 2 2" xfId="19334" xr:uid="{00000000-0005-0000-0000-00002E020000}"/>
    <cellStyle name="Calculation 2 2 4 3 2 2 2 2 2" xfId="36998" xr:uid="{00000000-0005-0000-0000-00002F020000}"/>
    <cellStyle name="Calculation 2 2 4 3 2 2 2 2 3" xfId="54175" xr:uid="{00000000-0005-0000-0000-000030020000}"/>
    <cellStyle name="Calculation 2 2 4 3 2 2 2 3" xfId="30271" xr:uid="{00000000-0005-0000-0000-000031020000}"/>
    <cellStyle name="Calculation 2 2 4 3 2 2 2 4" xfId="47498" xr:uid="{00000000-0005-0000-0000-000032020000}"/>
    <cellStyle name="Calculation 2 2 4 3 2 2 3" xfId="9323" xr:uid="{00000000-0005-0000-0000-000033020000}"/>
    <cellStyle name="Calculation 2 2 4 3 2 2 3 2" xfId="26988" xr:uid="{00000000-0005-0000-0000-000034020000}"/>
    <cellStyle name="Calculation 2 2 4 3 2 2 3 3" xfId="44241" xr:uid="{00000000-0005-0000-0000-000035020000}"/>
    <cellStyle name="Calculation 2 2 4 3 2 2 4" xfId="16267" xr:uid="{00000000-0005-0000-0000-000036020000}"/>
    <cellStyle name="Calculation 2 2 4 3 2 2 4 2" xfId="33931" xr:uid="{00000000-0005-0000-0000-000037020000}"/>
    <cellStyle name="Calculation 2 2 4 3 2 2 4 3" xfId="51134" xr:uid="{00000000-0005-0000-0000-000038020000}"/>
    <cellStyle name="Calculation 2 2 4 3 2 2 5" xfId="23352" xr:uid="{00000000-0005-0000-0000-000039020000}"/>
    <cellStyle name="Calculation 2 2 4 3 2 2 6" xfId="40630" xr:uid="{00000000-0005-0000-0000-00003A020000}"/>
    <cellStyle name="Calculation 2 2 4 3 2 3" xfId="11231" xr:uid="{00000000-0005-0000-0000-00003B020000}"/>
    <cellStyle name="Calculation 2 2 4 3 2 3 2" xfId="18066" xr:uid="{00000000-0005-0000-0000-00003C020000}"/>
    <cellStyle name="Calculation 2 2 4 3 2 3 2 2" xfId="35730" xr:uid="{00000000-0005-0000-0000-00003D020000}"/>
    <cellStyle name="Calculation 2 2 4 3 2 3 2 3" xfId="52919" xr:uid="{00000000-0005-0000-0000-00003E020000}"/>
    <cellStyle name="Calculation 2 2 4 3 2 3 3" xfId="28895" xr:uid="{00000000-0005-0000-0000-00003F020000}"/>
    <cellStyle name="Calculation 2 2 4 3 2 3 4" xfId="46134" xr:uid="{00000000-0005-0000-0000-000040020000}"/>
    <cellStyle name="Calculation 2 2 4 3 2 4" xfId="7468" xr:uid="{00000000-0005-0000-0000-000041020000}"/>
    <cellStyle name="Calculation 2 2 4 3 2 4 2" xfId="25133" xr:uid="{00000000-0005-0000-0000-000042020000}"/>
    <cellStyle name="Calculation 2 2 4 3 2 4 3" xfId="42398" xr:uid="{00000000-0005-0000-0000-000043020000}"/>
    <cellStyle name="Calculation 2 2 4 3 2 5" xfId="14520" xr:uid="{00000000-0005-0000-0000-000044020000}"/>
    <cellStyle name="Calculation 2 2 4 3 2 5 2" xfId="32184" xr:uid="{00000000-0005-0000-0000-000045020000}"/>
    <cellStyle name="Calculation 2 2 4 3 2 5 3" xfId="49399" xr:uid="{00000000-0005-0000-0000-000046020000}"/>
    <cellStyle name="Calculation 2 2 4 3 2 6" xfId="21490" xr:uid="{00000000-0005-0000-0000-000047020000}"/>
    <cellStyle name="Calculation 2 2 4 3 2 7" xfId="38787" xr:uid="{00000000-0005-0000-0000-000048020000}"/>
    <cellStyle name="Calculation 2 2 4 3 3" xfId="4138" xr:uid="{00000000-0005-0000-0000-000049020000}"/>
    <cellStyle name="Calculation 2 2 4 3 3 2" xfId="6054" xr:uid="{00000000-0005-0000-0000-00004A020000}"/>
    <cellStyle name="Calculation 2 2 4 3 3 2 2" xfId="12974" xr:uid="{00000000-0005-0000-0000-00004B020000}"/>
    <cellStyle name="Calculation 2 2 4 3 3 2 2 2" xfId="19701" xr:uid="{00000000-0005-0000-0000-00004C020000}"/>
    <cellStyle name="Calculation 2 2 4 3 3 2 2 2 2" xfId="37365" xr:uid="{00000000-0005-0000-0000-00004D020000}"/>
    <cellStyle name="Calculation 2 2 4 3 3 2 2 2 3" xfId="54542" xr:uid="{00000000-0005-0000-0000-00004E020000}"/>
    <cellStyle name="Calculation 2 2 4 3 3 2 2 3" xfId="30638" xr:uid="{00000000-0005-0000-0000-00004F020000}"/>
    <cellStyle name="Calculation 2 2 4 3 3 2 2 4" xfId="47865" xr:uid="{00000000-0005-0000-0000-000050020000}"/>
    <cellStyle name="Calculation 2 2 4 3 3 2 3" xfId="9690" xr:uid="{00000000-0005-0000-0000-000051020000}"/>
    <cellStyle name="Calculation 2 2 4 3 3 2 3 2" xfId="27355" xr:uid="{00000000-0005-0000-0000-000052020000}"/>
    <cellStyle name="Calculation 2 2 4 3 3 2 3 3" xfId="44608" xr:uid="{00000000-0005-0000-0000-000053020000}"/>
    <cellStyle name="Calculation 2 2 4 3 3 2 4" xfId="16634" xr:uid="{00000000-0005-0000-0000-000054020000}"/>
    <cellStyle name="Calculation 2 2 4 3 3 2 4 2" xfId="34298" xr:uid="{00000000-0005-0000-0000-000055020000}"/>
    <cellStyle name="Calculation 2 2 4 3 3 2 4 3" xfId="51501" xr:uid="{00000000-0005-0000-0000-000056020000}"/>
    <cellStyle name="Calculation 2 2 4 3 3 2 5" xfId="23719" xr:uid="{00000000-0005-0000-0000-000057020000}"/>
    <cellStyle name="Calculation 2 2 4 3 3 2 6" xfId="40997" xr:uid="{00000000-0005-0000-0000-000058020000}"/>
    <cellStyle name="Calculation 2 2 4 3 3 3" xfId="7835" xr:uid="{00000000-0005-0000-0000-000059020000}"/>
    <cellStyle name="Calculation 2 2 4 3 3 3 2" xfId="25500" xr:uid="{00000000-0005-0000-0000-00005A020000}"/>
    <cellStyle name="Calculation 2 2 4 3 3 3 3" xfId="42765" xr:uid="{00000000-0005-0000-0000-00005B020000}"/>
    <cellStyle name="Calculation 2 2 4 3 3 4" xfId="14887" xr:uid="{00000000-0005-0000-0000-00005C020000}"/>
    <cellStyle name="Calculation 2 2 4 3 3 4 2" xfId="32551" xr:uid="{00000000-0005-0000-0000-00005D020000}"/>
    <cellStyle name="Calculation 2 2 4 3 3 4 3" xfId="49766" xr:uid="{00000000-0005-0000-0000-00005E020000}"/>
    <cellStyle name="Calculation 2 2 4 3 3 5" xfId="21857" xr:uid="{00000000-0005-0000-0000-00005F020000}"/>
    <cellStyle name="Calculation 2 2 4 3 3 6" xfId="39154" xr:uid="{00000000-0005-0000-0000-000060020000}"/>
    <cellStyle name="Calculation 2 2 4 3 4" xfId="5024" xr:uid="{00000000-0005-0000-0000-000061020000}"/>
    <cellStyle name="Calculation 2 2 4 3 4 2" xfId="11944" xr:uid="{00000000-0005-0000-0000-000062020000}"/>
    <cellStyle name="Calculation 2 2 4 3 4 2 2" xfId="18725" xr:uid="{00000000-0005-0000-0000-000063020000}"/>
    <cellStyle name="Calculation 2 2 4 3 4 2 2 2" xfId="36389" xr:uid="{00000000-0005-0000-0000-000064020000}"/>
    <cellStyle name="Calculation 2 2 4 3 4 2 2 3" xfId="53572" xr:uid="{00000000-0005-0000-0000-000065020000}"/>
    <cellStyle name="Calculation 2 2 4 3 4 2 3" xfId="29608" xr:uid="{00000000-0005-0000-0000-000066020000}"/>
    <cellStyle name="Calculation 2 2 4 3 4 2 4" xfId="46841" xr:uid="{00000000-0005-0000-0000-000067020000}"/>
    <cellStyle name="Calculation 2 2 4 3 4 3" xfId="8660" xr:uid="{00000000-0005-0000-0000-000068020000}"/>
    <cellStyle name="Calculation 2 2 4 3 4 3 2" xfId="26325" xr:uid="{00000000-0005-0000-0000-000069020000}"/>
    <cellStyle name="Calculation 2 2 4 3 4 3 3" xfId="43584" xr:uid="{00000000-0005-0000-0000-00006A020000}"/>
    <cellStyle name="Calculation 2 2 4 3 4 4" xfId="15658" xr:uid="{00000000-0005-0000-0000-00006B020000}"/>
    <cellStyle name="Calculation 2 2 4 3 4 4 2" xfId="33322" xr:uid="{00000000-0005-0000-0000-00006C020000}"/>
    <cellStyle name="Calculation 2 2 4 3 4 4 3" xfId="50531" xr:uid="{00000000-0005-0000-0000-00006D020000}"/>
    <cellStyle name="Calculation 2 2 4 3 4 5" xfId="22689" xr:uid="{00000000-0005-0000-0000-00006E020000}"/>
    <cellStyle name="Calculation 2 2 4 3 4 6" xfId="39973" xr:uid="{00000000-0005-0000-0000-00006F020000}"/>
    <cellStyle name="Calculation 2 2 4 3 5" xfId="10630" xr:uid="{00000000-0005-0000-0000-000070020000}"/>
    <cellStyle name="Calculation 2 2 4 3 5 2" xfId="17519" xr:uid="{00000000-0005-0000-0000-000071020000}"/>
    <cellStyle name="Calculation 2 2 4 3 5 2 2" xfId="35183" xr:uid="{00000000-0005-0000-0000-000072020000}"/>
    <cellStyle name="Calculation 2 2 4 3 5 2 3" xfId="52378" xr:uid="{00000000-0005-0000-0000-000073020000}"/>
    <cellStyle name="Calculation 2 2 4 3 5 3" xfId="28294" xr:uid="{00000000-0005-0000-0000-000074020000}"/>
    <cellStyle name="Calculation 2 2 4 3 5 4" xfId="45539" xr:uid="{00000000-0005-0000-0000-000075020000}"/>
    <cellStyle name="Calculation 2 2 4 3 6" xfId="6880" xr:uid="{00000000-0005-0000-0000-000076020000}"/>
    <cellStyle name="Calculation 2 2 4 3 6 2" xfId="24545" xr:uid="{00000000-0005-0000-0000-000077020000}"/>
    <cellStyle name="Calculation 2 2 4 3 6 3" xfId="41816" xr:uid="{00000000-0005-0000-0000-000078020000}"/>
    <cellStyle name="Calculation 2 2 4 3 7" xfId="13911" xr:uid="{00000000-0005-0000-0000-000079020000}"/>
    <cellStyle name="Calculation 2 2 4 3 7 2" xfId="31575" xr:uid="{00000000-0005-0000-0000-00007A020000}"/>
    <cellStyle name="Calculation 2 2 4 3 7 3" xfId="48796" xr:uid="{00000000-0005-0000-0000-00007B020000}"/>
    <cellStyle name="Calculation 2 2 4 3 8" xfId="20827" xr:uid="{00000000-0005-0000-0000-00007C020000}"/>
    <cellStyle name="Calculation 2 2 4 3 9" xfId="38130" xr:uid="{00000000-0005-0000-0000-00007D020000}"/>
    <cellStyle name="Calculation 2 2 4 4" xfId="3220" xr:uid="{00000000-0005-0000-0000-00007E020000}"/>
    <cellStyle name="Calculation 2 2 4 4 2" xfId="4250" xr:uid="{00000000-0005-0000-0000-00007F020000}"/>
    <cellStyle name="Calculation 2 2 4 4 2 2" xfId="6166" xr:uid="{00000000-0005-0000-0000-000080020000}"/>
    <cellStyle name="Calculation 2 2 4 4 2 2 2" xfId="13086" xr:uid="{00000000-0005-0000-0000-000081020000}"/>
    <cellStyle name="Calculation 2 2 4 4 2 2 2 2" xfId="19813" xr:uid="{00000000-0005-0000-0000-000082020000}"/>
    <cellStyle name="Calculation 2 2 4 4 2 2 2 2 2" xfId="37477" xr:uid="{00000000-0005-0000-0000-000083020000}"/>
    <cellStyle name="Calculation 2 2 4 4 2 2 2 2 3" xfId="54654" xr:uid="{00000000-0005-0000-0000-000084020000}"/>
    <cellStyle name="Calculation 2 2 4 4 2 2 2 3" xfId="30750" xr:uid="{00000000-0005-0000-0000-000085020000}"/>
    <cellStyle name="Calculation 2 2 4 4 2 2 2 4" xfId="47977" xr:uid="{00000000-0005-0000-0000-000086020000}"/>
    <cellStyle name="Calculation 2 2 4 4 2 2 3" xfId="9802" xr:uid="{00000000-0005-0000-0000-000087020000}"/>
    <cellStyle name="Calculation 2 2 4 4 2 2 3 2" xfId="27467" xr:uid="{00000000-0005-0000-0000-000088020000}"/>
    <cellStyle name="Calculation 2 2 4 4 2 2 3 3" xfId="44720" xr:uid="{00000000-0005-0000-0000-000089020000}"/>
    <cellStyle name="Calculation 2 2 4 4 2 2 4" xfId="16746" xr:uid="{00000000-0005-0000-0000-00008A020000}"/>
    <cellStyle name="Calculation 2 2 4 4 2 2 4 2" xfId="34410" xr:uid="{00000000-0005-0000-0000-00008B020000}"/>
    <cellStyle name="Calculation 2 2 4 4 2 2 4 3" xfId="51613" xr:uid="{00000000-0005-0000-0000-00008C020000}"/>
    <cellStyle name="Calculation 2 2 4 4 2 2 5" xfId="23831" xr:uid="{00000000-0005-0000-0000-00008D020000}"/>
    <cellStyle name="Calculation 2 2 4 4 2 2 6" xfId="41109" xr:uid="{00000000-0005-0000-0000-00008E020000}"/>
    <cellStyle name="Calculation 2 2 4 4 2 3" xfId="7947" xr:uid="{00000000-0005-0000-0000-00008F020000}"/>
    <cellStyle name="Calculation 2 2 4 4 2 3 2" xfId="25612" xr:uid="{00000000-0005-0000-0000-000090020000}"/>
    <cellStyle name="Calculation 2 2 4 4 2 3 3" xfId="42877" xr:uid="{00000000-0005-0000-0000-000091020000}"/>
    <cellStyle name="Calculation 2 2 4 4 2 4" xfId="14999" xr:uid="{00000000-0005-0000-0000-000092020000}"/>
    <cellStyle name="Calculation 2 2 4 4 2 4 2" xfId="32663" xr:uid="{00000000-0005-0000-0000-000093020000}"/>
    <cellStyle name="Calculation 2 2 4 4 2 4 3" xfId="49878" xr:uid="{00000000-0005-0000-0000-000094020000}"/>
    <cellStyle name="Calculation 2 2 4 4 2 5" xfId="21969" xr:uid="{00000000-0005-0000-0000-000095020000}"/>
    <cellStyle name="Calculation 2 2 4 4 2 6" xfId="39266" xr:uid="{00000000-0005-0000-0000-000096020000}"/>
    <cellStyle name="Calculation 2 2 4 4 3" xfId="5136" xr:uid="{00000000-0005-0000-0000-000097020000}"/>
    <cellStyle name="Calculation 2 2 4 4 3 2" xfId="12056" xr:uid="{00000000-0005-0000-0000-000098020000}"/>
    <cellStyle name="Calculation 2 2 4 4 3 2 2" xfId="18837" xr:uid="{00000000-0005-0000-0000-000099020000}"/>
    <cellStyle name="Calculation 2 2 4 4 3 2 2 2" xfId="36501" xr:uid="{00000000-0005-0000-0000-00009A020000}"/>
    <cellStyle name="Calculation 2 2 4 4 3 2 2 3" xfId="53684" xr:uid="{00000000-0005-0000-0000-00009B020000}"/>
    <cellStyle name="Calculation 2 2 4 4 3 2 3" xfId="29720" xr:uid="{00000000-0005-0000-0000-00009C020000}"/>
    <cellStyle name="Calculation 2 2 4 4 3 2 4" xfId="46953" xr:uid="{00000000-0005-0000-0000-00009D020000}"/>
    <cellStyle name="Calculation 2 2 4 4 3 3" xfId="8772" xr:uid="{00000000-0005-0000-0000-00009E020000}"/>
    <cellStyle name="Calculation 2 2 4 4 3 3 2" xfId="26437" xr:uid="{00000000-0005-0000-0000-00009F020000}"/>
    <cellStyle name="Calculation 2 2 4 4 3 3 3" xfId="43696" xr:uid="{00000000-0005-0000-0000-0000A0020000}"/>
    <cellStyle name="Calculation 2 2 4 4 3 4" xfId="15770" xr:uid="{00000000-0005-0000-0000-0000A1020000}"/>
    <cellStyle name="Calculation 2 2 4 4 3 4 2" xfId="33434" xr:uid="{00000000-0005-0000-0000-0000A2020000}"/>
    <cellStyle name="Calculation 2 2 4 4 3 4 3" xfId="50643" xr:uid="{00000000-0005-0000-0000-0000A3020000}"/>
    <cellStyle name="Calculation 2 2 4 4 3 5" xfId="22801" xr:uid="{00000000-0005-0000-0000-0000A4020000}"/>
    <cellStyle name="Calculation 2 2 4 4 3 6" xfId="40085" xr:uid="{00000000-0005-0000-0000-0000A5020000}"/>
    <cellStyle name="Calculation 2 2 4 4 4" xfId="10742" xr:uid="{00000000-0005-0000-0000-0000A6020000}"/>
    <cellStyle name="Calculation 2 2 4 4 4 2" xfId="17631" xr:uid="{00000000-0005-0000-0000-0000A7020000}"/>
    <cellStyle name="Calculation 2 2 4 4 4 2 2" xfId="35295" xr:uid="{00000000-0005-0000-0000-0000A8020000}"/>
    <cellStyle name="Calculation 2 2 4 4 4 2 3" xfId="52490" xr:uid="{00000000-0005-0000-0000-0000A9020000}"/>
    <cellStyle name="Calculation 2 2 4 4 4 3" xfId="28406" xr:uid="{00000000-0005-0000-0000-0000AA020000}"/>
    <cellStyle name="Calculation 2 2 4 4 4 4" xfId="45651" xr:uid="{00000000-0005-0000-0000-0000AB020000}"/>
    <cellStyle name="Calculation 2 2 4 4 5" xfId="6992" xr:uid="{00000000-0005-0000-0000-0000AC020000}"/>
    <cellStyle name="Calculation 2 2 4 4 5 2" xfId="24657" xr:uid="{00000000-0005-0000-0000-0000AD020000}"/>
    <cellStyle name="Calculation 2 2 4 4 5 3" xfId="41928" xr:uid="{00000000-0005-0000-0000-0000AE020000}"/>
    <cellStyle name="Calculation 2 2 4 4 6" xfId="14023" xr:uid="{00000000-0005-0000-0000-0000AF020000}"/>
    <cellStyle name="Calculation 2 2 4 4 6 2" xfId="31687" xr:uid="{00000000-0005-0000-0000-0000B0020000}"/>
    <cellStyle name="Calculation 2 2 4 4 6 3" xfId="48908" xr:uid="{00000000-0005-0000-0000-0000B1020000}"/>
    <cellStyle name="Calculation 2 2 4 4 7" xfId="20939" xr:uid="{00000000-0005-0000-0000-0000B2020000}"/>
    <cellStyle name="Calculation 2 2 4 4 8" xfId="38242" xr:uid="{00000000-0005-0000-0000-0000B3020000}"/>
    <cellStyle name="Calculation 2 2 4 5" xfId="3448" xr:uid="{00000000-0005-0000-0000-0000B4020000}"/>
    <cellStyle name="Calculation 2 2 4 5 2" xfId="5364" xr:uid="{00000000-0005-0000-0000-0000B5020000}"/>
    <cellStyle name="Calculation 2 2 4 5 2 2" xfId="12284" xr:uid="{00000000-0005-0000-0000-0000B6020000}"/>
    <cellStyle name="Calculation 2 2 4 5 2 2 2" xfId="19011" xr:uid="{00000000-0005-0000-0000-0000B7020000}"/>
    <cellStyle name="Calculation 2 2 4 5 2 2 2 2" xfId="36675" xr:uid="{00000000-0005-0000-0000-0000B8020000}"/>
    <cellStyle name="Calculation 2 2 4 5 2 2 2 3" xfId="53858" xr:uid="{00000000-0005-0000-0000-0000B9020000}"/>
    <cellStyle name="Calculation 2 2 4 5 2 2 3" xfId="29948" xr:uid="{00000000-0005-0000-0000-0000BA020000}"/>
    <cellStyle name="Calculation 2 2 4 5 2 2 4" xfId="47181" xr:uid="{00000000-0005-0000-0000-0000BB020000}"/>
    <cellStyle name="Calculation 2 2 4 5 2 3" xfId="9000" xr:uid="{00000000-0005-0000-0000-0000BC020000}"/>
    <cellStyle name="Calculation 2 2 4 5 2 3 2" xfId="26665" xr:uid="{00000000-0005-0000-0000-0000BD020000}"/>
    <cellStyle name="Calculation 2 2 4 5 2 3 3" xfId="43924" xr:uid="{00000000-0005-0000-0000-0000BE020000}"/>
    <cellStyle name="Calculation 2 2 4 5 2 4" xfId="15944" xr:uid="{00000000-0005-0000-0000-0000BF020000}"/>
    <cellStyle name="Calculation 2 2 4 5 2 4 2" xfId="33608" xr:uid="{00000000-0005-0000-0000-0000C0020000}"/>
    <cellStyle name="Calculation 2 2 4 5 2 4 3" xfId="50817" xr:uid="{00000000-0005-0000-0000-0000C1020000}"/>
    <cellStyle name="Calculation 2 2 4 5 2 5" xfId="23029" xr:uid="{00000000-0005-0000-0000-0000C2020000}"/>
    <cellStyle name="Calculation 2 2 4 5 2 6" xfId="40313" xr:uid="{00000000-0005-0000-0000-0000C3020000}"/>
    <cellStyle name="Calculation 2 2 4 5 3" xfId="10908" xr:uid="{00000000-0005-0000-0000-0000C4020000}"/>
    <cellStyle name="Calculation 2 2 4 5 3 2" xfId="17743" xr:uid="{00000000-0005-0000-0000-0000C5020000}"/>
    <cellStyle name="Calculation 2 2 4 5 3 2 2" xfId="35407" xr:uid="{00000000-0005-0000-0000-0000C6020000}"/>
    <cellStyle name="Calculation 2 2 4 5 3 2 3" xfId="52602" xr:uid="{00000000-0005-0000-0000-0000C7020000}"/>
    <cellStyle name="Calculation 2 2 4 5 3 3" xfId="28572" xr:uid="{00000000-0005-0000-0000-0000C8020000}"/>
    <cellStyle name="Calculation 2 2 4 5 3 4" xfId="45817" xr:uid="{00000000-0005-0000-0000-0000C9020000}"/>
    <cellStyle name="Calculation 2 2 4 5 4" xfId="7145" xr:uid="{00000000-0005-0000-0000-0000CA020000}"/>
    <cellStyle name="Calculation 2 2 4 5 4 2" xfId="24810" xr:uid="{00000000-0005-0000-0000-0000CB020000}"/>
    <cellStyle name="Calculation 2 2 4 5 4 3" xfId="42081" xr:uid="{00000000-0005-0000-0000-0000CC020000}"/>
    <cellStyle name="Calculation 2 2 4 5 5" xfId="14197" xr:uid="{00000000-0005-0000-0000-0000CD020000}"/>
    <cellStyle name="Calculation 2 2 4 5 5 2" xfId="31861" xr:uid="{00000000-0005-0000-0000-0000CE020000}"/>
    <cellStyle name="Calculation 2 2 4 5 5 3" xfId="49082" xr:uid="{00000000-0005-0000-0000-0000CF020000}"/>
    <cellStyle name="Calculation 2 2 4 5 6" xfId="21167" xr:uid="{00000000-0005-0000-0000-0000D0020000}"/>
    <cellStyle name="Calculation 2 2 4 5 7" xfId="38470" xr:uid="{00000000-0005-0000-0000-0000D1020000}"/>
    <cellStyle name="Calculation 2 2 4 6" xfId="3821" xr:uid="{00000000-0005-0000-0000-0000D2020000}"/>
    <cellStyle name="Calculation 2 2 4 6 2" xfId="5737" xr:uid="{00000000-0005-0000-0000-0000D3020000}"/>
    <cellStyle name="Calculation 2 2 4 6 2 2" xfId="12657" xr:uid="{00000000-0005-0000-0000-0000D4020000}"/>
    <cellStyle name="Calculation 2 2 4 6 2 2 2" xfId="19384" xr:uid="{00000000-0005-0000-0000-0000D5020000}"/>
    <cellStyle name="Calculation 2 2 4 6 2 2 2 2" xfId="37048" xr:uid="{00000000-0005-0000-0000-0000D6020000}"/>
    <cellStyle name="Calculation 2 2 4 6 2 2 2 3" xfId="54225" xr:uid="{00000000-0005-0000-0000-0000D7020000}"/>
    <cellStyle name="Calculation 2 2 4 6 2 2 3" xfId="30321" xr:uid="{00000000-0005-0000-0000-0000D8020000}"/>
    <cellStyle name="Calculation 2 2 4 6 2 2 4" xfId="47548" xr:uid="{00000000-0005-0000-0000-0000D9020000}"/>
    <cellStyle name="Calculation 2 2 4 6 2 3" xfId="9373" xr:uid="{00000000-0005-0000-0000-0000DA020000}"/>
    <cellStyle name="Calculation 2 2 4 6 2 3 2" xfId="27038" xr:uid="{00000000-0005-0000-0000-0000DB020000}"/>
    <cellStyle name="Calculation 2 2 4 6 2 3 3" xfId="44291" xr:uid="{00000000-0005-0000-0000-0000DC020000}"/>
    <cellStyle name="Calculation 2 2 4 6 2 4" xfId="16317" xr:uid="{00000000-0005-0000-0000-0000DD020000}"/>
    <cellStyle name="Calculation 2 2 4 6 2 4 2" xfId="33981" xr:uid="{00000000-0005-0000-0000-0000DE020000}"/>
    <cellStyle name="Calculation 2 2 4 6 2 4 3" xfId="51184" xr:uid="{00000000-0005-0000-0000-0000DF020000}"/>
    <cellStyle name="Calculation 2 2 4 6 2 5" xfId="23402" xr:uid="{00000000-0005-0000-0000-0000E0020000}"/>
    <cellStyle name="Calculation 2 2 4 6 2 6" xfId="40680" xr:uid="{00000000-0005-0000-0000-0000E1020000}"/>
    <cellStyle name="Calculation 2 2 4 6 3" xfId="7518" xr:uid="{00000000-0005-0000-0000-0000E2020000}"/>
    <cellStyle name="Calculation 2 2 4 6 3 2" xfId="25183" xr:uid="{00000000-0005-0000-0000-0000E3020000}"/>
    <cellStyle name="Calculation 2 2 4 6 3 3" xfId="42448" xr:uid="{00000000-0005-0000-0000-0000E4020000}"/>
    <cellStyle name="Calculation 2 2 4 6 4" xfId="14570" xr:uid="{00000000-0005-0000-0000-0000E5020000}"/>
    <cellStyle name="Calculation 2 2 4 6 4 2" xfId="32234" xr:uid="{00000000-0005-0000-0000-0000E6020000}"/>
    <cellStyle name="Calculation 2 2 4 6 4 3" xfId="49449" xr:uid="{00000000-0005-0000-0000-0000E7020000}"/>
    <cellStyle name="Calculation 2 2 4 6 5" xfId="21540" xr:uid="{00000000-0005-0000-0000-0000E8020000}"/>
    <cellStyle name="Calculation 2 2 4 6 6" xfId="38837" xr:uid="{00000000-0005-0000-0000-0000E9020000}"/>
    <cellStyle name="Calculation 2 2 4 7" xfId="4701" xr:uid="{00000000-0005-0000-0000-0000EA020000}"/>
    <cellStyle name="Calculation 2 2 4 7 2" xfId="11621" xr:uid="{00000000-0005-0000-0000-0000EB020000}"/>
    <cellStyle name="Calculation 2 2 4 7 2 2" xfId="18402" xr:uid="{00000000-0005-0000-0000-0000EC020000}"/>
    <cellStyle name="Calculation 2 2 4 7 2 2 2" xfId="36066" xr:uid="{00000000-0005-0000-0000-0000ED020000}"/>
    <cellStyle name="Calculation 2 2 4 7 2 2 3" xfId="53255" xr:uid="{00000000-0005-0000-0000-0000EE020000}"/>
    <cellStyle name="Calculation 2 2 4 7 2 3" xfId="29285" xr:uid="{00000000-0005-0000-0000-0000EF020000}"/>
    <cellStyle name="Calculation 2 2 4 7 2 4" xfId="46524" xr:uid="{00000000-0005-0000-0000-0000F0020000}"/>
    <cellStyle name="Calculation 2 2 4 7 3" xfId="8337" xr:uid="{00000000-0005-0000-0000-0000F1020000}"/>
    <cellStyle name="Calculation 2 2 4 7 3 2" xfId="26002" xr:uid="{00000000-0005-0000-0000-0000F2020000}"/>
    <cellStyle name="Calculation 2 2 4 7 3 3" xfId="43267" xr:uid="{00000000-0005-0000-0000-0000F3020000}"/>
    <cellStyle name="Calculation 2 2 4 7 4" xfId="15335" xr:uid="{00000000-0005-0000-0000-0000F4020000}"/>
    <cellStyle name="Calculation 2 2 4 7 4 2" xfId="32999" xr:uid="{00000000-0005-0000-0000-0000F5020000}"/>
    <cellStyle name="Calculation 2 2 4 7 4 3" xfId="50214" xr:uid="{00000000-0005-0000-0000-0000F6020000}"/>
    <cellStyle name="Calculation 2 2 4 7 5" xfId="22366" xr:uid="{00000000-0005-0000-0000-0000F7020000}"/>
    <cellStyle name="Calculation 2 2 4 7 6" xfId="39656" xr:uid="{00000000-0005-0000-0000-0000F8020000}"/>
    <cellStyle name="Calculation 2 2 4 8" xfId="10307" xr:uid="{00000000-0005-0000-0000-0000F9020000}"/>
    <cellStyle name="Calculation 2 2 4 8 2" xfId="17196" xr:uid="{00000000-0005-0000-0000-0000FA020000}"/>
    <cellStyle name="Calculation 2 2 4 8 2 2" xfId="34860" xr:uid="{00000000-0005-0000-0000-0000FB020000}"/>
    <cellStyle name="Calculation 2 2 4 8 2 3" xfId="52061" xr:uid="{00000000-0005-0000-0000-0000FC020000}"/>
    <cellStyle name="Calculation 2 2 4 8 3" xfId="27971" xr:uid="{00000000-0005-0000-0000-0000FD020000}"/>
    <cellStyle name="Calculation 2 2 4 8 4" xfId="45222" xr:uid="{00000000-0005-0000-0000-0000FE020000}"/>
    <cellStyle name="Calculation 2 2 4 9" xfId="6557" xr:uid="{00000000-0005-0000-0000-0000FF020000}"/>
    <cellStyle name="Calculation 2 2 4 9 2" xfId="24222" xr:uid="{00000000-0005-0000-0000-000000030000}"/>
    <cellStyle name="Calculation 2 2 4 9 3" xfId="41499" xr:uid="{00000000-0005-0000-0000-000001030000}"/>
    <cellStyle name="Calculation 2 2 5" xfId="2789" xr:uid="{00000000-0005-0000-0000-000002030000}"/>
    <cellStyle name="Calculation 2 2 5 2" xfId="3452" xr:uid="{00000000-0005-0000-0000-000003030000}"/>
    <cellStyle name="Calculation 2 2 5 2 2" xfId="5368" xr:uid="{00000000-0005-0000-0000-000004030000}"/>
    <cellStyle name="Calculation 2 2 5 2 2 2" xfId="12288" xr:uid="{00000000-0005-0000-0000-000005030000}"/>
    <cellStyle name="Calculation 2 2 5 2 2 2 2" xfId="19015" xr:uid="{00000000-0005-0000-0000-000006030000}"/>
    <cellStyle name="Calculation 2 2 5 2 2 2 2 2" xfId="36679" xr:uid="{00000000-0005-0000-0000-000007030000}"/>
    <cellStyle name="Calculation 2 2 5 2 2 2 2 3" xfId="53859" xr:uid="{00000000-0005-0000-0000-000008030000}"/>
    <cellStyle name="Calculation 2 2 5 2 2 2 3" xfId="29952" xr:uid="{00000000-0005-0000-0000-000009030000}"/>
    <cellStyle name="Calculation 2 2 5 2 2 2 4" xfId="47182" xr:uid="{00000000-0005-0000-0000-00000A030000}"/>
    <cellStyle name="Calculation 2 2 5 2 2 3" xfId="9004" xr:uid="{00000000-0005-0000-0000-00000B030000}"/>
    <cellStyle name="Calculation 2 2 5 2 2 3 2" xfId="26669" xr:uid="{00000000-0005-0000-0000-00000C030000}"/>
    <cellStyle name="Calculation 2 2 5 2 2 3 3" xfId="43925" xr:uid="{00000000-0005-0000-0000-00000D030000}"/>
    <cellStyle name="Calculation 2 2 5 2 2 4" xfId="15948" xr:uid="{00000000-0005-0000-0000-00000E030000}"/>
    <cellStyle name="Calculation 2 2 5 2 2 4 2" xfId="33612" xr:uid="{00000000-0005-0000-0000-00000F030000}"/>
    <cellStyle name="Calculation 2 2 5 2 2 4 3" xfId="50818" xr:uid="{00000000-0005-0000-0000-000010030000}"/>
    <cellStyle name="Calculation 2 2 5 2 2 5" xfId="23033" xr:uid="{00000000-0005-0000-0000-000011030000}"/>
    <cellStyle name="Calculation 2 2 5 2 2 6" xfId="40314" xr:uid="{00000000-0005-0000-0000-000012030000}"/>
    <cellStyle name="Calculation 2 2 5 2 3" xfId="10912" xr:uid="{00000000-0005-0000-0000-000013030000}"/>
    <cellStyle name="Calculation 2 2 5 2 3 2" xfId="17747" xr:uid="{00000000-0005-0000-0000-000014030000}"/>
    <cellStyle name="Calculation 2 2 5 2 3 2 2" xfId="35411" xr:uid="{00000000-0005-0000-0000-000015030000}"/>
    <cellStyle name="Calculation 2 2 5 2 3 2 3" xfId="52603" xr:uid="{00000000-0005-0000-0000-000016030000}"/>
    <cellStyle name="Calculation 2 2 5 2 3 3" xfId="28576" xr:uid="{00000000-0005-0000-0000-000017030000}"/>
    <cellStyle name="Calculation 2 2 5 2 3 4" xfId="45818" xr:uid="{00000000-0005-0000-0000-000018030000}"/>
    <cellStyle name="Calculation 2 2 5 2 4" xfId="7149" xr:uid="{00000000-0005-0000-0000-000019030000}"/>
    <cellStyle name="Calculation 2 2 5 2 4 2" xfId="24814" xr:uid="{00000000-0005-0000-0000-00001A030000}"/>
    <cellStyle name="Calculation 2 2 5 2 4 3" xfId="42082" xr:uid="{00000000-0005-0000-0000-00001B030000}"/>
    <cellStyle name="Calculation 2 2 5 2 5" xfId="14201" xr:uid="{00000000-0005-0000-0000-00001C030000}"/>
    <cellStyle name="Calculation 2 2 5 2 5 2" xfId="31865" xr:uid="{00000000-0005-0000-0000-00001D030000}"/>
    <cellStyle name="Calculation 2 2 5 2 5 3" xfId="49083" xr:uid="{00000000-0005-0000-0000-00001E030000}"/>
    <cellStyle name="Calculation 2 2 5 2 6" xfId="21171" xr:uid="{00000000-0005-0000-0000-00001F030000}"/>
    <cellStyle name="Calculation 2 2 5 2 7" xfId="38471" xr:uid="{00000000-0005-0000-0000-000020030000}"/>
    <cellStyle name="Calculation 2 2 5 3" xfId="3822" xr:uid="{00000000-0005-0000-0000-000021030000}"/>
    <cellStyle name="Calculation 2 2 5 3 2" xfId="5738" xr:uid="{00000000-0005-0000-0000-000022030000}"/>
    <cellStyle name="Calculation 2 2 5 3 2 2" xfId="12658" xr:uid="{00000000-0005-0000-0000-000023030000}"/>
    <cellStyle name="Calculation 2 2 5 3 2 2 2" xfId="19385" xr:uid="{00000000-0005-0000-0000-000024030000}"/>
    <cellStyle name="Calculation 2 2 5 3 2 2 2 2" xfId="37049" xr:uid="{00000000-0005-0000-0000-000025030000}"/>
    <cellStyle name="Calculation 2 2 5 3 2 2 2 3" xfId="54226" xr:uid="{00000000-0005-0000-0000-000026030000}"/>
    <cellStyle name="Calculation 2 2 5 3 2 2 3" xfId="30322" xr:uid="{00000000-0005-0000-0000-000027030000}"/>
    <cellStyle name="Calculation 2 2 5 3 2 2 4" xfId="47549" xr:uid="{00000000-0005-0000-0000-000028030000}"/>
    <cellStyle name="Calculation 2 2 5 3 2 3" xfId="9374" xr:uid="{00000000-0005-0000-0000-000029030000}"/>
    <cellStyle name="Calculation 2 2 5 3 2 3 2" xfId="27039" xr:uid="{00000000-0005-0000-0000-00002A030000}"/>
    <cellStyle name="Calculation 2 2 5 3 2 3 3" xfId="44292" xr:uid="{00000000-0005-0000-0000-00002B030000}"/>
    <cellStyle name="Calculation 2 2 5 3 2 4" xfId="16318" xr:uid="{00000000-0005-0000-0000-00002C030000}"/>
    <cellStyle name="Calculation 2 2 5 3 2 4 2" xfId="33982" xr:uid="{00000000-0005-0000-0000-00002D030000}"/>
    <cellStyle name="Calculation 2 2 5 3 2 4 3" xfId="51185" xr:uid="{00000000-0005-0000-0000-00002E030000}"/>
    <cellStyle name="Calculation 2 2 5 3 2 5" xfId="23403" xr:uid="{00000000-0005-0000-0000-00002F030000}"/>
    <cellStyle name="Calculation 2 2 5 3 2 6" xfId="40681" xr:uid="{00000000-0005-0000-0000-000030030000}"/>
    <cellStyle name="Calculation 2 2 5 3 3" xfId="7519" xr:uid="{00000000-0005-0000-0000-000031030000}"/>
    <cellStyle name="Calculation 2 2 5 3 3 2" xfId="25184" xr:uid="{00000000-0005-0000-0000-000032030000}"/>
    <cellStyle name="Calculation 2 2 5 3 3 3" xfId="42449" xr:uid="{00000000-0005-0000-0000-000033030000}"/>
    <cellStyle name="Calculation 2 2 5 3 4" xfId="14571" xr:uid="{00000000-0005-0000-0000-000034030000}"/>
    <cellStyle name="Calculation 2 2 5 3 4 2" xfId="32235" xr:uid="{00000000-0005-0000-0000-000035030000}"/>
    <cellStyle name="Calculation 2 2 5 3 4 3" xfId="49450" xr:uid="{00000000-0005-0000-0000-000036030000}"/>
    <cellStyle name="Calculation 2 2 5 3 5" xfId="21541" xr:uid="{00000000-0005-0000-0000-000037030000}"/>
    <cellStyle name="Calculation 2 2 5 3 6" xfId="38838" xr:uid="{00000000-0005-0000-0000-000038030000}"/>
    <cellStyle name="Calculation 2 2 5 4" xfId="4705" xr:uid="{00000000-0005-0000-0000-000039030000}"/>
    <cellStyle name="Calculation 2 2 5 4 2" xfId="11625" xr:uid="{00000000-0005-0000-0000-00003A030000}"/>
    <cellStyle name="Calculation 2 2 5 4 2 2" xfId="18406" xr:uid="{00000000-0005-0000-0000-00003B030000}"/>
    <cellStyle name="Calculation 2 2 5 4 2 2 2" xfId="36070" xr:uid="{00000000-0005-0000-0000-00003C030000}"/>
    <cellStyle name="Calculation 2 2 5 4 2 2 3" xfId="53256" xr:uid="{00000000-0005-0000-0000-00003D030000}"/>
    <cellStyle name="Calculation 2 2 5 4 2 3" xfId="29289" xr:uid="{00000000-0005-0000-0000-00003E030000}"/>
    <cellStyle name="Calculation 2 2 5 4 2 4" xfId="46525" xr:uid="{00000000-0005-0000-0000-00003F030000}"/>
    <cellStyle name="Calculation 2 2 5 4 3" xfId="8341" xr:uid="{00000000-0005-0000-0000-000040030000}"/>
    <cellStyle name="Calculation 2 2 5 4 3 2" xfId="26006" xr:uid="{00000000-0005-0000-0000-000041030000}"/>
    <cellStyle name="Calculation 2 2 5 4 3 3" xfId="43268" xr:uid="{00000000-0005-0000-0000-000042030000}"/>
    <cellStyle name="Calculation 2 2 5 4 4" xfId="15339" xr:uid="{00000000-0005-0000-0000-000043030000}"/>
    <cellStyle name="Calculation 2 2 5 4 4 2" xfId="33003" xr:uid="{00000000-0005-0000-0000-000044030000}"/>
    <cellStyle name="Calculation 2 2 5 4 4 3" xfId="50215" xr:uid="{00000000-0005-0000-0000-000045030000}"/>
    <cellStyle name="Calculation 2 2 5 4 5" xfId="22370" xr:uid="{00000000-0005-0000-0000-000046030000}"/>
    <cellStyle name="Calculation 2 2 5 4 6" xfId="39657" xr:uid="{00000000-0005-0000-0000-000047030000}"/>
    <cellStyle name="Calculation 2 2 5 5" xfId="10311" xr:uid="{00000000-0005-0000-0000-000048030000}"/>
    <cellStyle name="Calculation 2 2 5 5 2" xfId="17200" xr:uid="{00000000-0005-0000-0000-000049030000}"/>
    <cellStyle name="Calculation 2 2 5 5 2 2" xfId="34864" xr:uid="{00000000-0005-0000-0000-00004A030000}"/>
    <cellStyle name="Calculation 2 2 5 5 2 3" xfId="52062" xr:uid="{00000000-0005-0000-0000-00004B030000}"/>
    <cellStyle name="Calculation 2 2 5 5 3" xfId="27975" xr:uid="{00000000-0005-0000-0000-00004C030000}"/>
    <cellStyle name="Calculation 2 2 5 5 4" xfId="45223" xr:uid="{00000000-0005-0000-0000-00004D030000}"/>
    <cellStyle name="Calculation 2 2 5 6" xfId="6561" xr:uid="{00000000-0005-0000-0000-00004E030000}"/>
    <cellStyle name="Calculation 2 2 5 6 2" xfId="24226" xr:uid="{00000000-0005-0000-0000-00004F030000}"/>
    <cellStyle name="Calculation 2 2 5 6 3" xfId="41500" xr:uid="{00000000-0005-0000-0000-000050030000}"/>
    <cellStyle name="Calculation 2 2 5 7" xfId="13592" xr:uid="{00000000-0005-0000-0000-000051030000}"/>
    <cellStyle name="Calculation 2 2 5 7 2" xfId="31256" xr:uid="{00000000-0005-0000-0000-000052030000}"/>
    <cellStyle name="Calculation 2 2 5 7 3" xfId="48480" xr:uid="{00000000-0005-0000-0000-000053030000}"/>
    <cellStyle name="Calculation 2 2 5 8" xfId="20508" xr:uid="{00000000-0005-0000-0000-000054030000}"/>
    <cellStyle name="Calculation 2 2 5 9" xfId="37814" xr:uid="{00000000-0005-0000-0000-000055030000}"/>
    <cellStyle name="Calculation 2 2 6" xfId="4383" xr:uid="{00000000-0005-0000-0000-000056030000}"/>
    <cellStyle name="Calculation 2 2 6 2" xfId="6247" xr:uid="{00000000-0005-0000-0000-000057030000}"/>
    <cellStyle name="Calculation 2 2 6 2 2" xfId="13166" xr:uid="{00000000-0005-0000-0000-000058030000}"/>
    <cellStyle name="Calculation 2 2 6 2 2 2" xfId="19839" xr:uid="{00000000-0005-0000-0000-000059030000}"/>
    <cellStyle name="Calculation 2 2 6 2 2 2 2" xfId="37503" xr:uid="{00000000-0005-0000-0000-00005A030000}"/>
    <cellStyle name="Calculation 2 2 6 2 2 2 3" xfId="54680" xr:uid="{00000000-0005-0000-0000-00005B030000}"/>
    <cellStyle name="Calculation 2 2 6 2 2 3" xfId="30830" xr:uid="{00000000-0005-0000-0000-00005C030000}"/>
    <cellStyle name="Calculation 2 2 6 2 2 4" xfId="48057" xr:uid="{00000000-0005-0000-0000-00005D030000}"/>
    <cellStyle name="Calculation 2 2 6 2 3" xfId="9882" xr:uid="{00000000-0005-0000-0000-00005E030000}"/>
    <cellStyle name="Calculation 2 2 6 2 3 2" xfId="27547" xr:uid="{00000000-0005-0000-0000-00005F030000}"/>
    <cellStyle name="Calculation 2 2 6 2 3 3" xfId="44800" xr:uid="{00000000-0005-0000-0000-000060030000}"/>
    <cellStyle name="Calculation 2 2 6 2 4" xfId="16772" xr:uid="{00000000-0005-0000-0000-000061030000}"/>
    <cellStyle name="Calculation 2 2 6 2 4 2" xfId="34436" xr:uid="{00000000-0005-0000-0000-000062030000}"/>
    <cellStyle name="Calculation 2 2 6 2 4 3" xfId="51639" xr:uid="{00000000-0005-0000-0000-000063030000}"/>
    <cellStyle name="Calculation 2 2 6 2 5" xfId="23912" xr:uid="{00000000-0005-0000-0000-000064030000}"/>
    <cellStyle name="Calculation 2 2 6 2 6" xfId="41189" xr:uid="{00000000-0005-0000-0000-000065030000}"/>
    <cellStyle name="Calculation 2 2 6 3" xfId="11311" xr:uid="{00000000-0005-0000-0000-000066030000}"/>
    <cellStyle name="Calculation 2 2 6 3 2" xfId="18092" xr:uid="{00000000-0005-0000-0000-000067030000}"/>
    <cellStyle name="Calculation 2 2 6 3 2 2" xfId="35756" xr:uid="{00000000-0005-0000-0000-000068030000}"/>
    <cellStyle name="Calculation 2 2 6 3 2 3" xfId="52945" xr:uid="{00000000-0005-0000-0000-000069030000}"/>
    <cellStyle name="Calculation 2 2 6 3 3" xfId="28975" xr:uid="{00000000-0005-0000-0000-00006A030000}"/>
    <cellStyle name="Calculation 2 2 6 3 4" xfId="46214" xr:uid="{00000000-0005-0000-0000-00006B030000}"/>
    <cellStyle name="Calculation 2 2 6 4" xfId="8027" xr:uid="{00000000-0005-0000-0000-00006C030000}"/>
    <cellStyle name="Calculation 2 2 6 4 2" xfId="25692" xr:uid="{00000000-0005-0000-0000-00006D030000}"/>
    <cellStyle name="Calculation 2 2 6 4 3" xfId="42957" xr:uid="{00000000-0005-0000-0000-00006E030000}"/>
    <cellStyle name="Calculation 2 2 6 5" xfId="15025" xr:uid="{00000000-0005-0000-0000-00006F030000}"/>
    <cellStyle name="Calculation 2 2 6 5 2" xfId="32689" xr:uid="{00000000-0005-0000-0000-000070030000}"/>
    <cellStyle name="Calculation 2 2 6 5 3" xfId="49904" xr:uid="{00000000-0005-0000-0000-000071030000}"/>
    <cellStyle name="Calculation 2 2 6 6" xfId="22056" xr:uid="{00000000-0005-0000-0000-000072030000}"/>
    <cellStyle name="Calculation 2 2 6 7" xfId="39346" xr:uid="{00000000-0005-0000-0000-000073030000}"/>
    <cellStyle name="Calculation 2 2 7" xfId="4577" xr:uid="{00000000-0005-0000-0000-000074030000}"/>
    <cellStyle name="Calculation 2 2 7 2" xfId="6439" xr:uid="{00000000-0005-0000-0000-000075030000}"/>
    <cellStyle name="Calculation 2 2 7 2 2" xfId="13358" xr:uid="{00000000-0005-0000-0000-000076030000}"/>
    <cellStyle name="Calculation 2 2 7 2 2 2" xfId="20031" xr:uid="{00000000-0005-0000-0000-000077030000}"/>
    <cellStyle name="Calculation 2 2 7 2 2 2 2" xfId="37695" xr:uid="{00000000-0005-0000-0000-000078030000}"/>
    <cellStyle name="Calculation 2 2 7 2 2 2 3" xfId="54872" xr:uid="{00000000-0005-0000-0000-000079030000}"/>
    <cellStyle name="Calculation 2 2 7 2 2 3" xfId="31022" xr:uid="{00000000-0005-0000-0000-00007A030000}"/>
    <cellStyle name="Calculation 2 2 7 2 2 4" xfId="48249" xr:uid="{00000000-0005-0000-0000-00007B030000}"/>
    <cellStyle name="Calculation 2 2 7 2 3" xfId="10074" xr:uid="{00000000-0005-0000-0000-00007C030000}"/>
    <cellStyle name="Calculation 2 2 7 2 3 2" xfId="27739" xr:uid="{00000000-0005-0000-0000-00007D030000}"/>
    <cellStyle name="Calculation 2 2 7 2 3 3" xfId="44992" xr:uid="{00000000-0005-0000-0000-00007E030000}"/>
    <cellStyle name="Calculation 2 2 7 2 4" xfId="16964" xr:uid="{00000000-0005-0000-0000-00007F030000}"/>
    <cellStyle name="Calculation 2 2 7 2 4 2" xfId="34628" xr:uid="{00000000-0005-0000-0000-000080030000}"/>
    <cellStyle name="Calculation 2 2 7 2 4 3" xfId="51831" xr:uid="{00000000-0005-0000-0000-000081030000}"/>
    <cellStyle name="Calculation 2 2 7 2 5" xfId="24104" xr:uid="{00000000-0005-0000-0000-000082030000}"/>
    <cellStyle name="Calculation 2 2 7 2 6" xfId="41381" xr:uid="{00000000-0005-0000-0000-000083030000}"/>
    <cellStyle name="Calculation 2 2 7 3" xfId="11503" xr:uid="{00000000-0005-0000-0000-000084030000}"/>
    <cellStyle name="Calculation 2 2 7 3 2" xfId="18284" xr:uid="{00000000-0005-0000-0000-000085030000}"/>
    <cellStyle name="Calculation 2 2 7 3 2 2" xfId="35948" xr:uid="{00000000-0005-0000-0000-000086030000}"/>
    <cellStyle name="Calculation 2 2 7 3 2 3" xfId="53137" xr:uid="{00000000-0005-0000-0000-000087030000}"/>
    <cellStyle name="Calculation 2 2 7 3 3" xfId="29167" xr:uid="{00000000-0005-0000-0000-000088030000}"/>
    <cellStyle name="Calculation 2 2 7 3 4" xfId="46406" xr:uid="{00000000-0005-0000-0000-000089030000}"/>
    <cellStyle name="Calculation 2 2 7 4" xfId="8219" xr:uid="{00000000-0005-0000-0000-00008A030000}"/>
    <cellStyle name="Calculation 2 2 7 4 2" xfId="25884" xr:uid="{00000000-0005-0000-0000-00008B030000}"/>
    <cellStyle name="Calculation 2 2 7 4 3" xfId="43149" xr:uid="{00000000-0005-0000-0000-00008C030000}"/>
    <cellStyle name="Calculation 2 2 7 5" xfId="15217" xr:uid="{00000000-0005-0000-0000-00008D030000}"/>
    <cellStyle name="Calculation 2 2 7 5 2" xfId="32881" xr:uid="{00000000-0005-0000-0000-00008E030000}"/>
    <cellStyle name="Calculation 2 2 7 5 3" xfId="50096" xr:uid="{00000000-0005-0000-0000-00008F030000}"/>
    <cellStyle name="Calculation 2 2 7 6" xfId="22248" xr:uid="{00000000-0005-0000-0000-000090030000}"/>
    <cellStyle name="Calculation 2 2 7 7" xfId="39538" xr:uid="{00000000-0005-0000-0000-000091030000}"/>
    <cellStyle name="Calculation 2 2 8" xfId="10084" xr:uid="{00000000-0005-0000-0000-000092030000}"/>
    <cellStyle name="Calculation 2 2 8 2" xfId="16973" xr:uid="{00000000-0005-0000-0000-000093030000}"/>
    <cellStyle name="Calculation 2 2 8 2 2" xfId="34637" xr:uid="{00000000-0005-0000-0000-000094030000}"/>
    <cellStyle name="Calculation 2 2 8 2 3" xfId="51838" xr:uid="{00000000-0005-0000-0000-000095030000}"/>
    <cellStyle name="Calculation 2 2 8 3" xfId="27748" xr:uid="{00000000-0005-0000-0000-000096030000}"/>
    <cellStyle name="Calculation 2 2 8 4" xfId="44999" xr:uid="{00000000-0005-0000-0000-000097030000}"/>
    <cellStyle name="Calculation 2 2 9" xfId="13365" xr:uid="{00000000-0005-0000-0000-000098030000}"/>
    <cellStyle name="Calculation 2 2 9 2" xfId="31029" xr:uid="{00000000-0005-0000-0000-000099030000}"/>
    <cellStyle name="Calculation 2 2 9 3" xfId="48256" xr:uid="{00000000-0005-0000-0000-00009A030000}"/>
    <cellStyle name="Calculation 2 3" xfId="439" xr:uid="{00000000-0005-0000-0000-00009B030000}"/>
    <cellStyle name="Calculation 2 3 10" xfId="20129" xr:uid="{00000000-0005-0000-0000-00009C030000}"/>
    <cellStyle name="Calculation 2 3 11" xfId="20207" xr:uid="{00000000-0005-0000-0000-00009D030000}"/>
    <cellStyle name="Calculation 2 3 2" xfId="440" xr:uid="{00000000-0005-0000-0000-00009E030000}"/>
    <cellStyle name="Calculation 2 3 3" xfId="441" xr:uid="{00000000-0005-0000-0000-00009F030000}"/>
    <cellStyle name="Calculation 2 3 4" xfId="2782" xr:uid="{00000000-0005-0000-0000-0000A0030000}"/>
    <cellStyle name="Calculation 2 3 4 10" xfId="13587" xr:uid="{00000000-0005-0000-0000-0000A1030000}"/>
    <cellStyle name="Calculation 2 3 4 10 2" xfId="31251" xr:uid="{00000000-0005-0000-0000-0000A2030000}"/>
    <cellStyle name="Calculation 2 3 4 10 3" xfId="48478" xr:uid="{00000000-0005-0000-0000-0000A3030000}"/>
    <cellStyle name="Calculation 2 3 4 11" xfId="20503" xr:uid="{00000000-0005-0000-0000-0000A4030000}"/>
    <cellStyle name="Calculation 2 3 4 12" xfId="37812" xr:uid="{00000000-0005-0000-0000-0000A5030000}"/>
    <cellStyle name="Calculation 2 3 4 2" xfId="3011" xr:uid="{00000000-0005-0000-0000-0000A6030000}"/>
    <cellStyle name="Calculation 2 3 4 2 2" xfId="3674" xr:uid="{00000000-0005-0000-0000-0000A7030000}"/>
    <cellStyle name="Calculation 2 3 4 2 2 2" xfId="5590" xr:uid="{00000000-0005-0000-0000-0000A8030000}"/>
    <cellStyle name="Calculation 2 3 4 2 2 2 2" xfId="12510" xr:uid="{00000000-0005-0000-0000-0000A9030000}"/>
    <cellStyle name="Calculation 2 3 4 2 2 2 2 2" xfId="19237" xr:uid="{00000000-0005-0000-0000-0000AA030000}"/>
    <cellStyle name="Calculation 2 3 4 2 2 2 2 2 2" xfId="36901" xr:uid="{00000000-0005-0000-0000-0000AB030000}"/>
    <cellStyle name="Calculation 2 3 4 2 2 2 2 2 3" xfId="54081" xr:uid="{00000000-0005-0000-0000-0000AC030000}"/>
    <cellStyle name="Calculation 2 3 4 2 2 2 2 3" xfId="30174" xr:uid="{00000000-0005-0000-0000-0000AD030000}"/>
    <cellStyle name="Calculation 2 3 4 2 2 2 2 4" xfId="47404" xr:uid="{00000000-0005-0000-0000-0000AE030000}"/>
    <cellStyle name="Calculation 2 3 4 2 2 2 3" xfId="9226" xr:uid="{00000000-0005-0000-0000-0000AF030000}"/>
    <cellStyle name="Calculation 2 3 4 2 2 2 3 2" xfId="26891" xr:uid="{00000000-0005-0000-0000-0000B0030000}"/>
    <cellStyle name="Calculation 2 3 4 2 2 2 3 3" xfId="44147" xr:uid="{00000000-0005-0000-0000-0000B1030000}"/>
    <cellStyle name="Calculation 2 3 4 2 2 2 4" xfId="16170" xr:uid="{00000000-0005-0000-0000-0000B2030000}"/>
    <cellStyle name="Calculation 2 3 4 2 2 2 4 2" xfId="33834" xr:uid="{00000000-0005-0000-0000-0000B3030000}"/>
    <cellStyle name="Calculation 2 3 4 2 2 2 4 3" xfId="51040" xr:uid="{00000000-0005-0000-0000-0000B4030000}"/>
    <cellStyle name="Calculation 2 3 4 2 2 2 5" xfId="23255" xr:uid="{00000000-0005-0000-0000-0000B5030000}"/>
    <cellStyle name="Calculation 2 3 4 2 2 2 6" xfId="40536" xr:uid="{00000000-0005-0000-0000-0000B6030000}"/>
    <cellStyle name="Calculation 2 3 4 2 2 3" xfId="11134" xr:uid="{00000000-0005-0000-0000-0000B7030000}"/>
    <cellStyle name="Calculation 2 3 4 2 2 3 2" xfId="17969" xr:uid="{00000000-0005-0000-0000-0000B8030000}"/>
    <cellStyle name="Calculation 2 3 4 2 2 3 2 2" xfId="35633" xr:uid="{00000000-0005-0000-0000-0000B9030000}"/>
    <cellStyle name="Calculation 2 3 4 2 2 3 2 3" xfId="52825" xr:uid="{00000000-0005-0000-0000-0000BA030000}"/>
    <cellStyle name="Calculation 2 3 4 2 2 3 3" xfId="28798" xr:uid="{00000000-0005-0000-0000-0000BB030000}"/>
    <cellStyle name="Calculation 2 3 4 2 2 3 4" xfId="46040" xr:uid="{00000000-0005-0000-0000-0000BC030000}"/>
    <cellStyle name="Calculation 2 3 4 2 2 4" xfId="7371" xr:uid="{00000000-0005-0000-0000-0000BD030000}"/>
    <cellStyle name="Calculation 2 3 4 2 2 4 2" xfId="25036" xr:uid="{00000000-0005-0000-0000-0000BE030000}"/>
    <cellStyle name="Calculation 2 3 4 2 2 4 3" xfId="42304" xr:uid="{00000000-0005-0000-0000-0000BF030000}"/>
    <cellStyle name="Calculation 2 3 4 2 2 5" xfId="14423" xr:uid="{00000000-0005-0000-0000-0000C0030000}"/>
    <cellStyle name="Calculation 2 3 4 2 2 5 2" xfId="32087" xr:uid="{00000000-0005-0000-0000-0000C1030000}"/>
    <cellStyle name="Calculation 2 3 4 2 2 5 3" xfId="49305" xr:uid="{00000000-0005-0000-0000-0000C2030000}"/>
    <cellStyle name="Calculation 2 3 4 2 2 6" xfId="21393" xr:uid="{00000000-0005-0000-0000-0000C3030000}"/>
    <cellStyle name="Calculation 2 3 4 2 2 7" xfId="38693" xr:uid="{00000000-0005-0000-0000-0000C4030000}"/>
    <cellStyle name="Calculation 2 3 4 2 3" xfId="4044" xr:uid="{00000000-0005-0000-0000-0000C5030000}"/>
    <cellStyle name="Calculation 2 3 4 2 3 2" xfId="5960" xr:uid="{00000000-0005-0000-0000-0000C6030000}"/>
    <cellStyle name="Calculation 2 3 4 2 3 2 2" xfId="12880" xr:uid="{00000000-0005-0000-0000-0000C7030000}"/>
    <cellStyle name="Calculation 2 3 4 2 3 2 2 2" xfId="19607" xr:uid="{00000000-0005-0000-0000-0000C8030000}"/>
    <cellStyle name="Calculation 2 3 4 2 3 2 2 2 2" xfId="37271" xr:uid="{00000000-0005-0000-0000-0000C9030000}"/>
    <cellStyle name="Calculation 2 3 4 2 3 2 2 2 3" xfId="54448" xr:uid="{00000000-0005-0000-0000-0000CA030000}"/>
    <cellStyle name="Calculation 2 3 4 2 3 2 2 3" xfId="30544" xr:uid="{00000000-0005-0000-0000-0000CB030000}"/>
    <cellStyle name="Calculation 2 3 4 2 3 2 2 4" xfId="47771" xr:uid="{00000000-0005-0000-0000-0000CC030000}"/>
    <cellStyle name="Calculation 2 3 4 2 3 2 3" xfId="9596" xr:uid="{00000000-0005-0000-0000-0000CD030000}"/>
    <cellStyle name="Calculation 2 3 4 2 3 2 3 2" xfId="27261" xr:uid="{00000000-0005-0000-0000-0000CE030000}"/>
    <cellStyle name="Calculation 2 3 4 2 3 2 3 3" xfId="44514" xr:uid="{00000000-0005-0000-0000-0000CF030000}"/>
    <cellStyle name="Calculation 2 3 4 2 3 2 4" xfId="16540" xr:uid="{00000000-0005-0000-0000-0000D0030000}"/>
    <cellStyle name="Calculation 2 3 4 2 3 2 4 2" xfId="34204" xr:uid="{00000000-0005-0000-0000-0000D1030000}"/>
    <cellStyle name="Calculation 2 3 4 2 3 2 4 3" xfId="51407" xr:uid="{00000000-0005-0000-0000-0000D2030000}"/>
    <cellStyle name="Calculation 2 3 4 2 3 2 5" xfId="23625" xr:uid="{00000000-0005-0000-0000-0000D3030000}"/>
    <cellStyle name="Calculation 2 3 4 2 3 2 6" xfId="40903" xr:uid="{00000000-0005-0000-0000-0000D4030000}"/>
    <cellStyle name="Calculation 2 3 4 2 3 3" xfId="7741" xr:uid="{00000000-0005-0000-0000-0000D5030000}"/>
    <cellStyle name="Calculation 2 3 4 2 3 3 2" xfId="25406" xr:uid="{00000000-0005-0000-0000-0000D6030000}"/>
    <cellStyle name="Calculation 2 3 4 2 3 3 3" xfId="42671" xr:uid="{00000000-0005-0000-0000-0000D7030000}"/>
    <cellStyle name="Calculation 2 3 4 2 3 4" xfId="14793" xr:uid="{00000000-0005-0000-0000-0000D8030000}"/>
    <cellStyle name="Calculation 2 3 4 2 3 4 2" xfId="32457" xr:uid="{00000000-0005-0000-0000-0000D9030000}"/>
    <cellStyle name="Calculation 2 3 4 2 3 4 3" xfId="49672" xr:uid="{00000000-0005-0000-0000-0000DA030000}"/>
    <cellStyle name="Calculation 2 3 4 2 3 5" xfId="21763" xr:uid="{00000000-0005-0000-0000-0000DB030000}"/>
    <cellStyle name="Calculation 2 3 4 2 3 6" xfId="39060" xr:uid="{00000000-0005-0000-0000-0000DC030000}"/>
    <cellStyle name="Calculation 2 3 4 2 4" xfId="4927" xr:uid="{00000000-0005-0000-0000-0000DD030000}"/>
    <cellStyle name="Calculation 2 3 4 2 4 2" xfId="11847" xr:uid="{00000000-0005-0000-0000-0000DE030000}"/>
    <cellStyle name="Calculation 2 3 4 2 4 2 2" xfId="18628" xr:uid="{00000000-0005-0000-0000-0000DF030000}"/>
    <cellStyle name="Calculation 2 3 4 2 4 2 2 2" xfId="36292" xr:uid="{00000000-0005-0000-0000-0000E0030000}"/>
    <cellStyle name="Calculation 2 3 4 2 4 2 2 3" xfId="53478" xr:uid="{00000000-0005-0000-0000-0000E1030000}"/>
    <cellStyle name="Calculation 2 3 4 2 4 2 3" xfId="29511" xr:uid="{00000000-0005-0000-0000-0000E2030000}"/>
    <cellStyle name="Calculation 2 3 4 2 4 2 4" xfId="46747" xr:uid="{00000000-0005-0000-0000-0000E3030000}"/>
    <cellStyle name="Calculation 2 3 4 2 4 3" xfId="8563" xr:uid="{00000000-0005-0000-0000-0000E4030000}"/>
    <cellStyle name="Calculation 2 3 4 2 4 3 2" xfId="26228" xr:uid="{00000000-0005-0000-0000-0000E5030000}"/>
    <cellStyle name="Calculation 2 3 4 2 4 3 3" xfId="43490" xr:uid="{00000000-0005-0000-0000-0000E6030000}"/>
    <cellStyle name="Calculation 2 3 4 2 4 4" xfId="15561" xr:uid="{00000000-0005-0000-0000-0000E7030000}"/>
    <cellStyle name="Calculation 2 3 4 2 4 4 2" xfId="33225" xr:uid="{00000000-0005-0000-0000-0000E8030000}"/>
    <cellStyle name="Calculation 2 3 4 2 4 4 3" xfId="50437" xr:uid="{00000000-0005-0000-0000-0000E9030000}"/>
    <cellStyle name="Calculation 2 3 4 2 4 5" xfId="22592" xr:uid="{00000000-0005-0000-0000-0000EA030000}"/>
    <cellStyle name="Calculation 2 3 4 2 4 6" xfId="39879" xr:uid="{00000000-0005-0000-0000-0000EB030000}"/>
    <cellStyle name="Calculation 2 3 4 2 5" xfId="10533" xr:uid="{00000000-0005-0000-0000-0000EC030000}"/>
    <cellStyle name="Calculation 2 3 4 2 5 2" xfId="17422" xr:uid="{00000000-0005-0000-0000-0000ED030000}"/>
    <cellStyle name="Calculation 2 3 4 2 5 2 2" xfId="35086" xr:uid="{00000000-0005-0000-0000-0000EE030000}"/>
    <cellStyle name="Calculation 2 3 4 2 5 2 3" xfId="52284" xr:uid="{00000000-0005-0000-0000-0000EF030000}"/>
    <cellStyle name="Calculation 2 3 4 2 5 3" xfId="28197" xr:uid="{00000000-0005-0000-0000-0000F0030000}"/>
    <cellStyle name="Calculation 2 3 4 2 5 4" xfId="45445" xr:uid="{00000000-0005-0000-0000-0000F1030000}"/>
    <cellStyle name="Calculation 2 3 4 2 6" xfId="6783" xr:uid="{00000000-0005-0000-0000-0000F2030000}"/>
    <cellStyle name="Calculation 2 3 4 2 6 2" xfId="24448" xr:uid="{00000000-0005-0000-0000-0000F3030000}"/>
    <cellStyle name="Calculation 2 3 4 2 6 3" xfId="41722" xr:uid="{00000000-0005-0000-0000-0000F4030000}"/>
    <cellStyle name="Calculation 2 3 4 2 7" xfId="13814" xr:uid="{00000000-0005-0000-0000-0000F5030000}"/>
    <cellStyle name="Calculation 2 3 4 2 7 2" xfId="31478" xr:uid="{00000000-0005-0000-0000-0000F6030000}"/>
    <cellStyle name="Calculation 2 3 4 2 7 3" xfId="48702" xr:uid="{00000000-0005-0000-0000-0000F7030000}"/>
    <cellStyle name="Calculation 2 3 4 2 8" xfId="20730" xr:uid="{00000000-0005-0000-0000-0000F8030000}"/>
    <cellStyle name="Calculation 2 3 4 2 9" xfId="38036" xr:uid="{00000000-0005-0000-0000-0000F9030000}"/>
    <cellStyle name="Calculation 2 3 4 3" xfId="3107" xr:uid="{00000000-0005-0000-0000-0000FA030000}"/>
    <cellStyle name="Calculation 2 3 4 3 2" xfId="3770" xr:uid="{00000000-0005-0000-0000-0000FB030000}"/>
    <cellStyle name="Calculation 2 3 4 3 2 2" xfId="5686" xr:uid="{00000000-0005-0000-0000-0000FC030000}"/>
    <cellStyle name="Calculation 2 3 4 3 2 2 2" xfId="12606" xr:uid="{00000000-0005-0000-0000-0000FD030000}"/>
    <cellStyle name="Calculation 2 3 4 3 2 2 2 2" xfId="19333" xr:uid="{00000000-0005-0000-0000-0000FE030000}"/>
    <cellStyle name="Calculation 2 3 4 3 2 2 2 2 2" xfId="36997" xr:uid="{00000000-0005-0000-0000-0000FF030000}"/>
    <cellStyle name="Calculation 2 3 4 3 2 2 2 2 3" xfId="54174" xr:uid="{00000000-0005-0000-0000-000000040000}"/>
    <cellStyle name="Calculation 2 3 4 3 2 2 2 3" xfId="30270" xr:uid="{00000000-0005-0000-0000-000001040000}"/>
    <cellStyle name="Calculation 2 3 4 3 2 2 2 4" xfId="47497" xr:uid="{00000000-0005-0000-0000-000002040000}"/>
    <cellStyle name="Calculation 2 3 4 3 2 2 3" xfId="9322" xr:uid="{00000000-0005-0000-0000-000003040000}"/>
    <cellStyle name="Calculation 2 3 4 3 2 2 3 2" xfId="26987" xr:uid="{00000000-0005-0000-0000-000004040000}"/>
    <cellStyle name="Calculation 2 3 4 3 2 2 3 3" xfId="44240" xr:uid="{00000000-0005-0000-0000-000005040000}"/>
    <cellStyle name="Calculation 2 3 4 3 2 2 4" xfId="16266" xr:uid="{00000000-0005-0000-0000-000006040000}"/>
    <cellStyle name="Calculation 2 3 4 3 2 2 4 2" xfId="33930" xr:uid="{00000000-0005-0000-0000-000007040000}"/>
    <cellStyle name="Calculation 2 3 4 3 2 2 4 3" xfId="51133" xr:uid="{00000000-0005-0000-0000-000008040000}"/>
    <cellStyle name="Calculation 2 3 4 3 2 2 5" xfId="23351" xr:uid="{00000000-0005-0000-0000-000009040000}"/>
    <cellStyle name="Calculation 2 3 4 3 2 2 6" xfId="40629" xr:uid="{00000000-0005-0000-0000-00000A040000}"/>
    <cellStyle name="Calculation 2 3 4 3 2 3" xfId="11230" xr:uid="{00000000-0005-0000-0000-00000B040000}"/>
    <cellStyle name="Calculation 2 3 4 3 2 3 2" xfId="18065" xr:uid="{00000000-0005-0000-0000-00000C040000}"/>
    <cellStyle name="Calculation 2 3 4 3 2 3 2 2" xfId="35729" xr:uid="{00000000-0005-0000-0000-00000D040000}"/>
    <cellStyle name="Calculation 2 3 4 3 2 3 2 3" xfId="52918" xr:uid="{00000000-0005-0000-0000-00000E040000}"/>
    <cellStyle name="Calculation 2 3 4 3 2 3 3" xfId="28894" xr:uid="{00000000-0005-0000-0000-00000F040000}"/>
    <cellStyle name="Calculation 2 3 4 3 2 3 4" xfId="46133" xr:uid="{00000000-0005-0000-0000-000010040000}"/>
    <cellStyle name="Calculation 2 3 4 3 2 4" xfId="7467" xr:uid="{00000000-0005-0000-0000-000011040000}"/>
    <cellStyle name="Calculation 2 3 4 3 2 4 2" xfId="25132" xr:uid="{00000000-0005-0000-0000-000012040000}"/>
    <cellStyle name="Calculation 2 3 4 3 2 4 3" xfId="42397" xr:uid="{00000000-0005-0000-0000-000013040000}"/>
    <cellStyle name="Calculation 2 3 4 3 2 5" xfId="14519" xr:uid="{00000000-0005-0000-0000-000014040000}"/>
    <cellStyle name="Calculation 2 3 4 3 2 5 2" xfId="32183" xr:uid="{00000000-0005-0000-0000-000015040000}"/>
    <cellStyle name="Calculation 2 3 4 3 2 5 3" xfId="49398" xr:uid="{00000000-0005-0000-0000-000016040000}"/>
    <cellStyle name="Calculation 2 3 4 3 2 6" xfId="21489" xr:uid="{00000000-0005-0000-0000-000017040000}"/>
    <cellStyle name="Calculation 2 3 4 3 2 7" xfId="38786" xr:uid="{00000000-0005-0000-0000-000018040000}"/>
    <cellStyle name="Calculation 2 3 4 3 3" xfId="4137" xr:uid="{00000000-0005-0000-0000-000019040000}"/>
    <cellStyle name="Calculation 2 3 4 3 3 2" xfId="6053" xr:uid="{00000000-0005-0000-0000-00001A040000}"/>
    <cellStyle name="Calculation 2 3 4 3 3 2 2" xfId="12973" xr:uid="{00000000-0005-0000-0000-00001B040000}"/>
    <cellStyle name="Calculation 2 3 4 3 3 2 2 2" xfId="19700" xr:uid="{00000000-0005-0000-0000-00001C040000}"/>
    <cellStyle name="Calculation 2 3 4 3 3 2 2 2 2" xfId="37364" xr:uid="{00000000-0005-0000-0000-00001D040000}"/>
    <cellStyle name="Calculation 2 3 4 3 3 2 2 2 3" xfId="54541" xr:uid="{00000000-0005-0000-0000-00001E040000}"/>
    <cellStyle name="Calculation 2 3 4 3 3 2 2 3" xfId="30637" xr:uid="{00000000-0005-0000-0000-00001F040000}"/>
    <cellStyle name="Calculation 2 3 4 3 3 2 2 4" xfId="47864" xr:uid="{00000000-0005-0000-0000-000020040000}"/>
    <cellStyle name="Calculation 2 3 4 3 3 2 3" xfId="9689" xr:uid="{00000000-0005-0000-0000-000021040000}"/>
    <cellStyle name="Calculation 2 3 4 3 3 2 3 2" xfId="27354" xr:uid="{00000000-0005-0000-0000-000022040000}"/>
    <cellStyle name="Calculation 2 3 4 3 3 2 3 3" xfId="44607" xr:uid="{00000000-0005-0000-0000-000023040000}"/>
    <cellStyle name="Calculation 2 3 4 3 3 2 4" xfId="16633" xr:uid="{00000000-0005-0000-0000-000024040000}"/>
    <cellStyle name="Calculation 2 3 4 3 3 2 4 2" xfId="34297" xr:uid="{00000000-0005-0000-0000-000025040000}"/>
    <cellStyle name="Calculation 2 3 4 3 3 2 4 3" xfId="51500" xr:uid="{00000000-0005-0000-0000-000026040000}"/>
    <cellStyle name="Calculation 2 3 4 3 3 2 5" xfId="23718" xr:uid="{00000000-0005-0000-0000-000027040000}"/>
    <cellStyle name="Calculation 2 3 4 3 3 2 6" xfId="40996" xr:uid="{00000000-0005-0000-0000-000028040000}"/>
    <cellStyle name="Calculation 2 3 4 3 3 3" xfId="7834" xr:uid="{00000000-0005-0000-0000-000029040000}"/>
    <cellStyle name="Calculation 2 3 4 3 3 3 2" xfId="25499" xr:uid="{00000000-0005-0000-0000-00002A040000}"/>
    <cellStyle name="Calculation 2 3 4 3 3 3 3" xfId="42764" xr:uid="{00000000-0005-0000-0000-00002B040000}"/>
    <cellStyle name="Calculation 2 3 4 3 3 4" xfId="14886" xr:uid="{00000000-0005-0000-0000-00002C040000}"/>
    <cellStyle name="Calculation 2 3 4 3 3 4 2" xfId="32550" xr:uid="{00000000-0005-0000-0000-00002D040000}"/>
    <cellStyle name="Calculation 2 3 4 3 3 4 3" xfId="49765" xr:uid="{00000000-0005-0000-0000-00002E040000}"/>
    <cellStyle name="Calculation 2 3 4 3 3 5" xfId="21856" xr:uid="{00000000-0005-0000-0000-00002F040000}"/>
    <cellStyle name="Calculation 2 3 4 3 3 6" xfId="39153" xr:uid="{00000000-0005-0000-0000-000030040000}"/>
    <cellStyle name="Calculation 2 3 4 3 4" xfId="5023" xr:uid="{00000000-0005-0000-0000-000031040000}"/>
    <cellStyle name="Calculation 2 3 4 3 4 2" xfId="11943" xr:uid="{00000000-0005-0000-0000-000032040000}"/>
    <cellStyle name="Calculation 2 3 4 3 4 2 2" xfId="18724" xr:uid="{00000000-0005-0000-0000-000033040000}"/>
    <cellStyle name="Calculation 2 3 4 3 4 2 2 2" xfId="36388" xr:uid="{00000000-0005-0000-0000-000034040000}"/>
    <cellStyle name="Calculation 2 3 4 3 4 2 2 3" xfId="53571" xr:uid="{00000000-0005-0000-0000-000035040000}"/>
    <cellStyle name="Calculation 2 3 4 3 4 2 3" xfId="29607" xr:uid="{00000000-0005-0000-0000-000036040000}"/>
    <cellStyle name="Calculation 2 3 4 3 4 2 4" xfId="46840" xr:uid="{00000000-0005-0000-0000-000037040000}"/>
    <cellStyle name="Calculation 2 3 4 3 4 3" xfId="8659" xr:uid="{00000000-0005-0000-0000-000038040000}"/>
    <cellStyle name="Calculation 2 3 4 3 4 3 2" xfId="26324" xr:uid="{00000000-0005-0000-0000-000039040000}"/>
    <cellStyle name="Calculation 2 3 4 3 4 3 3" xfId="43583" xr:uid="{00000000-0005-0000-0000-00003A040000}"/>
    <cellStyle name="Calculation 2 3 4 3 4 4" xfId="15657" xr:uid="{00000000-0005-0000-0000-00003B040000}"/>
    <cellStyle name="Calculation 2 3 4 3 4 4 2" xfId="33321" xr:uid="{00000000-0005-0000-0000-00003C040000}"/>
    <cellStyle name="Calculation 2 3 4 3 4 4 3" xfId="50530" xr:uid="{00000000-0005-0000-0000-00003D040000}"/>
    <cellStyle name="Calculation 2 3 4 3 4 5" xfId="22688" xr:uid="{00000000-0005-0000-0000-00003E040000}"/>
    <cellStyle name="Calculation 2 3 4 3 4 6" xfId="39972" xr:uid="{00000000-0005-0000-0000-00003F040000}"/>
    <cellStyle name="Calculation 2 3 4 3 5" xfId="10629" xr:uid="{00000000-0005-0000-0000-000040040000}"/>
    <cellStyle name="Calculation 2 3 4 3 5 2" xfId="17518" xr:uid="{00000000-0005-0000-0000-000041040000}"/>
    <cellStyle name="Calculation 2 3 4 3 5 2 2" xfId="35182" xr:uid="{00000000-0005-0000-0000-000042040000}"/>
    <cellStyle name="Calculation 2 3 4 3 5 2 3" xfId="52377" xr:uid="{00000000-0005-0000-0000-000043040000}"/>
    <cellStyle name="Calculation 2 3 4 3 5 3" xfId="28293" xr:uid="{00000000-0005-0000-0000-000044040000}"/>
    <cellStyle name="Calculation 2 3 4 3 5 4" xfId="45538" xr:uid="{00000000-0005-0000-0000-000045040000}"/>
    <cellStyle name="Calculation 2 3 4 3 6" xfId="6879" xr:uid="{00000000-0005-0000-0000-000046040000}"/>
    <cellStyle name="Calculation 2 3 4 3 6 2" xfId="24544" xr:uid="{00000000-0005-0000-0000-000047040000}"/>
    <cellStyle name="Calculation 2 3 4 3 6 3" xfId="41815" xr:uid="{00000000-0005-0000-0000-000048040000}"/>
    <cellStyle name="Calculation 2 3 4 3 7" xfId="13910" xr:uid="{00000000-0005-0000-0000-000049040000}"/>
    <cellStyle name="Calculation 2 3 4 3 7 2" xfId="31574" xr:uid="{00000000-0005-0000-0000-00004A040000}"/>
    <cellStyle name="Calculation 2 3 4 3 7 3" xfId="48795" xr:uid="{00000000-0005-0000-0000-00004B040000}"/>
    <cellStyle name="Calculation 2 3 4 3 8" xfId="20826" xr:uid="{00000000-0005-0000-0000-00004C040000}"/>
    <cellStyle name="Calculation 2 3 4 3 9" xfId="38129" xr:uid="{00000000-0005-0000-0000-00004D040000}"/>
    <cellStyle name="Calculation 2 3 4 4" xfId="3219" xr:uid="{00000000-0005-0000-0000-00004E040000}"/>
    <cellStyle name="Calculation 2 3 4 4 2" xfId="4249" xr:uid="{00000000-0005-0000-0000-00004F040000}"/>
    <cellStyle name="Calculation 2 3 4 4 2 2" xfId="6165" xr:uid="{00000000-0005-0000-0000-000050040000}"/>
    <cellStyle name="Calculation 2 3 4 4 2 2 2" xfId="13085" xr:uid="{00000000-0005-0000-0000-000051040000}"/>
    <cellStyle name="Calculation 2 3 4 4 2 2 2 2" xfId="19812" xr:uid="{00000000-0005-0000-0000-000052040000}"/>
    <cellStyle name="Calculation 2 3 4 4 2 2 2 2 2" xfId="37476" xr:uid="{00000000-0005-0000-0000-000053040000}"/>
    <cellStyle name="Calculation 2 3 4 4 2 2 2 2 3" xfId="54653" xr:uid="{00000000-0005-0000-0000-000054040000}"/>
    <cellStyle name="Calculation 2 3 4 4 2 2 2 3" xfId="30749" xr:uid="{00000000-0005-0000-0000-000055040000}"/>
    <cellStyle name="Calculation 2 3 4 4 2 2 2 4" xfId="47976" xr:uid="{00000000-0005-0000-0000-000056040000}"/>
    <cellStyle name="Calculation 2 3 4 4 2 2 3" xfId="9801" xr:uid="{00000000-0005-0000-0000-000057040000}"/>
    <cellStyle name="Calculation 2 3 4 4 2 2 3 2" xfId="27466" xr:uid="{00000000-0005-0000-0000-000058040000}"/>
    <cellStyle name="Calculation 2 3 4 4 2 2 3 3" xfId="44719" xr:uid="{00000000-0005-0000-0000-000059040000}"/>
    <cellStyle name="Calculation 2 3 4 4 2 2 4" xfId="16745" xr:uid="{00000000-0005-0000-0000-00005A040000}"/>
    <cellStyle name="Calculation 2 3 4 4 2 2 4 2" xfId="34409" xr:uid="{00000000-0005-0000-0000-00005B040000}"/>
    <cellStyle name="Calculation 2 3 4 4 2 2 4 3" xfId="51612" xr:uid="{00000000-0005-0000-0000-00005C040000}"/>
    <cellStyle name="Calculation 2 3 4 4 2 2 5" xfId="23830" xr:uid="{00000000-0005-0000-0000-00005D040000}"/>
    <cellStyle name="Calculation 2 3 4 4 2 2 6" xfId="41108" xr:uid="{00000000-0005-0000-0000-00005E040000}"/>
    <cellStyle name="Calculation 2 3 4 4 2 3" xfId="7946" xr:uid="{00000000-0005-0000-0000-00005F040000}"/>
    <cellStyle name="Calculation 2 3 4 4 2 3 2" xfId="25611" xr:uid="{00000000-0005-0000-0000-000060040000}"/>
    <cellStyle name="Calculation 2 3 4 4 2 3 3" xfId="42876" xr:uid="{00000000-0005-0000-0000-000061040000}"/>
    <cellStyle name="Calculation 2 3 4 4 2 4" xfId="14998" xr:uid="{00000000-0005-0000-0000-000062040000}"/>
    <cellStyle name="Calculation 2 3 4 4 2 4 2" xfId="32662" xr:uid="{00000000-0005-0000-0000-000063040000}"/>
    <cellStyle name="Calculation 2 3 4 4 2 4 3" xfId="49877" xr:uid="{00000000-0005-0000-0000-000064040000}"/>
    <cellStyle name="Calculation 2 3 4 4 2 5" xfId="21968" xr:uid="{00000000-0005-0000-0000-000065040000}"/>
    <cellStyle name="Calculation 2 3 4 4 2 6" xfId="39265" xr:uid="{00000000-0005-0000-0000-000066040000}"/>
    <cellStyle name="Calculation 2 3 4 4 3" xfId="5135" xr:uid="{00000000-0005-0000-0000-000067040000}"/>
    <cellStyle name="Calculation 2 3 4 4 3 2" xfId="12055" xr:uid="{00000000-0005-0000-0000-000068040000}"/>
    <cellStyle name="Calculation 2 3 4 4 3 2 2" xfId="18836" xr:uid="{00000000-0005-0000-0000-000069040000}"/>
    <cellStyle name="Calculation 2 3 4 4 3 2 2 2" xfId="36500" xr:uid="{00000000-0005-0000-0000-00006A040000}"/>
    <cellStyle name="Calculation 2 3 4 4 3 2 2 3" xfId="53683" xr:uid="{00000000-0005-0000-0000-00006B040000}"/>
    <cellStyle name="Calculation 2 3 4 4 3 2 3" xfId="29719" xr:uid="{00000000-0005-0000-0000-00006C040000}"/>
    <cellStyle name="Calculation 2 3 4 4 3 2 4" xfId="46952" xr:uid="{00000000-0005-0000-0000-00006D040000}"/>
    <cellStyle name="Calculation 2 3 4 4 3 3" xfId="8771" xr:uid="{00000000-0005-0000-0000-00006E040000}"/>
    <cellStyle name="Calculation 2 3 4 4 3 3 2" xfId="26436" xr:uid="{00000000-0005-0000-0000-00006F040000}"/>
    <cellStyle name="Calculation 2 3 4 4 3 3 3" xfId="43695" xr:uid="{00000000-0005-0000-0000-000070040000}"/>
    <cellStyle name="Calculation 2 3 4 4 3 4" xfId="15769" xr:uid="{00000000-0005-0000-0000-000071040000}"/>
    <cellStyle name="Calculation 2 3 4 4 3 4 2" xfId="33433" xr:uid="{00000000-0005-0000-0000-000072040000}"/>
    <cellStyle name="Calculation 2 3 4 4 3 4 3" xfId="50642" xr:uid="{00000000-0005-0000-0000-000073040000}"/>
    <cellStyle name="Calculation 2 3 4 4 3 5" xfId="22800" xr:uid="{00000000-0005-0000-0000-000074040000}"/>
    <cellStyle name="Calculation 2 3 4 4 3 6" xfId="40084" xr:uid="{00000000-0005-0000-0000-000075040000}"/>
    <cellStyle name="Calculation 2 3 4 4 4" xfId="10741" xr:uid="{00000000-0005-0000-0000-000076040000}"/>
    <cellStyle name="Calculation 2 3 4 4 4 2" xfId="17630" xr:uid="{00000000-0005-0000-0000-000077040000}"/>
    <cellStyle name="Calculation 2 3 4 4 4 2 2" xfId="35294" xr:uid="{00000000-0005-0000-0000-000078040000}"/>
    <cellStyle name="Calculation 2 3 4 4 4 2 3" xfId="52489" xr:uid="{00000000-0005-0000-0000-000079040000}"/>
    <cellStyle name="Calculation 2 3 4 4 4 3" xfId="28405" xr:uid="{00000000-0005-0000-0000-00007A040000}"/>
    <cellStyle name="Calculation 2 3 4 4 4 4" xfId="45650" xr:uid="{00000000-0005-0000-0000-00007B040000}"/>
    <cellStyle name="Calculation 2 3 4 4 5" xfId="6991" xr:uid="{00000000-0005-0000-0000-00007C040000}"/>
    <cellStyle name="Calculation 2 3 4 4 5 2" xfId="24656" xr:uid="{00000000-0005-0000-0000-00007D040000}"/>
    <cellStyle name="Calculation 2 3 4 4 5 3" xfId="41927" xr:uid="{00000000-0005-0000-0000-00007E040000}"/>
    <cellStyle name="Calculation 2 3 4 4 6" xfId="14022" xr:uid="{00000000-0005-0000-0000-00007F040000}"/>
    <cellStyle name="Calculation 2 3 4 4 6 2" xfId="31686" xr:uid="{00000000-0005-0000-0000-000080040000}"/>
    <cellStyle name="Calculation 2 3 4 4 6 3" xfId="48907" xr:uid="{00000000-0005-0000-0000-000081040000}"/>
    <cellStyle name="Calculation 2 3 4 4 7" xfId="20938" xr:uid="{00000000-0005-0000-0000-000082040000}"/>
    <cellStyle name="Calculation 2 3 4 4 8" xfId="38241" xr:uid="{00000000-0005-0000-0000-000083040000}"/>
    <cellStyle name="Calculation 2 3 4 5" xfId="3447" xr:uid="{00000000-0005-0000-0000-000084040000}"/>
    <cellStyle name="Calculation 2 3 4 5 2" xfId="5363" xr:uid="{00000000-0005-0000-0000-000085040000}"/>
    <cellStyle name="Calculation 2 3 4 5 2 2" xfId="12283" xr:uid="{00000000-0005-0000-0000-000086040000}"/>
    <cellStyle name="Calculation 2 3 4 5 2 2 2" xfId="19010" xr:uid="{00000000-0005-0000-0000-000087040000}"/>
    <cellStyle name="Calculation 2 3 4 5 2 2 2 2" xfId="36674" xr:uid="{00000000-0005-0000-0000-000088040000}"/>
    <cellStyle name="Calculation 2 3 4 5 2 2 2 3" xfId="53857" xr:uid="{00000000-0005-0000-0000-000089040000}"/>
    <cellStyle name="Calculation 2 3 4 5 2 2 3" xfId="29947" xr:uid="{00000000-0005-0000-0000-00008A040000}"/>
    <cellStyle name="Calculation 2 3 4 5 2 2 4" xfId="47180" xr:uid="{00000000-0005-0000-0000-00008B040000}"/>
    <cellStyle name="Calculation 2 3 4 5 2 3" xfId="8999" xr:uid="{00000000-0005-0000-0000-00008C040000}"/>
    <cellStyle name="Calculation 2 3 4 5 2 3 2" xfId="26664" xr:uid="{00000000-0005-0000-0000-00008D040000}"/>
    <cellStyle name="Calculation 2 3 4 5 2 3 3" xfId="43923" xr:uid="{00000000-0005-0000-0000-00008E040000}"/>
    <cellStyle name="Calculation 2 3 4 5 2 4" xfId="15943" xr:uid="{00000000-0005-0000-0000-00008F040000}"/>
    <cellStyle name="Calculation 2 3 4 5 2 4 2" xfId="33607" xr:uid="{00000000-0005-0000-0000-000090040000}"/>
    <cellStyle name="Calculation 2 3 4 5 2 4 3" xfId="50816" xr:uid="{00000000-0005-0000-0000-000091040000}"/>
    <cellStyle name="Calculation 2 3 4 5 2 5" xfId="23028" xr:uid="{00000000-0005-0000-0000-000092040000}"/>
    <cellStyle name="Calculation 2 3 4 5 2 6" xfId="40312" xr:uid="{00000000-0005-0000-0000-000093040000}"/>
    <cellStyle name="Calculation 2 3 4 5 3" xfId="10907" xr:uid="{00000000-0005-0000-0000-000094040000}"/>
    <cellStyle name="Calculation 2 3 4 5 3 2" xfId="17742" xr:uid="{00000000-0005-0000-0000-000095040000}"/>
    <cellStyle name="Calculation 2 3 4 5 3 2 2" xfId="35406" xr:uid="{00000000-0005-0000-0000-000096040000}"/>
    <cellStyle name="Calculation 2 3 4 5 3 2 3" xfId="52601" xr:uid="{00000000-0005-0000-0000-000097040000}"/>
    <cellStyle name="Calculation 2 3 4 5 3 3" xfId="28571" xr:uid="{00000000-0005-0000-0000-000098040000}"/>
    <cellStyle name="Calculation 2 3 4 5 3 4" xfId="45816" xr:uid="{00000000-0005-0000-0000-000099040000}"/>
    <cellStyle name="Calculation 2 3 4 5 4" xfId="7144" xr:uid="{00000000-0005-0000-0000-00009A040000}"/>
    <cellStyle name="Calculation 2 3 4 5 4 2" xfId="24809" xr:uid="{00000000-0005-0000-0000-00009B040000}"/>
    <cellStyle name="Calculation 2 3 4 5 4 3" xfId="42080" xr:uid="{00000000-0005-0000-0000-00009C040000}"/>
    <cellStyle name="Calculation 2 3 4 5 5" xfId="14196" xr:uid="{00000000-0005-0000-0000-00009D040000}"/>
    <cellStyle name="Calculation 2 3 4 5 5 2" xfId="31860" xr:uid="{00000000-0005-0000-0000-00009E040000}"/>
    <cellStyle name="Calculation 2 3 4 5 5 3" xfId="49081" xr:uid="{00000000-0005-0000-0000-00009F040000}"/>
    <cellStyle name="Calculation 2 3 4 5 6" xfId="21166" xr:uid="{00000000-0005-0000-0000-0000A0040000}"/>
    <cellStyle name="Calculation 2 3 4 5 7" xfId="38469" xr:uid="{00000000-0005-0000-0000-0000A1040000}"/>
    <cellStyle name="Calculation 2 3 4 6" xfId="3820" xr:uid="{00000000-0005-0000-0000-0000A2040000}"/>
    <cellStyle name="Calculation 2 3 4 6 2" xfId="5736" xr:uid="{00000000-0005-0000-0000-0000A3040000}"/>
    <cellStyle name="Calculation 2 3 4 6 2 2" xfId="12656" xr:uid="{00000000-0005-0000-0000-0000A4040000}"/>
    <cellStyle name="Calculation 2 3 4 6 2 2 2" xfId="19383" xr:uid="{00000000-0005-0000-0000-0000A5040000}"/>
    <cellStyle name="Calculation 2 3 4 6 2 2 2 2" xfId="37047" xr:uid="{00000000-0005-0000-0000-0000A6040000}"/>
    <cellStyle name="Calculation 2 3 4 6 2 2 2 3" xfId="54224" xr:uid="{00000000-0005-0000-0000-0000A7040000}"/>
    <cellStyle name="Calculation 2 3 4 6 2 2 3" xfId="30320" xr:uid="{00000000-0005-0000-0000-0000A8040000}"/>
    <cellStyle name="Calculation 2 3 4 6 2 2 4" xfId="47547" xr:uid="{00000000-0005-0000-0000-0000A9040000}"/>
    <cellStyle name="Calculation 2 3 4 6 2 3" xfId="9372" xr:uid="{00000000-0005-0000-0000-0000AA040000}"/>
    <cellStyle name="Calculation 2 3 4 6 2 3 2" xfId="27037" xr:uid="{00000000-0005-0000-0000-0000AB040000}"/>
    <cellStyle name="Calculation 2 3 4 6 2 3 3" xfId="44290" xr:uid="{00000000-0005-0000-0000-0000AC040000}"/>
    <cellStyle name="Calculation 2 3 4 6 2 4" xfId="16316" xr:uid="{00000000-0005-0000-0000-0000AD040000}"/>
    <cellStyle name="Calculation 2 3 4 6 2 4 2" xfId="33980" xr:uid="{00000000-0005-0000-0000-0000AE040000}"/>
    <cellStyle name="Calculation 2 3 4 6 2 4 3" xfId="51183" xr:uid="{00000000-0005-0000-0000-0000AF040000}"/>
    <cellStyle name="Calculation 2 3 4 6 2 5" xfId="23401" xr:uid="{00000000-0005-0000-0000-0000B0040000}"/>
    <cellStyle name="Calculation 2 3 4 6 2 6" xfId="40679" xr:uid="{00000000-0005-0000-0000-0000B1040000}"/>
    <cellStyle name="Calculation 2 3 4 6 3" xfId="7517" xr:uid="{00000000-0005-0000-0000-0000B2040000}"/>
    <cellStyle name="Calculation 2 3 4 6 3 2" xfId="25182" xr:uid="{00000000-0005-0000-0000-0000B3040000}"/>
    <cellStyle name="Calculation 2 3 4 6 3 3" xfId="42447" xr:uid="{00000000-0005-0000-0000-0000B4040000}"/>
    <cellStyle name="Calculation 2 3 4 6 4" xfId="14569" xr:uid="{00000000-0005-0000-0000-0000B5040000}"/>
    <cellStyle name="Calculation 2 3 4 6 4 2" xfId="32233" xr:uid="{00000000-0005-0000-0000-0000B6040000}"/>
    <cellStyle name="Calculation 2 3 4 6 4 3" xfId="49448" xr:uid="{00000000-0005-0000-0000-0000B7040000}"/>
    <cellStyle name="Calculation 2 3 4 6 5" xfId="21539" xr:uid="{00000000-0005-0000-0000-0000B8040000}"/>
    <cellStyle name="Calculation 2 3 4 6 6" xfId="38836" xr:uid="{00000000-0005-0000-0000-0000B9040000}"/>
    <cellStyle name="Calculation 2 3 4 7" xfId="4700" xr:uid="{00000000-0005-0000-0000-0000BA040000}"/>
    <cellStyle name="Calculation 2 3 4 7 2" xfId="11620" xr:uid="{00000000-0005-0000-0000-0000BB040000}"/>
    <cellStyle name="Calculation 2 3 4 7 2 2" xfId="18401" xr:uid="{00000000-0005-0000-0000-0000BC040000}"/>
    <cellStyle name="Calculation 2 3 4 7 2 2 2" xfId="36065" xr:uid="{00000000-0005-0000-0000-0000BD040000}"/>
    <cellStyle name="Calculation 2 3 4 7 2 2 3" xfId="53254" xr:uid="{00000000-0005-0000-0000-0000BE040000}"/>
    <cellStyle name="Calculation 2 3 4 7 2 3" xfId="29284" xr:uid="{00000000-0005-0000-0000-0000BF040000}"/>
    <cellStyle name="Calculation 2 3 4 7 2 4" xfId="46523" xr:uid="{00000000-0005-0000-0000-0000C0040000}"/>
    <cellStyle name="Calculation 2 3 4 7 3" xfId="8336" xr:uid="{00000000-0005-0000-0000-0000C1040000}"/>
    <cellStyle name="Calculation 2 3 4 7 3 2" xfId="26001" xr:uid="{00000000-0005-0000-0000-0000C2040000}"/>
    <cellStyle name="Calculation 2 3 4 7 3 3" xfId="43266" xr:uid="{00000000-0005-0000-0000-0000C3040000}"/>
    <cellStyle name="Calculation 2 3 4 7 4" xfId="15334" xr:uid="{00000000-0005-0000-0000-0000C4040000}"/>
    <cellStyle name="Calculation 2 3 4 7 4 2" xfId="32998" xr:uid="{00000000-0005-0000-0000-0000C5040000}"/>
    <cellStyle name="Calculation 2 3 4 7 4 3" xfId="50213" xr:uid="{00000000-0005-0000-0000-0000C6040000}"/>
    <cellStyle name="Calculation 2 3 4 7 5" xfId="22365" xr:uid="{00000000-0005-0000-0000-0000C7040000}"/>
    <cellStyle name="Calculation 2 3 4 7 6" xfId="39655" xr:uid="{00000000-0005-0000-0000-0000C8040000}"/>
    <cellStyle name="Calculation 2 3 4 8" xfId="10306" xr:uid="{00000000-0005-0000-0000-0000C9040000}"/>
    <cellStyle name="Calculation 2 3 4 8 2" xfId="17195" xr:uid="{00000000-0005-0000-0000-0000CA040000}"/>
    <cellStyle name="Calculation 2 3 4 8 2 2" xfId="34859" xr:uid="{00000000-0005-0000-0000-0000CB040000}"/>
    <cellStyle name="Calculation 2 3 4 8 2 3" xfId="52060" xr:uid="{00000000-0005-0000-0000-0000CC040000}"/>
    <cellStyle name="Calculation 2 3 4 8 3" xfId="27970" xr:uid="{00000000-0005-0000-0000-0000CD040000}"/>
    <cellStyle name="Calculation 2 3 4 8 4" xfId="45221" xr:uid="{00000000-0005-0000-0000-0000CE040000}"/>
    <cellStyle name="Calculation 2 3 4 9" xfId="6556" xr:uid="{00000000-0005-0000-0000-0000CF040000}"/>
    <cellStyle name="Calculation 2 3 4 9 2" xfId="24221" xr:uid="{00000000-0005-0000-0000-0000D0040000}"/>
    <cellStyle name="Calculation 2 3 4 9 3" xfId="41498" xr:uid="{00000000-0005-0000-0000-0000D1040000}"/>
    <cellStyle name="Calculation 2 3 5" xfId="2790" xr:uid="{00000000-0005-0000-0000-0000D2040000}"/>
    <cellStyle name="Calculation 2 3 5 2" xfId="3453" xr:uid="{00000000-0005-0000-0000-0000D3040000}"/>
    <cellStyle name="Calculation 2 3 5 2 2" xfId="5369" xr:uid="{00000000-0005-0000-0000-0000D4040000}"/>
    <cellStyle name="Calculation 2 3 5 2 2 2" xfId="12289" xr:uid="{00000000-0005-0000-0000-0000D5040000}"/>
    <cellStyle name="Calculation 2 3 5 2 2 2 2" xfId="19016" xr:uid="{00000000-0005-0000-0000-0000D6040000}"/>
    <cellStyle name="Calculation 2 3 5 2 2 2 2 2" xfId="36680" xr:uid="{00000000-0005-0000-0000-0000D7040000}"/>
    <cellStyle name="Calculation 2 3 5 2 2 2 2 3" xfId="53860" xr:uid="{00000000-0005-0000-0000-0000D8040000}"/>
    <cellStyle name="Calculation 2 3 5 2 2 2 3" xfId="29953" xr:uid="{00000000-0005-0000-0000-0000D9040000}"/>
    <cellStyle name="Calculation 2 3 5 2 2 2 4" xfId="47183" xr:uid="{00000000-0005-0000-0000-0000DA040000}"/>
    <cellStyle name="Calculation 2 3 5 2 2 3" xfId="9005" xr:uid="{00000000-0005-0000-0000-0000DB040000}"/>
    <cellStyle name="Calculation 2 3 5 2 2 3 2" xfId="26670" xr:uid="{00000000-0005-0000-0000-0000DC040000}"/>
    <cellStyle name="Calculation 2 3 5 2 2 3 3" xfId="43926" xr:uid="{00000000-0005-0000-0000-0000DD040000}"/>
    <cellStyle name="Calculation 2 3 5 2 2 4" xfId="15949" xr:uid="{00000000-0005-0000-0000-0000DE040000}"/>
    <cellStyle name="Calculation 2 3 5 2 2 4 2" xfId="33613" xr:uid="{00000000-0005-0000-0000-0000DF040000}"/>
    <cellStyle name="Calculation 2 3 5 2 2 4 3" xfId="50819" xr:uid="{00000000-0005-0000-0000-0000E0040000}"/>
    <cellStyle name="Calculation 2 3 5 2 2 5" xfId="23034" xr:uid="{00000000-0005-0000-0000-0000E1040000}"/>
    <cellStyle name="Calculation 2 3 5 2 2 6" xfId="40315" xr:uid="{00000000-0005-0000-0000-0000E2040000}"/>
    <cellStyle name="Calculation 2 3 5 2 3" xfId="10913" xr:uid="{00000000-0005-0000-0000-0000E3040000}"/>
    <cellStyle name="Calculation 2 3 5 2 3 2" xfId="17748" xr:uid="{00000000-0005-0000-0000-0000E4040000}"/>
    <cellStyle name="Calculation 2 3 5 2 3 2 2" xfId="35412" xr:uid="{00000000-0005-0000-0000-0000E5040000}"/>
    <cellStyle name="Calculation 2 3 5 2 3 2 3" xfId="52604" xr:uid="{00000000-0005-0000-0000-0000E6040000}"/>
    <cellStyle name="Calculation 2 3 5 2 3 3" xfId="28577" xr:uid="{00000000-0005-0000-0000-0000E7040000}"/>
    <cellStyle name="Calculation 2 3 5 2 3 4" xfId="45819" xr:uid="{00000000-0005-0000-0000-0000E8040000}"/>
    <cellStyle name="Calculation 2 3 5 2 4" xfId="7150" xr:uid="{00000000-0005-0000-0000-0000E9040000}"/>
    <cellStyle name="Calculation 2 3 5 2 4 2" xfId="24815" xr:uid="{00000000-0005-0000-0000-0000EA040000}"/>
    <cellStyle name="Calculation 2 3 5 2 4 3" xfId="42083" xr:uid="{00000000-0005-0000-0000-0000EB040000}"/>
    <cellStyle name="Calculation 2 3 5 2 5" xfId="14202" xr:uid="{00000000-0005-0000-0000-0000EC040000}"/>
    <cellStyle name="Calculation 2 3 5 2 5 2" xfId="31866" xr:uid="{00000000-0005-0000-0000-0000ED040000}"/>
    <cellStyle name="Calculation 2 3 5 2 5 3" xfId="49084" xr:uid="{00000000-0005-0000-0000-0000EE040000}"/>
    <cellStyle name="Calculation 2 3 5 2 6" xfId="21172" xr:uid="{00000000-0005-0000-0000-0000EF040000}"/>
    <cellStyle name="Calculation 2 3 5 2 7" xfId="38472" xr:uid="{00000000-0005-0000-0000-0000F0040000}"/>
    <cellStyle name="Calculation 2 3 5 3" xfId="3823" xr:uid="{00000000-0005-0000-0000-0000F1040000}"/>
    <cellStyle name="Calculation 2 3 5 3 2" xfId="5739" xr:uid="{00000000-0005-0000-0000-0000F2040000}"/>
    <cellStyle name="Calculation 2 3 5 3 2 2" xfId="12659" xr:uid="{00000000-0005-0000-0000-0000F3040000}"/>
    <cellStyle name="Calculation 2 3 5 3 2 2 2" xfId="19386" xr:uid="{00000000-0005-0000-0000-0000F4040000}"/>
    <cellStyle name="Calculation 2 3 5 3 2 2 2 2" xfId="37050" xr:uid="{00000000-0005-0000-0000-0000F5040000}"/>
    <cellStyle name="Calculation 2 3 5 3 2 2 2 3" xfId="54227" xr:uid="{00000000-0005-0000-0000-0000F6040000}"/>
    <cellStyle name="Calculation 2 3 5 3 2 2 3" xfId="30323" xr:uid="{00000000-0005-0000-0000-0000F7040000}"/>
    <cellStyle name="Calculation 2 3 5 3 2 2 4" xfId="47550" xr:uid="{00000000-0005-0000-0000-0000F8040000}"/>
    <cellStyle name="Calculation 2 3 5 3 2 3" xfId="9375" xr:uid="{00000000-0005-0000-0000-0000F9040000}"/>
    <cellStyle name="Calculation 2 3 5 3 2 3 2" xfId="27040" xr:uid="{00000000-0005-0000-0000-0000FA040000}"/>
    <cellStyle name="Calculation 2 3 5 3 2 3 3" xfId="44293" xr:uid="{00000000-0005-0000-0000-0000FB040000}"/>
    <cellStyle name="Calculation 2 3 5 3 2 4" xfId="16319" xr:uid="{00000000-0005-0000-0000-0000FC040000}"/>
    <cellStyle name="Calculation 2 3 5 3 2 4 2" xfId="33983" xr:uid="{00000000-0005-0000-0000-0000FD040000}"/>
    <cellStyle name="Calculation 2 3 5 3 2 4 3" xfId="51186" xr:uid="{00000000-0005-0000-0000-0000FE040000}"/>
    <cellStyle name="Calculation 2 3 5 3 2 5" xfId="23404" xr:uid="{00000000-0005-0000-0000-0000FF040000}"/>
    <cellStyle name="Calculation 2 3 5 3 2 6" xfId="40682" xr:uid="{00000000-0005-0000-0000-000000050000}"/>
    <cellStyle name="Calculation 2 3 5 3 3" xfId="7520" xr:uid="{00000000-0005-0000-0000-000001050000}"/>
    <cellStyle name="Calculation 2 3 5 3 3 2" xfId="25185" xr:uid="{00000000-0005-0000-0000-000002050000}"/>
    <cellStyle name="Calculation 2 3 5 3 3 3" xfId="42450" xr:uid="{00000000-0005-0000-0000-000003050000}"/>
    <cellStyle name="Calculation 2 3 5 3 4" xfId="14572" xr:uid="{00000000-0005-0000-0000-000004050000}"/>
    <cellStyle name="Calculation 2 3 5 3 4 2" xfId="32236" xr:uid="{00000000-0005-0000-0000-000005050000}"/>
    <cellStyle name="Calculation 2 3 5 3 4 3" xfId="49451" xr:uid="{00000000-0005-0000-0000-000006050000}"/>
    <cellStyle name="Calculation 2 3 5 3 5" xfId="21542" xr:uid="{00000000-0005-0000-0000-000007050000}"/>
    <cellStyle name="Calculation 2 3 5 3 6" xfId="38839" xr:uid="{00000000-0005-0000-0000-000008050000}"/>
    <cellStyle name="Calculation 2 3 5 4" xfId="4706" xr:uid="{00000000-0005-0000-0000-000009050000}"/>
    <cellStyle name="Calculation 2 3 5 4 2" xfId="11626" xr:uid="{00000000-0005-0000-0000-00000A050000}"/>
    <cellStyle name="Calculation 2 3 5 4 2 2" xfId="18407" xr:uid="{00000000-0005-0000-0000-00000B050000}"/>
    <cellStyle name="Calculation 2 3 5 4 2 2 2" xfId="36071" xr:uid="{00000000-0005-0000-0000-00000C050000}"/>
    <cellStyle name="Calculation 2 3 5 4 2 2 3" xfId="53257" xr:uid="{00000000-0005-0000-0000-00000D050000}"/>
    <cellStyle name="Calculation 2 3 5 4 2 3" xfId="29290" xr:uid="{00000000-0005-0000-0000-00000E050000}"/>
    <cellStyle name="Calculation 2 3 5 4 2 4" xfId="46526" xr:uid="{00000000-0005-0000-0000-00000F050000}"/>
    <cellStyle name="Calculation 2 3 5 4 3" xfId="8342" xr:uid="{00000000-0005-0000-0000-000010050000}"/>
    <cellStyle name="Calculation 2 3 5 4 3 2" xfId="26007" xr:uid="{00000000-0005-0000-0000-000011050000}"/>
    <cellStyle name="Calculation 2 3 5 4 3 3" xfId="43269" xr:uid="{00000000-0005-0000-0000-000012050000}"/>
    <cellStyle name="Calculation 2 3 5 4 4" xfId="15340" xr:uid="{00000000-0005-0000-0000-000013050000}"/>
    <cellStyle name="Calculation 2 3 5 4 4 2" xfId="33004" xr:uid="{00000000-0005-0000-0000-000014050000}"/>
    <cellStyle name="Calculation 2 3 5 4 4 3" xfId="50216" xr:uid="{00000000-0005-0000-0000-000015050000}"/>
    <cellStyle name="Calculation 2 3 5 4 5" xfId="22371" xr:uid="{00000000-0005-0000-0000-000016050000}"/>
    <cellStyle name="Calculation 2 3 5 4 6" xfId="39658" xr:uid="{00000000-0005-0000-0000-000017050000}"/>
    <cellStyle name="Calculation 2 3 5 5" xfId="10312" xr:uid="{00000000-0005-0000-0000-000018050000}"/>
    <cellStyle name="Calculation 2 3 5 5 2" xfId="17201" xr:uid="{00000000-0005-0000-0000-000019050000}"/>
    <cellStyle name="Calculation 2 3 5 5 2 2" xfId="34865" xr:uid="{00000000-0005-0000-0000-00001A050000}"/>
    <cellStyle name="Calculation 2 3 5 5 2 3" xfId="52063" xr:uid="{00000000-0005-0000-0000-00001B050000}"/>
    <cellStyle name="Calculation 2 3 5 5 3" xfId="27976" xr:uid="{00000000-0005-0000-0000-00001C050000}"/>
    <cellStyle name="Calculation 2 3 5 5 4" xfId="45224" xr:uid="{00000000-0005-0000-0000-00001D050000}"/>
    <cellStyle name="Calculation 2 3 5 6" xfId="6562" xr:uid="{00000000-0005-0000-0000-00001E050000}"/>
    <cellStyle name="Calculation 2 3 5 6 2" xfId="24227" xr:uid="{00000000-0005-0000-0000-00001F050000}"/>
    <cellStyle name="Calculation 2 3 5 6 3" xfId="41501" xr:uid="{00000000-0005-0000-0000-000020050000}"/>
    <cellStyle name="Calculation 2 3 5 7" xfId="13593" xr:uid="{00000000-0005-0000-0000-000021050000}"/>
    <cellStyle name="Calculation 2 3 5 7 2" xfId="31257" xr:uid="{00000000-0005-0000-0000-000022050000}"/>
    <cellStyle name="Calculation 2 3 5 7 3" xfId="48481" xr:uid="{00000000-0005-0000-0000-000023050000}"/>
    <cellStyle name="Calculation 2 3 5 8" xfId="20509" xr:uid="{00000000-0005-0000-0000-000024050000}"/>
    <cellStyle name="Calculation 2 3 5 9" xfId="37815" xr:uid="{00000000-0005-0000-0000-000025050000}"/>
    <cellStyle name="Calculation 2 3 6" xfId="4384" xr:uid="{00000000-0005-0000-0000-000026050000}"/>
    <cellStyle name="Calculation 2 3 6 2" xfId="6248" xr:uid="{00000000-0005-0000-0000-000027050000}"/>
    <cellStyle name="Calculation 2 3 6 2 2" xfId="13167" xr:uid="{00000000-0005-0000-0000-000028050000}"/>
    <cellStyle name="Calculation 2 3 6 2 2 2" xfId="19840" xr:uid="{00000000-0005-0000-0000-000029050000}"/>
    <cellStyle name="Calculation 2 3 6 2 2 2 2" xfId="37504" xr:uid="{00000000-0005-0000-0000-00002A050000}"/>
    <cellStyle name="Calculation 2 3 6 2 2 2 3" xfId="54681" xr:uid="{00000000-0005-0000-0000-00002B050000}"/>
    <cellStyle name="Calculation 2 3 6 2 2 3" xfId="30831" xr:uid="{00000000-0005-0000-0000-00002C050000}"/>
    <cellStyle name="Calculation 2 3 6 2 2 4" xfId="48058" xr:uid="{00000000-0005-0000-0000-00002D050000}"/>
    <cellStyle name="Calculation 2 3 6 2 3" xfId="9883" xr:uid="{00000000-0005-0000-0000-00002E050000}"/>
    <cellStyle name="Calculation 2 3 6 2 3 2" xfId="27548" xr:uid="{00000000-0005-0000-0000-00002F050000}"/>
    <cellStyle name="Calculation 2 3 6 2 3 3" xfId="44801" xr:uid="{00000000-0005-0000-0000-000030050000}"/>
    <cellStyle name="Calculation 2 3 6 2 4" xfId="16773" xr:uid="{00000000-0005-0000-0000-000031050000}"/>
    <cellStyle name="Calculation 2 3 6 2 4 2" xfId="34437" xr:uid="{00000000-0005-0000-0000-000032050000}"/>
    <cellStyle name="Calculation 2 3 6 2 4 3" xfId="51640" xr:uid="{00000000-0005-0000-0000-000033050000}"/>
    <cellStyle name="Calculation 2 3 6 2 5" xfId="23913" xr:uid="{00000000-0005-0000-0000-000034050000}"/>
    <cellStyle name="Calculation 2 3 6 2 6" xfId="41190" xr:uid="{00000000-0005-0000-0000-000035050000}"/>
    <cellStyle name="Calculation 2 3 6 3" xfId="11312" xr:uid="{00000000-0005-0000-0000-000036050000}"/>
    <cellStyle name="Calculation 2 3 6 3 2" xfId="18093" xr:uid="{00000000-0005-0000-0000-000037050000}"/>
    <cellStyle name="Calculation 2 3 6 3 2 2" xfId="35757" xr:uid="{00000000-0005-0000-0000-000038050000}"/>
    <cellStyle name="Calculation 2 3 6 3 2 3" xfId="52946" xr:uid="{00000000-0005-0000-0000-000039050000}"/>
    <cellStyle name="Calculation 2 3 6 3 3" xfId="28976" xr:uid="{00000000-0005-0000-0000-00003A050000}"/>
    <cellStyle name="Calculation 2 3 6 3 4" xfId="46215" xr:uid="{00000000-0005-0000-0000-00003B050000}"/>
    <cellStyle name="Calculation 2 3 6 4" xfId="8028" xr:uid="{00000000-0005-0000-0000-00003C050000}"/>
    <cellStyle name="Calculation 2 3 6 4 2" xfId="25693" xr:uid="{00000000-0005-0000-0000-00003D050000}"/>
    <cellStyle name="Calculation 2 3 6 4 3" xfId="42958" xr:uid="{00000000-0005-0000-0000-00003E050000}"/>
    <cellStyle name="Calculation 2 3 6 5" xfId="15026" xr:uid="{00000000-0005-0000-0000-00003F050000}"/>
    <cellStyle name="Calculation 2 3 6 5 2" xfId="32690" xr:uid="{00000000-0005-0000-0000-000040050000}"/>
    <cellStyle name="Calculation 2 3 6 5 3" xfId="49905" xr:uid="{00000000-0005-0000-0000-000041050000}"/>
    <cellStyle name="Calculation 2 3 6 6" xfId="22057" xr:uid="{00000000-0005-0000-0000-000042050000}"/>
    <cellStyle name="Calculation 2 3 6 7" xfId="39347" xr:uid="{00000000-0005-0000-0000-000043050000}"/>
    <cellStyle name="Calculation 2 3 7" xfId="4392" xr:uid="{00000000-0005-0000-0000-000044050000}"/>
    <cellStyle name="Calculation 2 3 7 2" xfId="6256" xr:uid="{00000000-0005-0000-0000-000045050000}"/>
    <cellStyle name="Calculation 2 3 7 2 2" xfId="13175" xr:uid="{00000000-0005-0000-0000-000046050000}"/>
    <cellStyle name="Calculation 2 3 7 2 2 2" xfId="19848" xr:uid="{00000000-0005-0000-0000-000047050000}"/>
    <cellStyle name="Calculation 2 3 7 2 2 2 2" xfId="37512" xr:uid="{00000000-0005-0000-0000-000048050000}"/>
    <cellStyle name="Calculation 2 3 7 2 2 2 3" xfId="54689" xr:uid="{00000000-0005-0000-0000-000049050000}"/>
    <cellStyle name="Calculation 2 3 7 2 2 3" xfId="30839" xr:uid="{00000000-0005-0000-0000-00004A050000}"/>
    <cellStyle name="Calculation 2 3 7 2 2 4" xfId="48066" xr:uid="{00000000-0005-0000-0000-00004B050000}"/>
    <cellStyle name="Calculation 2 3 7 2 3" xfId="9891" xr:uid="{00000000-0005-0000-0000-00004C050000}"/>
    <cellStyle name="Calculation 2 3 7 2 3 2" xfId="27556" xr:uid="{00000000-0005-0000-0000-00004D050000}"/>
    <cellStyle name="Calculation 2 3 7 2 3 3" xfId="44809" xr:uid="{00000000-0005-0000-0000-00004E050000}"/>
    <cellStyle name="Calculation 2 3 7 2 4" xfId="16781" xr:uid="{00000000-0005-0000-0000-00004F050000}"/>
    <cellStyle name="Calculation 2 3 7 2 4 2" xfId="34445" xr:uid="{00000000-0005-0000-0000-000050050000}"/>
    <cellStyle name="Calculation 2 3 7 2 4 3" xfId="51648" xr:uid="{00000000-0005-0000-0000-000051050000}"/>
    <cellStyle name="Calculation 2 3 7 2 5" xfId="23921" xr:uid="{00000000-0005-0000-0000-000052050000}"/>
    <cellStyle name="Calculation 2 3 7 2 6" xfId="41198" xr:uid="{00000000-0005-0000-0000-000053050000}"/>
    <cellStyle name="Calculation 2 3 7 3" xfId="11320" xr:uid="{00000000-0005-0000-0000-000054050000}"/>
    <cellStyle name="Calculation 2 3 7 3 2" xfId="18101" xr:uid="{00000000-0005-0000-0000-000055050000}"/>
    <cellStyle name="Calculation 2 3 7 3 2 2" xfId="35765" xr:uid="{00000000-0005-0000-0000-000056050000}"/>
    <cellStyle name="Calculation 2 3 7 3 2 3" xfId="52954" xr:uid="{00000000-0005-0000-0000-000057050000}"/>
    <cellStyle name="Calculation 2 3 7 3 3" xfId="28984" xr:uid="{00000000-0005-0000-0000-000058050000}"/>
    <cellStyle name="Calculation 2 3 7 3 4" xfId="46223" xr:uid="{00000000-0005-0000-0000-000059050000}"/>
    <cellStyle name="Calculation 2 3 7 4" xfId="8036" xr:uid="{00000000-0005-0000-0000-00005A050000}"/>
    <cellStyle name="Calculation 2 3 7 4 2" xfId="25701" xr:uid="{00000000-0005-0000-0000-00005B050000}"/>
    <cellStyle name="Calculation 2 3 7 4 3" xfId="42966" xr:uid="{00000000-0005-0000-0000-00005C050000}"/>
    <cellStyle name="Calculation 2 3 7 5" xfId="15034" xr:uid="{00000000-0005-0000-0000-00005D050000}"/>
    <cellStyle name="Calculation 2 3 7 5 2" xfId="32698" xr:uid="{00000000-0005-0000-0000-00005E050000}"/>
    <cellStyle name="Calculation 2 3 7 5 3" xfId="49913" xr:uid="{00000000-0005-0000-0000-00005F050000}"/>
    <cellStyle name="Calculation 2 3 7 6" xfId="22065" xr:uid="{00000000-0005-0000-0000-000060050000}"/>
    <cellStyle name="Calculation 2 3 7 7" xfId="39355" xr:uid="{00000000-0005-0000-0000-000061050000}"/>
    <cellStyle name="Calculation 2 3 8" xfId="10085" xr:uid="{00000000-0005-0000-0000-000062050000}"/>
    <cellStyle name="Calculation 2 3 8 2" xfId="16974" xr:uid="{00000000-0005-0000-0000-000063050000}"/>
    <cellStyle name="Calculation 2 3 8 2 2" xfId="34638" xr:uid="{00000000-0005-0000-0000-000064050000}"/>
    <cellStyle name="Calculation 2 3 8 2 3" xfId="51839" xr:uid="{00000000-0005-0000-0000-000065050000}"/>
    <cellStyle name="Calculation 2 3 8 3" xfId="27749" xr:uid="{00000000-0005-0000-0000-000066050000}"/>
    <cellStyle name="Calculation 2 3 8 4" xfId="45000" xr:uid="{00000000-0005-0000-0000-000067050000}"/>
    <cellStyle name="Calculation 2 3 9" xfId="13366" xr:uid="{00000000-0005-0000-0000-000068050000}"/>
    <cellStyle name="Calculation 2 3 9 2" xfId="31030" xr:uid="{00000000-0005-0000-0000-000069050000}"/>
    <cellStyle name="Calculation 2 3 9 3" xfId="48257" xr:uid="{00000000-0005-0000-0000-00006A050000}"/>
    <cellStyle name="Calculation 2 4" xfId="442" xr:uid="{00000000-0005-0000-0000-00006B050000}"/>
    <cellStyle name="Calculation 2 4 10" xfId="20130" xr:uid="{00000000-0005-0000-0000-00006C050000}"/>
    <cellStyle name="Calculation 2 4 11" xfId="20383" xr:uid="{00000000-0005-0000-0000-00006D050000}"/>
    <cellStyle name="Calculation 2 4 2" xfId="443" xr:uid="{00000000-0005-0000-0000-00006E050000}"/>
    <cellStyle name="Calculation 2 4 3" xfId="444" xr:uid="{00000000-0005-0000-0000-00006F050000}"/>
    <cellStyle name="Calculation 2 4 4" xfId="2781" xr:uid="{00000000-0005-0000-0000-000070050000}"/>
    <cellStyle name="Calculation 2 4 4 10" xfId="13586" xr:uid="{00000000-0005-0000-0000-000071050000}"/>
    <cellStyle name="Calculation 2 4 4 10 2" xfId="31250" xr:uid="{00000000-0005-0000-0000-000072050000}"/>
    <cellStyle name="Calculation 2 4 4 10 3" xfId="48477" xr:uid="{00000000-0005-0000-0000-000073050000}"/>
    <cellStyle name="Calculation 2 4 4 11" xfId="20502" xr:uid="{00000000-0005-0000-0000-000074050000}"/>
    <cellStyle name="Calculation 2 4 4 12" xfId="37811" xr:uid="{00000000-0005-0000-0000-000075050000}"/>
    <cellStyle name="Calculation 2 4 4 2" xfId="3010" xr:uid="{00000000-0005-0000-0000-000076050000}"/>
    <cellStyle name="Calculation 2 4 4 2 2" xfId="3673" xr:uid="{00000000-0005-0000-0000-000077050000}"/>
    <cellStyle name="Calculation 2 4 4 2 2 2" xfId="5589" xr:uid="{00000000-0005-0000-0000-000078050000}"/>
    <cellStyle name="Calculation 2 4 4 2 2 2 2" xfId="12509" xr:uid="{00000000-0005-0000-0000-000079050000}"/>
    <cellStyle name="Calculation 2 4 4 2 2 2 2 2" xfId="19236" xr:uid="{00000000-0005-0000-0000-00007A050000}"/>
    <cellStyle name="Calculation 2 4 4 2 2 2 2 2 2" xfId="36900" xr:uid="{00000000-0005-0000-0000-00007B050000}"/>
    <cellStyle name="Calculation 2 4 4 2 2 2 2 2 3" xfId="54080" xr:uid="{00000000-0005-0000-0000-00007C050000}"/>
    <cellStyle name="Calculation 2 4 4 2 2 2 2 3" xfId="30173" xr:uid="{00000000-0005-0000-0000-00007D050000}"/>
    <cellStyle name="Calculation 2 4 4 2 2 2 2 4" xfId="47403" xr:uid="{00000000-0005-0000-0000-00007E050000}"/>
    <cellStyle name="Calculation 2 4 4 2 2 2 3" xfId="9225" xr:uid="{00000000-0005-0000-0000-00007F050000}"/>
    <cellStyle name="Calculation 2 4 4 2 2 2 3 2" xfId="26890" xr:uid="{00000000-0005-0000-0000-000080050000}"/>
    <cellStyle name="Calculation 2 4 4 2 2 2 3 3" xfId="44146" xr:uid="{00000000-0005-0000-0000-000081050000}"/>
    <cellStyle name="Calculation 2 4 4 2 2 2 4" xfId="16169" xr:uid="{00000000-0005-0000-0000-000082050000}"/>
    <cellStyle name="Calculation 2 4 4 2 2 2 4 2" xfId="33833" xr:uid="{00000000-0005-0000-0000-000083050000}"/>
    <cellStyle name="Calculation 2 4 4 2 2 2 4 3" xfId="51039" xr:uid="{00000000-0005-0000-0000-000084050000}"/>
    <cellStyle name="Calculation 2 4 4 2 2 2 5" xfId="23254" xr:uid="{00000000-0005-0000-0000-000085050000}"/>
    <cellStyle name="Calculation 2 4 4 2 2 2 6" xfId="40535" xr:uid="{00000000-0005-0000-0000-000086050000}"/>
    <cellStyle name="Calculation 2 4 4 2 2 3" xfId="11133" xr:uid="{00000000-0005-0000-0000-000087050000}"/>
    <cellStyle name="Calculation 2 4 4 2 2 3 2" xfId="17968" xr:uid="{00000000-0005-0000-0000-000088050000}"/>
    <cellStyle name="Calculation 2 4 4 2 2 3 2 2" xfId="35632" xr:uid="{00000000-0005-0000-0000-000089050000}"/>
    <cellStyle name="Calculation 2 4 4 2 2 3 2 3" xfId="52824" xr:uid="{00000000-0005-0000-0000-00008A050000}"/>
    <cellStyle name="Calculation 2 4 4 2 2 3 3" xfId="28797" xr:uid="{00000000-0005-0000-0000-00008B050000}"/>
    <cellStyle name="Calculation 2 4 4 2 2 3 4" xfId="46039" xr:uid="{00000000-0005-0000-0000-00008C050000}"/>
    <cellStyle name="Calculation 2 4 4 2 2 4" xfId="7370" xr:uid="{00000000-0005-0000-0000-00008D050000}"/>
    <cellStyle name="Calculation 2 4 4 2 2 4 2" xfId="25035" xr:uid="{00000000-0005-0000-0000-00008E050000}"/>
    <cellStyle name="Calculation 2 4 4 2 2 4 3" xfId="42303" xr:uid="{00000000-0005-0000-0000-00008F050000}"/>
    <cellStyle name="Calculation 2 4 4 2 2 5" xfId="14422" xr:uid="{00000000-0005-0000-0000-000090050000}"/>
    <cellStyle name="Calculation 2 4 4 2 2 5 2" xfId="32086" xr:uid="{00000000-0005-0000-0000-000091050000}"/>
    <cellStyle name="Calculation 2 4 4 2 2 5 3" xfId="49304" xr:uid="{00000000-0005-0000-0000-000092050000}"/>
    <cellStyle name="Calculation 2 4 4 2 2 6" xfId="21392" xr:uid="{00000000-0005-0000-0000-000093050000}"/>
    <cellStyle name="Calculation 2 4 4 2 2 7" xfId="38692" xr:uid="{00000000-0005-0000-0000-000094050000}"/>
    <cellStyle name="Calculation 2 4 4 2 3" xfId="4043" xr:uid="{00000000-0005-0000-0000-000095050000}"/>
    <cellStyle name="Calculation 2 4 4 2 3 2" xfId="5959" xr:uid="{00000000-0005-0000-0000-000096050000}"/>
    <cellStyle name="Calculation 2 4 4 2 3 2 2" xfId="12879" xr:uid="{00000000-0005-0000-0000-000097050000}"/>
    <cellStyle name="Calculation 2 4 4 2 3 2 2 2" xfId="19606" xr:uid="{00000000-0005-0000-0000-000098050000}"/>
    <cellStyle name="Calculation 2 4 4 2 3 2 2 2 2" xfId="37270" xr:uid="{00000000-0005-0000-0000-000099050000}"/>
    <cellStyle name="Calculation 2 4 4 2 3 2 2 2 3" xfId="54447" xr:uid="{00000000-0005-0000-0000-00009A050000}"/>
    <cellStyle name="Calculation 2 4 4 2 3 2 2 3" xfId="30543" xr:uid="{00000000-0005-0000-0000-00009B050000}"/>
    <cellStyle name="Calculation 2 4 4 2 3 2 2 4" xfId="47770" xr:uid="{00000000-0005-0000-0000-00009C050000}"/>
    <cellStyle name="Calculation 2 4 4 2 3 2 3" xfId="9595" xr:uid="{00000000-0005-0000-0000-00009D050000}"/>
    <cellStyle name="Calculation 2 4 4 2 3 2 3 2" xfId="27260" xr:uid="{00000000-0005-0000-0000-00009E050000}"/>
    <cellStyle name="Calculation 2 4 4 2 3 2 3 3" xfId="44513" xr:uid="{00000000-0005-0000-0000-00009F050000}"/>
    <cellStyle name="Calculation 2 4 4 2 3 2 4" xfId="16539" xr:uid="{00000000-0005-0000-0000-0000A0050000}"/>
    <cellStyle name="Calculation 2 4 4 2 3 2 4 2" xfId="34203" xr:uid="{00000000-0005-0000-0000-0000A1050000}"/>
    <cellStyle name="Calculation 2 4 4 2 3 2 4 3" xfId="51406" xr:uid="{00000000-0005-0000-0000-0000A2050000}"/>
    <cellStyle name="Calculation 2 4 4 2 3 2 5" xfId="23624" xr:uid="{00000000-0005-0000-0000-0000A3050000}"/>
    <cellStyle name="Calculation 2 4 4 2 3 2 6" xfId="40902" xr:uid="{00000000-0005-0000-0000-0000A4050000}"/>
    <cellStyle name="Calculation 2 4 4 2 3 3" xfId="7740" xr:uid="{00000000-0005-0000-0000-0000A5050000}"/>
    <cellStyle name="Calculation 2 4 4 2 3 3 2" xfId="25405" xr:uid="{00000000-0005-0000-0000-0000A6050000}"/>
    <cellStyle name="Calculation 2 4 4 2 3 3 3" xfId="42670" xr:uid="{00000000-0005-0000-0000-0000A7050000}"/>
    <cellStyle name="Calculation 2 4 4 2 3 4" xfId="14792" xr:uid="{00000000-0005-0000-0000-0000A8050000}"/>
    <cellStyle name="Calculation 2 4 4 2 3 4 2" xfId="32456" xr:uid="{00000000-0005-0000-0000-0000A9050000}"/>
    <cellStyle name="Calculation 2 4 4 2 3 4 3" xfId="49671" xr:uid="{00000000-0005-0000-0000-0000AA050000}"/>
    <cellStyle name="Calculation 2 4 4 2 3 5" xfId="21762" xr:uid="{00000000-0005-0000-0000-0000AB050000}"/>
    <cellStyle name="Calculation 2 4 4 2 3 6" xfId="39059" xr:uid="{00000000-0005-0000-0000-0000AC050000}"/>
    <cellStyle name="Calculation 2 4 4 2 4" xfId="4926" xr:uid="{00000000-0005-0000-0000-0000AD050000}"/>
    <cellStyle name="Calculation 2 4 4 2 4 2" xfId="11846" xr:uid="{00000000-0005-0000-0000-0000AE050000}"/>
    <cellStyle name="Calculation 2 4 4 2 4 2 2" xfId="18627" xr:uid="{00000000-0005-0000-0000-0000AF050000}"/>
    <cellStyle name="Calculation 2 4 4 2 4 2 2 2" xfId="36291" xr:uid="{00000000-0005-0000-0000-0000B0050000}"/>
    <cellStyle name="Calculation 2 4 4 2 4 2 2 3" xfId="53477" xr:uid="{00000000-0005-0000-0000-0000B1050000}"/>
    <cellStyle name="Calculation 2 4 4 2 4 2 3" xfId="29510" xr:uid="{00000000-0005-0000-0000-0000B2050000}"/>
    <cellStyle name="Calculation 2 4 4 2 4 2 4" xfId="46746" xr:uid="{00000000-0005-0000-0000-0000B3050000}"/>
    <cellStyle name="Calculation 2 4 4 2 4 3" xfId="8562" xr:uid="{00000000-0005-0000-0000-0000B4050000}"/>
    <cellStyle name="Calculation 2 4 4 2 4 3 2" xfId="26227" xr:uid="{00000000-0005-0000-0000-0000B5050000}"/>
    <cellStyle name="Calculation 2 4 4 2 4 3 3" xfId="43489" xr:uid="{00000000-0005-0000-0000-0000B6050000}"/>
    <cellStyle name="Calculation 2 4 4 2 4 4" xfId="15560" xr:uid="{00000000-0005-0000-0000-0000B7050000}"/>
    <cellStyle name="Calculation 2 4 4 2 4 4 2" xfId="33224" xr:uid="{00000000-0005-0000-0000-0000B8050000}"/>
    <cellStyle name="Calculation 2 4 4 2 4 4 3" xfId="50436" xr:uid="{00000000-0005-0000-0000-0000B9050000}"/>
    <cellStyle name="Calculation 2 4 4 2 4 5" xfId="22591" xr:uid="{00000000-0005-0000-0000-0000BA050000}"/>
    <cellStyle name="Calculation 2 4 4 2 4 6" xfId="39878" xr:uid="{00000000-0005-0000-0000-0000BB050000}"/>
    <cellStyle name="Calculation 2 4 4 2 5" xfId="10532" xr:uid="{00000000-0005-0000-0000-0000BC050000}"/>
    <cellStyle name="Calculation 2 4 4 2 5 2" xfId="17421" xr:uid="{00000000-0005-0000-0000-0000BD050000}"/>
    <cellStyle name="Calculation 2 4 4 2 5 2 2" xfId="35085" xr:uid="{00000000-0005-0000-0000-0000BE050000}"/>
    <cellStyle name="Calculation 2 4 4 2 5 2 3" xfId="52283" xr:uid="{00000000-0005-0000-0000-0000BF050000}"/>
    <cellStyle name="Calculation 2 4 4 2 5 3" xfId="28196" xr:uid="{00000000-0005-0000-0000-0000C0050000}"/>
    <cellStyle name="Calculation 2 4 4 2 5 4" xfId="45444" xr:uid="{00000000-0005-0000-0000-0000C1050000}"/>
    <cellStyle name="Calculation 2 4 4 2 6" xfId="6782" xr:uid="{00000000-0005-0000-0000-0000C2050000}"/>
    <cellStyle name="Calculation 2 4 4 2 6 2" xfId="24447" xr:uid="{00000000-0005-0000-0000-0000C3050000}"/>
    <cellStyle name="Calculation 2 4 4 2 6 3" xfId="41721" xr:uid="{00000000-0005-0000-0000-0000C4050000}"/>
    <cellStyle name="Calculation 2 4 4 2 7" xfId="13813" xr:uid="{00000000-0005-0000-0000-0000C5050000}"/>
    <cellStyle name="Calculation 2 4 4 2 7 2" xfId="31477" xr:uid="{00000000-0005-0000-0000-0000C6050000}"/>
    <cellStyle name="Calculation 2 4 4 2 7 3" xfId="48701" xr:uid="{00000000-0005-0000-0000-0000C7050000}"/>
    <cellStyle name="Calculation 2 4 4 2 8" xfId="20729" xr:uid="{00000000-0005-0000-0000-0000C8050000}"/>
    <cellStyle name="Calculation 2 4 4 2 9" xfId="38035" xr:uid="{00000000-0005-0000-0000-0000C9050000}"/>
    <cellStyle name="Calculation 2 4 4 3" xfId="3106" xr:uid="{00000000-0005-0000-0000-0000CA050000}"/>
    <cellStyle name="Calculation 2 4 4 3 2" xfId="3769" xr:uid="{00000000-0005-0000-0000-0000CB050000}"/>
    <cellStyle name="Calculation 2 4 4 3 2 2" xfId="5685" xr:uid="{00000000-0005-0000-0000-0000CC050000}"/>
    <cellStyle name="Calculation 2 4 4 3 2 2 2" xfId="12605" xr:uid="{00000000-0005-0000-0000-0000CD050000}"/>
    <cellStyle name="Calculation 2 4 4 3 2 2 2 2" xfId="19332" xr:uid="{00000000-0005-0000-0000-0000CE050000}"/>
    <cellStyle name="Calculation 2 4 4 3 2 2 2 2 2" xfId="36996" xr:uid="{00000000-0005-0000-0000-0000CF050000}"/>
    <cellStyle name="Calculation 2 4 4 3 2 2 2 2 3" xfId="54173" xr:uid="{00000000-0005-0000-0000-0000D0050000}"/>
    <cellStyle name="Calculation 2 4 4 3 2 2 2 3" xfId="30269" xr:uid="{00000000-0005-0000-0000-0000D1050000}"/>
    <cellStyle name="Calculation 2 4 4 3 2 2 2 4" xfId="47496" xr:uid="{00000000-0005-0000-0000-0000D2050000}"/>
    <cellStyle name="Calculation 2 4 4 3 2 2 3" xfId="9321" xr:uid="{00000000-0005-0000-0000-0000D3050000}"/>
    <cellStyle name="Calculation 2 4 4 3 2 2 3 2" xfId="26986" xr:uid="{00000000-0005-0000-0000-0000D4050000}"/>
    <cellStyle name="Calculation 2 4 4 3 2 2 3 3" xfId="44239" xr:uid="{00000000-0005-0000-0000-0000D5050000}"/>
    <cellStyle name="Calculation 2 4 4 3 2 2 4" xfId="16265" xr:uid="{00000000-0005-0000-0000-0000D6050000}"/>
    <cellStyle name="Calculation 2 4 4 3 2 2 4 2" xfId="33929" xr:uid="{00000000-0005-0000-0000-0000D7050000}"/>
    <cellStyle name="Calculation 2 4 4 3 2 2 4 3" xfId="51132" xr:uid="{00000000-0005-0000-0000-0000D8050000}"/>
    <cellStyle name="Calculation 2 4 4 3 2 2 5" xfId="23350" xr:uid="{00000000-0005-0000-0000-0000D9050000}"/>
    <cellStyle name="Calculation 2 4 4 3 2 2 6" xfId="40628" xr:uid="{00000000-0005-0000-0000-0000DA050000}"/>
    <cellStyle name="Calculation 2 4 4 3 2 3" xfId="11229" xr:uid="{00000000-0005-0000-0000-0000DB050000}"/>
    <cellStyle name="Calculation 2 4 4 3 2 3 2" xfId="18064" xr:uid="{00000000-0005-0000-0000-0000DC050000}"/>
    <cellStyle name="Calculation 2 4 4 3 2 3 2 2" xfId="35728" xr:uid="{00000000-0005-0000-0000-0000DD050000}"/>
    <cellStyle name="Calculation 2 4 4 3 2 3 2 3" xfId="52917" xr:uid="{00000000-0005-0000-0000-0000DE050000}"/>
    <cellStyle name="Calculation 2 4 4 3 2 3 3" xfId="28893" xr:uid="{00000000-0005-0000-0000-0000DF050000}"/>
    <cellStyle name="Calculation 2 4 4 3 2 3 4" xfId="46132" xr:uid="{00000000-0005-0000-0000-0000E0050000}"/>
    <cellStyle name="Calculation 2 4 4 3 2 4" xfId="7466" xr:uid="{00000000-0005-0000-0000-0000E1050000}"/>
    <cellStyle name="Calculation 2 4 4 3 2 4 2" xfId="25131" xr:uid="{00000000-0005-0000-0000-0000E2050000}"/>
    <cellStyle name="Calculation 2 4 4 3 2 4 3" xfId="42396" xr:uid="{00000000-0005-0000-0000-0000E3050000}"/>
    <cellStyle name="Calculation 2 4 4 3 2 5" xfId="14518" xr:uid="{00000000-0005-0000-0000-0000E4050000}"/>
    <cellStyle name="Calculation 2 4 4 3 2 5 2" xfId="32182" xr:uid="{00000000-0005-0000-0000-0000E5050000}"/>
    <cellStyle name="Calculation 2 4 4 3 2 5 3" xfId="49397" xr:uid="{00000000-0005-0000-0000-0000E6050000}"/>
    <cellStyle name="Calculation 2 4 4 3 2 6" xfId="21488" xr:uid="{00000000-0005-0000-0000-0000E7050000}"/>
    <cellStyle name="Calculation 2 4 4 3 2 7" xfId="38785" xr:uid="{00000000-0005-0000-0000-0000E8050000}"/>
    <cellStyle name="Calculation 2 4 4 3 3" xfId="4136" xr:uid="{00000000-0005-0000-0000-0000E9050000}"/>
    <cellStyle name="Calculation 2 4 4 3 3 2" xfId="6052" xr:uid="{00000000-0005-0000-0000-0000EA050000}"/>
    <cellStyle name="Calculation 2 4 4 3 3 2 2" xfId="12972" xr:uid="{00000000-0005-0000-0000-0000EB050000}"/>
    <cellStyle name="Calculation 2 4 4 3 3 2 2 2" xfId="19699" xr:uid="{00000000-0005-0000-0000-0000EC050000}"/>
    <cellStyle name="Calculation 2 4 4 3 3 2 2 2 2" xfId="37363" xr:uid="{00000000-0005-0000-0000-0000ED050000}"/>
    <cellStyle name="Calculation 2 4 4 3 3 2 2 2 3" xfId="54540" xr:uid="{00000000-0005-0000-0000-0000EE050000}"/>
    <cellStyle name="Calculation 2 4 4 3 3 2 2 3" xfId="30636" xr:uid="{00000000-0005-0000-0000-0000EF050000}"/>
    <cellStyle name="Calculation 2 4 4 3 3 2 2 4" xfId="47863" xr:uid="{00000000-0005-0000-0000-0000F0050000}"/>
    <cellStyle name="Calculation 2 4 4 3 3 2 3" xfId="9688" xr:uid="{00000000-0005-0000-0000-0000F1050000}"/>
    <cellStyle name="Calculation 2 4 4 3 3 2 3 2" xfId="27353" xr:uid="{00000000-0005-0000-0000-0000F2050000}"/>
    <cellStyle name="Calculation 2 4 4 3 3 2 3 3" xfId="44606" xr:uid="{00000000-0005-0000-0000-0000F3050000}"/>
    <cellStyle name="Calculation 2 4 4 3 3 2 4" xfId="16632" xr:uid="{00000000-0005-0000-0000-0000F4050000}"/>
    <cellStyle name="Calculation 2 4 4 3 3 2 4 2" xfId="34296" xr:uid="{00000000-0005-0000-0000-0000F5050000}"/>
    <cellStyle name="Calculation 2 4 4 3 3 2 4 3" xfId="51499" xr:uid="{00000000-0005-0000-0000-0000F6050000}"/>
    <cellStyle name="Calculation 2 4 4 3 3 2 5" xfId="23717" xr:uid="{00000000-0005-0000-0000-0000F7050000}"/>
    <cellStyle name="Calculation 2 4 4 3 3 2 6" xfId="40995" xr:uid="{00000000-0005-0000-0000-0000F8050000}"/>
    <cellStyle name="Calculation 2 4 4 3 3 3" xfId="7833" xr:uid="{00000000-0005-0000-0000-0000F9050000}"/>
    <cellStyle name="Calculation 2 4 4 3 3 3 2" xfId="25498" xr:uid="{00000000-0005-0000-0000-0000FA050000}"/>
    <cellStyle name="Calculation 2 4 4 3 3 3 3" xfId="42763" xr:uid="{00000000-0005-0000-0000-0000FB050000}"/>
    <cellStyle name="Calculation 2 4 4 3 3 4" xfId="14885" xr:uid="{00000000-0005-0000-0000-0000FC050000}"/>
    <cellStyle name="Calculation 2 4 4 3 3 4 2" xfId="32549" xr:uid="{00000000-0005-0000-0000-0000FD050000}"/>
    <cellStyle name="Calculation 2 4 4 3 3 4 3" xfId="49764" xr:uid="{00000000-0005-0000-0000-0000FE050000}"/>
    <cellStyle name="Calculation 2 4 4 3 3 5" xfId="21855" xr:uid="{00000000-0005-0000-0000-0000FF050000}"/>
    <cellStyle name="Calculation 2 4 4 3 3 6" xfId="39152" xr:uid="{00000000-0005-0000-0000-000000060000}"/>
    <cellStyle name="Calculation 2 4 4 3 4" xfId="5022" xr:uid="{00000000-0005-0000-0000-000001060000}"/>
    <cellStyle name="Calculation 2 4 4 3 4 2" xfId="11942" xr:uid="{00000000-0005-0000-0000-000002060000}"/>
    <cellStyle name="Calculation 2 4 4 3 4 2 2" xfId="18723" xr:uid="{00000000-0005-0000-0000-000003060000}"/>
    <cellStyle name="Calculation 2 4 4 3 4 2 2 2" xfId="36387" xr:uid="{00000000-0005-0000-0000-000004060000}"/>
    <cellStyle name="Calculation 2 4 4 3 4 2 2 3" xfId="53570" xr:uid="{00000000-0005-0000-0000-000005060000}"/>
    <cellStyle name="Calculation 2 4 4 3 4 2 3" xfId="29606" xr:uid="{00000000-0005-0000-0000-000006060000}"/>
    <cellStyle name="Calculation 2 4 4 3 4 2 4" xfId="46839" xr:uid="{00000000-0005-0000-0000-000007060000}"/>
    <cellStyle name="Calculation 2 4 4 3 4 3" xfId="8658" xr:uid="{00000000-0005-0000-0000-000008060000}"/>
    <cellStyle name="Calculation 2 4 4 3 4 3 2" xfId="26323" xr:uid="{00000000-0005-0000-0000-000009060000}"/>
    <cellStyle name="Calculation 2 4 4 3 4 3 3" xfId="43582" xr:uid="{00000000-0005-0000-0000-00000A060000}"/>
    <cellStyle name="Calculation 2 4 4 3 4 4" xfId="15656" xr:uid="{00000000-0005-0000-0000-00000B060000}"/>
    <cellStyle name="Calculation 2 4 4 3 4 4 2" xfId="33320" xr:uid="{00000000-0005-0000-0000-00000C060000}"/>
    <cellStyle name="Calculation 2 4 4 3 4 4 3" xfId="50529" xr:uid="{00000000-0005-0000-0000-00000D060000}"/>
    <cellStyle name="Calculation 2 4 4 3 4 5" xfId="22687" xr:uid="{00000000-0005-0000-0000-00000E060000}"/>
    <cellStyle name="Calculation 2 4 4 3 4 6" xfId="39971" xr:uid="{00000000-0005-0000-0000-00000F060000}"/>
    <cellStyle name="Calculation 2 4 4 3 5" xfId="10628" xr:uid="{00000000-0005-0000-0000-000010060000}"/>
    <cellStyle name="Calculation 2 4 4 3 5 2" xfId="17517" xr:uid="{00000000-0005-0000-0000-000011060000}"/>
    <cellStyle name="Calculation 2 4 4 3 5 2 2" xfId="35181" xr:uid="{00000000-0005-0000-0000-000012060000}"/>
    <cellStyle name="Calculation 2 4 4 3 5 2 3" xfId="52376" xr:uid="{00000000-0005-0000-0000-000013060000}"/>
    <cellStyle name="Calculation 2 4 4 3 5 3" xfId="28292" xr:uid="{00000000-0005-0000-0000-000014060000}"/>
    <cellStyle name="Calculation 2 4 4 3 5 4" xfId="45537" xr:uid="{00000000-0005-0000-0000-000015060000}"/>
    <cellStyle name="Calculation 2 4 4 3 6" xfId="6878" xr:uid="{00000000-0005-0000-0000-000016060000}"/>
    <cellStyle name="Calculation 2 4 4 3 6 2" xfId="24543" xr:uid="{00000000-0005-0000-0000-000017060000}"/>
    <cellStyle name="Calculation 2 4 4 3 6 3" xfId="41814" xr:uid="{00000000-0005-0000-0000-000018060000}"/>
    <cellStyle name="Calculation 2 4 4 3 7" xfId="13909" xr:uid="{00000000-0005-0000-0000-000019060000}"/>
    <cellStyle name="Calculation 2 4 4 3 7 2" xfId="31573" xr:uid="{00000000-0005-0000-0000-00001A060000}"/>
    <cellStyle name="Calculation 2 4 4 3 7 3" xfId="48794" xr:uid="{00000000-0005-0000-0000-00001B060000}"/>
    <cellStyle name="Calculation 2 4 4 3 8" xfId="20825" xr:uid="{00000000-0005-0000-0000-00001C060000}"/>
    <cellStyle name="Calculation 2 4 4 3 9" xfId="38128" xr:uid="{00000000-0005-0000-0000-00001D060000}"/>
    <cellStyle name="Calculation 2 4 4 4" xfId="3218" xr:uid="{00000000-0005-0000-0000-00001E060000}"/>
    <cellStyle name="Calculation 2 4 4 4 2" xfId="4248" xr:uid="{00000000-0005-0000-0000-00001F060000}"/>
    <cellStyle name="Calculation 2 4 4 4 2 2" xfId="6164" xr:uid="{00000000-0005-0000-0000-000020060000}"/>
    <cellStyle name="Calculation 2 4 4 4 2 2 2" xfId="13084" xr:uid="{00000000-0005-0000-0000-000021060000}"/>
    <cellStyle name="Calculation 2 4 4 4 2 2 2 2" xfId="19811" xr:uid="{00000000-0005-0000-0000-000022060000}"/>
    <cellStyle name="Calculation 2 4 4 4 2 2 2 2 2" xfId="37475" xr:uid="{00000000-0005-0000-0000-000023060000}"/>
    <cellStyle name="Calculation 2 4 4 4 2 2 2 2 3" xfId="54652" xr:uid="{00000000-0005-0000-0000-000024060000}"/>
    <cellStyle name="Calculation 2 4 4 4 2 2 2 3" xfId="30748" xr:uid="{00000000-0005-0000-0000-000025060000}"/>
    <cellStyle name="Calculation 2 4 4 4 2 2 2 4" xfId="47975" xr:uid="{00000000-0005-0000-0000-000026060000}"/>
    <cellStyle name="Calculation 2 4 4 4 2 2 3" xfId="9800" xr:uid="{00000000-0005-0000-0000-000027060000}"/>
    <cellStyle name="Calculation 2 4 4 4 2 2 3 2" xfId="27465" xr:uid="{00000000-0005-0000-0000-000028060000}"/>
    <cellStyle name="Calculation 2 4 4 4 2 2 3 3" xfId="44718" xr:uid="{00000000-0005-0000-0000-000029060000}"/>
    <cellStyle name="Calculation 2 4 4 4 2 2 4" xfId="16744" xr:uid="{00000000-0005-0000-0000-00002A060000}"/>
    <cellStyle name="Calculation 2 4 4 4 2 2 4 2" xfId="34408" xr:uid="{00000000-0005-0000-0000-00002B060000}"/>
    <cellStyle name="Calculation 2 4 4 4 2 2 4 3" xfId="51611" xr:uid="{00000000-0005-0000-0000-00002C060000}"/>
    <cellStyle name="Calculation 2 4 4 4 2 2 5" xfId="23829" xr:uid="{00000000-0005-0000-0000-00002D060000}"/>
    <cellStyle name="Calculation 2 4 4 4 2 2 6" xfId="41107" xr:uid="{00000000-0005-0000-0000-00002E060000}"/>
    <cellStyle name="Calculation 2 4 4 4 2 3" xfId="7945" xr:uid="{00000000-0005-0000-0000-00002F060000}"/>
    <cellStyle name="Calculation 2 4 4 4 2 3 2" xfId="25610" xr:uid="{00000000-0005-0000-0000-000030060000}"/>
    <cellStyle name="Calculation 2 4 4 4 2 3 3" xfId="42875" xr:uid="{00000000-0005-0000-0000-000031060000}"/>
    <cellStyle name="Calculation 2 4 4 4 2 4" xfId="14997" xr:uid="{00000000-0005-0000-0000-000032060000}"/>
    <cellStyle name="Calculation 2 4 4 4 2 4 2" xfId="32661" xr:uid="{00000000-0005-0000-0000-000033060000}"/>
    <cellStyle name="Calculation 2 4 4 4 2 4 3" xfId="49876" xr:uid="{00000000-0005-0000-0000-000034060000}"/>
    <cellStyle name="Calculation 2 4 4 4 2 5" xfId="21967" xr:uid="{00000000-0005-0000-0000-000035060000}"/>
    <cellStyle name="Calculation 2 4 4 4 2 6" xfId="39264" xr:uid="{00000000-0005-0000-0000-000036060000}"/>
    <cellStyle name="Calculation 2 4 4 4 3" xfId="5134" xr:uid="{00000000-0005-0000-0000-000037060000}"/>
    <cellStyle name="Calculation 2 4 4 4 3 2" xfId="12054" xr:uid="{00000000-0005-0000-0000-000038060000}"/>
    <cellStyle name="Calculation 2 4 4 4 3 2 2" xfId="18835" xr:uid="{00000000-0005-0000-0000-000039060000}"/>
    <cellStyle name="Calculation 2 4 4 4 3 2 2 2" xfId="36499" xr:uid="{00000000-0005-0000-0000-00003A060000}"/>
    <cellStyle name="Calculation 2 4 4 4 3 2 2 3" xfId="53682" xr:uid="{00000000-0005-0000-0000-00003B060000}"/>
    <cellStyle name="Calculation 2 4 4 4 3 2 3" xfId="29718" xr:uid="{00000000-0005-0000-0000-00003C060000}"/>
    <cellStyle name="Calculation 2 4 4 4 3 2 4" xfId="46951" xr:uid="{00000000-0005-0000-0000-00003D060000}"/>
    <cellStyle name="Calculation 2 4 4 4 3 3" xfId="8770" xr:uid="{00000000-0005-0000-0000-00003E060000}"/>
    <cellStyle name="Calculation 2 4 4 4 3 3 2" xfId="26435" xr:uid="{00000000-0005-0000-0000-00003F060000}"/>
    <cellStyle name="Calculation 2 4 4 4 3 3 3" xfId="43694" xr:uid="{00000000-0005-0000-0000-000040060000}"/>
    <cellStyle name="Calculation 2 4 4 4 3 4" xfId="15768" xr:uid="{00000000-0005-0000-0000-000041060000}"/>
    <cellStyle name="Calculation 2 4 4 4 3 4 2" xfId="33432" xr:uid="{00000000-0005-0000-0000-000042060000}"/>
    <cellStyle name="Calculation 2 4 4 4 3 4 3" xfId="50641" xr:uid="{00000000-0005-0000-0000-000043060000}"/>
    <cellStyle name="Calculation 2 4 4 4 3 5" xfId="22799" xr:uid="{00000000-0005-0000-0000-000044060000}"/>
    <cellStyle name="Calculation 2 4 4 4 3 6" xfId="40083" xr:uid="{00000000-0005-0000-0000-000045060000}"/>
    <cellStyle name="Calculation 2 4 4 4 4" xfId="10740" xr:uid="{00000000-0005-0000-0000-000046060000}"/>
    <cellStyle name="Calculation 2 4 4 4 4 2" xfId="17629" xr:uid="{00000000-0005-0000-0000-000047060000}"/>
    <cellStyle name="Calculation 2 4 4 4 4 2 2" xfId="35293" xr:uid="{00000000-0005-0000-0000-000048060000}"/>
    <cellStyle name="Calculation 2 4 4 4 4 2 3" xfId="52488" xr:uid="{00000000-0005-0000-0000-000049060000}"/>
    <cellStyle name="Calculation 2 4 4 4 4 3" xfId="28404" xr:uid="{00000000-0005-0000-0000-00004A060000}"/>
    <cellStyle name="Calculation 2 4 4 4 4 4" xfId="45649" xr:uid="{00000000-0005-0000-0000-00004B060000}"/>
    <cellStyle name="Calculation 2 4 4 4 5" xfId="6990" xr:uid="{00000000-0005-0000-0000-00004C060000}"/>
    <cellStyle name="Calculation 2 4 4 4 5 2" xfId="24655" xr:uid="{00000000-0005-0000-0000-00004D060000}"/>
    <cellStyle name="Calculation 2 4 4 4 5 3" xfId="41926" xr:uid="{00000000-0005-0000-0000-00004E060000}"/>
    <cellStyle name="Calculation 2 4 4 4 6" xfId="14021" xr:uid="{00000000-0005-0000-0000-00004F060000}"/>
    <cellStyle name="Calculation 2 4 4 4 6 2" xfId="31685" xr:uid="{00000000-0005-0000-0000-000050060000}"/>
    <cellStyle name="Calculation 2 4 4 4 6 3" xfId="48906" xr:uid="{00000000-0005-0000-0000-000051060000}"/>
    <cellStyle name="Calculation 2 4 4 4 7" xfId="20937" xr:uid="{00000000-0005-0000-0000-000052060000}"/>
    <cellStyle name="Calculation 2 4 4 4 8" xfId="38240" xr:uid="{00000000-0005-0000-0000-000053060000}"/>
    <cellStyle name="Calculation 2 4 4 5" xfId="3446" xr:uid="{00000000-0005-0000-0000-000054060000}"/>
    <cellStyle name="Calculation 2 4 4 5 2" xfId="5362" xr:uid="{00000000-0005-0000-0000-000055060000}"/>
    <cellStyle name="Calculation 2 4 4 5 2 2" xfId="12282" xr:uid="{00000000-0005-0000-0000-000056060000}"/>
    <cellStyle name="Calculation 2 4 4 5 2 2 2" xfId="19009" xr:uid="{00000000-0005-0000-0000-000057060000}"/>
    <cellStyle name="Calculation 2 4 4 5 2 2 2 2" xfId="36673" xr:uid="{00000000-0005-0000-0000-000058060000}"/>
    <cellStyle name="Calculation 2 4 4 5 2 2 2 3" xfId="53856" xr:uid="{00000000-0005-0000-0000-000059060000}"/>
    <cellStyle name="Calculation 2 4 4 5 2 2 3" xfId="29946" xr:uid="{00000000-0005-0000-0000-00005A060000}"/>
    <cellStyle name="Calculation 2 4 4 5 2 2 4" xfId="47179" xr:uid="{00000000-0005-0000-0000-00005B060000}"/>
    <cellStyle name="Calculation 2 4 4 5 2 3" xfId="8998" xr:uid="{00000000-0005-0000-0000-00005C060000}"/>
    <cellStyle name="Calculation 2 4 4 5 2 3 2" xfId="26663" xr:uid="{00000000-0005-0000-0000-00005D060000}"/>
    <cellStyle name="Calculation 2 4 4 5 2 3 3" xfId="43922" xr:uid="{00000000-0005-0000-0000-00005E060000}"/>
    <cellStyle name="Calculation 2 4 4 5 2 4" xfId="15942" xr:uid="{00000000-0005-0000-0000-00005F060000}"/>
    <cellStyle name="Calculation 2 4 4 5 2 4 2" xfId="33606" xr:uid="{00000000-0005-0000-0000-000060060000}"/>
    <cellStyle name="Calculation 2 4 4 5 2 4 3" xfId="50815" xr:uid="{00000000-0005-0000-0000-000061060000}"/>
    <cellStyle name="Calculation 2 4 4 5 2 5" xfId="23027" xr:uid="{00000000-0005-0000-0000-000062060000}"/>
    <cellStyle name="Calculation 2 4 4 5 2 6" xfId="40311" xr:uid="{00000000-0005-0000-0000-000063060000}"/>
    <cellStyle name="Calculation 2 4 4 5 3" xfId="10906" xr:uid="{00000000-0005-0000-0000-000064060000}"/>
    <cellStyle name="Calculation 2 4 4 5 3 2" xfId="17741" xr:uid="{00000000-0005-0000-0000-000065060000}"/>
    <cellStyle name="Calculation 2 4 4 5 3 2 2" xfId="35405" xr:uid="{00000000-0005-0000-0000-000066060000}"/>
    <cellStyle name="Calculation 2 4 4 5 3 2 3" xfId="52600" xr:uid="{00000000-0005-0000-0000-000067060000}"/>
    <cellStyle name="Calculation 2 4 4 5 3 3" xfId="28570" xr:uid="{00000000-0005-0000-0000-000068060000}"/>
    <cellStyle name="Calculation 2 4 4 5 3 4" xfId="45815" xr:uid="{00000000-0005-0000-0000-000069060000}"/>
    <cellStyle name="Calculation 2 4 4 5 4" xfId="7143" xr:uid="{00000000-0005-0000-0000-00006A060000}"/>
    <cellStyle name="Calculation 2 4 4 5 4 2" xfId="24808" xr:uid="{00000000-0005-0000-0000-00006B060000}"/>
    <cellStyle name="Calculation 2 4 4 5 4 3" xfId="42079" xr:uid="{00000000-0005-0000-0000-00006C060000}"/>
    <cellStyle name="Calculation 2 4 4 5 5" xfId="14195" xr:uid="{00000000-0005-0000-0000-00006D060000}"/>
    <cellStyle name="Calculation 2 4 4 5 5 2" xfId="31859" xr:uid="{00000000-0005-0000-0000-00006E060000}"/>
    <cellStyle name="Calculation 2 4 4 5 5 3" xfId="49080" xr:uid="{00000000-0005-0000-0000-00006F060000}"/>
    <cellStyle name="Calculation 2 4 4 5 6" xfId="21165" xr:uid="{00000000-0005-0000-0000-000070060000}"/>
    <cellStyle name="Calculation 2 4 4 5 7" xfId="38468" xr:uid="{00000000-0005-0000-0000-000071060000}"/>
    <cellStyle name="Calculation 2 4 4 6" xfId="3819" xr:uid="{00000000-0005-0000-0000-000072060000}"/>
    <cellStyle name="Calculation 2 4 4 6 2" xfId="5735" xr:uid="{00000000-0005-0000-0000-000073060000}"/>
    <cellStyle name="Calculation 2 4 4 6 2 2" xfId="12655" xr:uid="{00000000-0005-0000-0000-000074060000}"/>
    <cellStyle name="Calculation 2 4 4 6 2 2 2" xfId="19382" xr:uid="{00000000-0005-0000-0000-000075060000}"/>
    <cellStyle name="Calculation 2 4 4 6 2 2 2 2" xfId="37046" xr:uid="{00000000-0005-0000-0000-000076060000}"/>
    <cellStyle name="Calculation 2 4 4 6 2 2 2 3" xfId="54223" xr:uid="{00000000-0005-0000-0000-000077060000}"/>
    <cellStyle name="Calculation 2 4 4 6 2 2 3" xfId="30319" xr:uid="{00000000-0005-0000-0000-000078060000}"/>
    <cellStyle name="Calculation 2 4 4 6 2 2 4" xfId="47546" xr:uid="{00000000-0005-0000-0000-000079060000}"/>
    <cellStyle name="Calculation 2 4 4 6 2 3" xfId="9371" xr:uid="{00000000-0005-0000-0000-00007A060000}"/>
    <cellStyle name="Calculation 2 4 4 6 2 3 2" xfId="27036" xr:uid="{00000000-0005-0000-0000-00007B060000}"/>
    <cellStyle name="Calculation 2 4 4 6 2 3 3" xfId="44289" xr:uid="{00000000-0005-0000-0000-00007C060000}"/>
    <cellStyle name="Calculation 2 4 4 6 2 4" xfId="16315" xr:uid="{00000000-0005-0000-0000-00007D060000}"/>
    <cellStyle name="Calculation 2 4 4 6 2 4 2" xfId="33979" xr:uid="{00000000-0005-0000-0000-00007E060000}"/>
    <cellStyle name="Calculation 2 4 4 6 2 4 3" xfId="51182" xr:uid="{00000000-0005-0000-0000-00007F060000}"/>
    <cellStyle name="Calculation 2 4 4 6 2 5" xfId="23400" xr:uid="{00000000-0005-0000-0000-000080060000}"/>
    <cellStyle name="Calculation 2 4 4 6 2 6" xfId="40678" xr:uid="{00000000-0005-0000-0000-000081060000}"/>
    <cellStyle name="Calculation 2 4 4 6 3" xfId="7516" xr:uid="{00000000-0005-0000-0000-000082060000}"/>
    <cellStyle name="Calculation 2 4 4 6 3 2" xfId="25181" xr:uid="{00000000-0005-0000-0000-000083060000}"/>
    <cellStyle name="Calculation 2 4 4 6 3 3" xfId="42446" xr:uid="{00000000-0005-0000-0000-000084060000}"/>
    <cellStyle name="Calculation 2 4 4 6 4" xfId="14568" xr:uid="{00000000-0005-0000-0000-000085060000}"/>
    <cellStyle name="Calculation 2 4 4 6 4 2" xfId="32232" xr:uid="{00000000-0005-0000-0000-000086060000}"/>
    <cellStyle name="Calculation 2 4 4 6 4 3" xfId="49447" xr:uid="{00000000-0005-0000-0000-000087060000}"/>
    <cellStyle name="Calculation 2 4 4 6 5" xfId="21538" xr:uid="{00000000-0005-0000-0000-000088060000}"/>
    <cellStyle name="Calculation 2 4 4 6 6" xfId="38835" xr:uid="{00000000-0005-0000-0000-000089060000}"/>
    <cellStyle name="Calculation 2 4 4 7" xfId="4699" xr:uid="{00000000-0005-0000-0000-00008A060000}"/>
    <cellStyle name="Calculation 2 4 4 7 2" xfId="11619" xr:uid="{00000000-0005-0000-0000-00008B060000}"/>
    <cellStyle name="Calculation 2 4 4 7 2 2" xfId="18400" xr:uid="{00000000-0005-0000-0000-00008C060000}"/>
    <cellStyle name="Calculation 2 4 4 7 2 2 2" xfId="36064" xr:uid="{00000000-0005-0000-0000-00008D060000}"/>
    <cellStyle name="Calculation 2 4 4 7 2 2 3" xfId="53253" xr:uid="{00000000-0005-0000-0000-00008E060000}"/>
    <cellStyle name="Calculation 2 4 4 7 2 3" xfId="29283" xr:uid="{00000000-0005-0000-0000-00008F060000}"/>
    <cellStyle name="Calculation 2 4 4 7 2 4" xfId="46522" xr:uid="{00000000-0005-0000-0000-000090060000}"/>
    <cellStyle name="Calculation 2 4 4 7 3" xfId="8335" xr:uid="{00000000-0005-0000-0000-000091060000}"/>
    <cellStyle name="Calculation 2 4 4 7 3 2" xfId="26000" xr:uid="{00000000-0005-0000-0000-000092060000}"/>
    <cellStyle name="Calculation 2 4 4 7 3 3" xfId="43265" xr:uid="{00000000-0005-0000-0000-000093060000}"/>
    <cellStyle name="Calculation 2 4 4 7 4" xfId="15333" xr:uid="{00000000-0005-0000-0000-000094060000}"/>
    <cellStyle name="Calculation 2 4 4 7 4 2" xfId="32997" xr:uid="{00000000-0005-0000-0000-000095060000}"/>
    <cellStyle name="Calculation 2 4 4 7 4 3" xfId="50212" xr:uid="{00000000-0005-0000-0000-000096060000}"/>
    <cellStyle name="Calculation 2 4 4 7 5" xfId="22364" xr:uid="{00000000-0005-0000-0000-000097060000}"/>
    <cellStyle name="Calculation 2 4 4 7 6" xfId="39654" xr:uid="{00000000-0005-0000-0000-000098060000}"/>
    <cellStyle name="Calculation 2 4 4 8" xfId="10305" xr:uid="{00000000-0005-0000-0000-000099060000}"/>
    <cellStyle name="Calculation 2 4 4 8 2" xfId="17194" xr:uid="{00000000-0005-0000-0000-00009A060000}"/>
    <cellStyle name="Calculation 2 4 4 8 2 2" xfId="34858" xr:uid="{00000000-0005-0000-0000-00009B060000}"/>
    <cellStyle name="Calculation 2 4 4 8 2 3" xfId="52059" xr:uid="{00000000-0005-0000-0000-00009C060000}"/>
    <cellStyle name="Calculation 2 4 4 8 3" xfId="27969" xr:uid="{00000000-0005-0000-0000-00009D060000}"/>
    <cellStyle name="Calculation 2 4 4 8 4" xfId="45220" xr:uid="{00000000-0005-0000-0000-00009E060000}"/>
    <cellStyle name="Calculation 2 4 4 9" xfId="6555" xr:uid="{00000000-0005-0000-0000-00009F060000}"/>
    <cellStyle name="Calculation 2 4 4 9 2" xfId="24220" xr:uid="{00000000-0005-0000-0000-0000A0060000}"/>
    <cellStyle name="Calculation 2 4 4 9 3" xfId="41497" xr:uid="{00000000-0005-0000-0000-0000A1060000}"/>
    <cellStyle name="Calculation 2 4 5" xfId="2791" xr:uid="{00000000-0005-0000-0000-0000A2060000}"/>
    <cellStyle name="Calculation 2 4 5 2" xfId="3454" xr:uid="{00000000-0005-0000-0000-0000A3060000}"/>
    <cellStyle name="Calculation 2 4 5 2 2" xfId="5370" xr:uid="{00000000-0005-0000-0000-0000A4060000}"/>
    <cellStyle name="Calculation 2 4 5 2 2 2" xfId="12290" xr:uid="{00000000-0005-0000-0000-0000A5060000}"/>
    <cellStyle name="Calculation 2 4 5 2 2 2 2" xfId="19017" xr:uid="{00000000-0005-0000-0000-0000A6060000}"/>
    <cellStyle name="Calculation 2 4 5 2 2 2 2 2" xfId="36681" xr:uid="{00000000-0005-0000-0000-0000A7060000}"/>
    <cellStyle name="Calculation 2 4 5 2 2 2 2 3" xfId="53861" xr:uid="{00000000-0005-0000-0000-0000A8060000}"/>
    <cellStyle name="Calculation 2 4 5 2 2 2 3" xfId="29954" xr:uid="{00000000-0005-0000-0000-0000A9060000}"/>
    <cellStyle name="Calculation 2 4 5 2 2 2 4" xfId="47184" xr:uid="{00000000-0005-0000-0000-0000AA060000}"/>
    <cellStyle name="Calculation 2 4 5 2 2 3" xfId="9006" xr:uid="{00000000-0005-0000-0000-0000AB060000}"/>
    <cellStyle name="Calculation 2 4 5 2 2 3 2" xfId="26671" xr:uid="{00000000-0005-0000-0000-0000AC060000}"/>
    <cellStyle name="Calculation 2 4 5 2 2 3 3" xfId="43927" xr:uid="{00000000-0005-0000-0000-0000AD060000}"/>
    <cellStyle name="Calculation 2 4 5 2 2 4" xfId="15950" xr:uid="{00000000-0005-0000-0000-0000AE060000}"/>
    <cellStyle name="Calculation 2 4 5 2 2 4 2" xfId="33614" xr:uid="{00000000-0005-0000-0000-0000AF060000}"/>
    <cellStyle name="Calculation 2 4 5 2 2 4 3" xfId="50820" xr:uid="{00000000-0005-0000-0000-0000B0060000}"/>
    <cellStyle name="Calculation 2 4 5 2 2 5" xfId="23035" xr:uid="{00000000-0005-0000-0000-0000B1060000}"/>
    <cellStyle name="Calculation 2 4 5 2 2 6" xfId="40316" xr:uid="{00000000-0005-0000-0000-0000B2060000}"/>
    <cellStyle name="Calculation 2 4 5 2 3" xfId="10914" xr:uid="{00000000-0005-0000-0000-0000B3060000}"/>
    <cellStyle name="Calculation 2 4 5 2 3 2" xfId="17749" xr:uid="{00000000-0005-0000-0000-0000B4060000}"/>
    <cellStyle name="Calculation 2 4 5 2 3 2 2" xfId="35413" xr:uid="{00000000-0005-0000-0000-0000B5060000}"/>
    <cellStyle name="Calculation 2 4 5 2 3 2 3" xfId="52605" xr:uid="{00000000-0005-0000-0000-0000B6060000}"/>
    <cellStyle name="Calculation 2 4 5 2 3 3" xfId="28578" xr:uid="{00000000-0005-0000-0000-0000B7060000}"/>
    <cellStyle name="Calculation 2 4 5 2 3 4" xfId="45820" xr:uid="{00000000-0005-0000-0000-0000B8060000}"/>
    <cellStyle name="Calculation 2 4 5 2 4" xfId="7151" xr:uid="{00000000-0005-0000-0000-0000B9060000}"/>
    <cellStyle name="Calculation 2 4 5 2 4 2" xfId="24816" xr:uid="{00000000-0005-0000-0000-0000BA060000}"/>
    <cellStyle name="Calculation 2 4 5 2 4 3" xfId="42084" xr:uid="{00000000-0005-0000-0000-0000BB060000}"/>
    <cellStyle name="Calculation 2 4 5 2 5" xfId="14203" xr:uid="{00000000-0005-0000-0000-0000BC060000}"/>
    <cellStyle name="Calculation 2 4 5 2 5 2" xfId="31867" xr:uid="{00000000-0005-0000-0000-0000BD060000}"/>
    <cellStyle name="Calculation 2 4 5 2 5 3" xfId="49085" xr:uid="{00000000-0005-0000-0000-0000BE060000}"/>
    <cellStyle name="Calculation 2 4 5 2 6" xfId="21173" xr:uid="{00000000-0005-0000-0000-0000BF060000}"/>
    <cellStyle name="Calculation 2 4 5 2 7" xfId="38473" xr:uid="{00000000-0005-0000-0000-0000C0060000}"/>
    <cellStyle name="Calculation 2 4 5 3" xfId="3824" xr:uid="{00000000-0005-0000-0000-0000C1060000}"/>
    <cellStyle name="Calculation 2 4 5 3 2" xfId="5740" xr:uid="{00000000-0005-0000-0000-0000C2060000}"/>
    <cellStyle name="Calculation 2 4 5 3 2 2" xfId="12660" xr:uid="{00000000-0005-0000-0000-0000C3060000}"/>
    <cellStyle name="Calculation 2 4 5 3 2 2 2" xfId="19387" xr:uid="{00000000-0005-0000-0000-0000C4060000}"/>
    <cellStyle name="Calculation 2 4 5 3 2 2 2 2" xfId="37051" xr:uid="{00000000-0005-0000-0000-0000C5060000}"/>
    <cellStyle name="Calculation 2 4 5 3 2 2 2 3" xfId="54228" xr:uid="{00000000-0005-0000-0000-0000C6060000}"/>
    <cellStyle name="Calculation 2 4 5 3 2 2 3" xfId="30324" xr:uid="{00000000-0005-0000-0000-0000C7060000}"/>
    <cellStyle name="Calculation 2 4 5 3 2 2 4" xfId="47551" xr:uid="{00000000-0005-0000-0000-0000C8060000}"/>
    <cellStyle name="Calculation 2 4 5 3 2 3" xfId="9376" xr:uid="{00000000-0005-0000-0000-0000C9060000}"/>
    <cellStyle name="Calculation 2 4 5 3 2 3 2" xfId="27041" xr:uid="{00000000-0005-0000-0000-0000CA060000}"/>
    <cellStyle name="Calculation 2 4 5 3 2 3 3" xfId="44294" xr:uid="{00000000-0005-0000-0000-0000CB060000}"/>
    <cellStyle name="Calculation 2 4 5 3 2 4" xfId="16320" xr:uid="{00000000-0005-0000-0000-0000CC060000}"/>
    <cellStyle name="Calculation 2 4 5 3 2 4 2" xfId="33984" xr:uid="{00000000-0005-0000-0000-0000CD060000}"/>
    <cellStyle name="Calculation 2 4 5 3 2 4 3" xfId="51187" xr:uid="{00000000-0005-0000-0000-0000CE060000}"/>
    <cellStyle name="Calculation 2 4 5 3 2 5" xfId="23405" xr:uid="{00000000-0005-0000-0000-0000CF060000}"/>
    <cellStyle name="Calculation 2 4 5 3 2 6" xfId="40683" xr:uid="{00000000-0005-0000-0000-0000D0060000}"/>
    <cellStyle name="Calculation 2 4 5 3 3" xfId="7521" xr:uid="{00000000-0005-0000-0000-0000D1060000}"/>
    <cellStyle name="Calculation 2 4 5 3 3 2" xfId="25186" xr:uid="{00000000-0005-0000-0000-0000D2060000}"/>
    <cellStyle name="Calculation 2 4 5 3 3 3" xfId="42451" xr:uid="{00000000-0005-0000-0000-0000D3060000}"/>
    <cellStyle name="Calculation 2 4 5 3 4" xfId="14573" xr:uid="{00000000-0005-0000-0000-0000D4060000}"/>
    <cellStyle name="Calculation 2 4 5 3 4 2" xfId="32237" xr:uid="{00000000-0005-0000-0000-0000D5060000}"/>
    <cellStyle name="Calculation 2 4 5 3 4 3" xfId="49452" xr:uid="{00000000-0005-0000-0000-0000D6060000}"/>
    <cellStyle name="Calculation 2 4 5 3 5" xfId="21543" xr:uid="{00000000-0005-0000-0000-0000D7060000}"/>
    <cellStyle name="Calculation 2 4 5 3 6" xfId="38840" xr:uid="{00000000-0005-0000-0000-0000D8060000}"/>
    <cellStyle name="Calculation 2 4 5 4" xfId="4707" xr:uid="{00000000-0005-0000-0000-0000D9060000}"/>
    <cellStyle name="Calculation 2 4 5 4 2" xfId="11627" xr:uid="{00000000-0005-0000-0000-0000DA060000}"/>
    <cellStyle name="Calculation 2 4 5 4 2 2" xfId="18408" xr:uid="{00000000-0005-0000-0000-0000DB060000}"/>
    <cellStyle name="Calculation 2 4 5 4 2 2 2" xfId="36072" xr:uid="{00000000-0005-0000-0000-0000DC060000}"/>
    <cellStyle name="Calculation 2 4 5 4 2 2 3" xfId="53258" xr:uid="{00000000-0005-0000-0000-0000DD060000}"/>
    <cellStyle name="Calculation 2 4 5 4 2 3" xfId="29291" xr:uid="{00000000-0005-0000-0000-0000DE060000}"/>
    <cellStyle name="Calculation 2 4 5 4 2 4" xfId="46527" xr:uid="{00000000-0005-0000-0000-0000DF060000}"/>
    <cellStyle name="Calculation 2 4 5 4 3" xfId="8343" xr:uid="{00000000-0005-0000-0000-0000E0060000}"/>
    <cellStyle name="Calculation 2 4 5 4 3 2" xfId="26008" xr:uid="{00000000-0005-0000-0000-0000E1060000}"/>
    <cellStyle name="Calculation 2 4 5 4 3 3" xfId="43270" xr:uid="{00000000-0005-0000-0000-0000E2060000}"/>
    <cellStyle name="Calculation 2 4 5 4 4" xfId="15341" xr:uid="{00000000-0005-0000-0000-0000E3060000}"/>
    <cellStyle name="Calculation 2 4 5 4 4 2" xfId="33005" xr:uid="{00000000-0005-0000-0000-0000E4060000}"/>
    <cellStyle name="Calculation 2 4 5 4 4 3" xfId="50217" xr:uid="{00000000-0005-0000-0000-0000E5060000}"/>
    <cellStyle name="Calculation 2 4 5 4 5" xfId="22372" xr:uid="{00000000-0005-0000-0000-0000E6060000}"/>
    <cellStyle name="Calculation 2 4 5 4 6" xfId="39659" xr:uid="{00000000-0005-0000-0000-0000E7060000}"/>
    <cellStyle name="Calculation 2 4 5 5" xfId="10313" xr:uid="{00000000-0005-0000-0000-0000E8060000}"/>
    <cellStyle name="Calculation 2 4 5 5 2" xfId="17202" xr:uid="{00000000-0005-0000-0000-0000E9060000}"/>
    <cellStyle name="Calculation 2 4 5 5 2 2" xfId="34866" xr:uid="{00000000-0005-0000-0000-0000EA060000}"/>
    <cellStyle name="Calculation 2 4 5 5 2 3" xfId="52064" xr:uid="{00000000-0005-0000-0000-0000EB060000}"/>
    <cellStyle name="Calculation 2 4 5 5 3" xfId="27977" xr:uid="{00000000-0005-0000-0000-0000EC060000}"/>
    <cellStyle name="Calculation 2 4 5 5 4" xfId="45225" xr:uid="{00000000-0005-0000-0000-0000ED060000}"/>
    <cellStyle name="Calculation 2 4 5 6" xfId="6563" xr:uid="{00000000-0005-0000-0000-0000EE060000}"/>
    <cellStyle name="Calculation 2 4 5 6 2" xfId="24228" xr:uid="{00000000-0005-0000-0000-0000EF060000}"/>
    <cellStyle name="Calculation 2 4 5 6 3" xfId="41502" xr:uid="{00000000-0005-0000-0000-0000F0060000}"/>
    <cellStyle name="Calculation 2 4 5 7" xfId="13594" xr:uid="{00000000-0005-0000-0000-0000F1060000}"/>
    <cellStyle name="Calculation 2 4 5 7 2" xfId="31258" xr:uid="{00000000-0005-0000-0000-0000F2060000}"/>
    <cellStyle name="Calculation 2 4 5 7 3" xfId="48482" xr:uid="{00000000-0005-0000-0000-0000F3060000}"/>
    <cellStyle name="Calculation 2 4 5 8" xfId="20510" xr:uid="{00000000-0005-0000-0000-0000F4060000}"/>
    <cellStyle name="Calculation 2 4 5 9" xfId="37816" xr:uid="{00000000-0005-0000-0000-0000F5060000}"/>
    <cellStyle name="Calculation 2 4 6" xfId="4385" xr:uid="{00000000-0005-0000-0000-0000F6060000}"/>
    <cellStyle name="Calculation 2 4 6 2" xfId="6249" xr:uid="{00000000-0005-0000-0000-0000F7060000}"/>
    <cellStyle name="Calculation 2 4 6 2 2" xfId="13168" xr:uid="{00000000-0005-0000-0000-0000F8060000}"/>
    <cellStyle name="Calculation 2 4 6 2 2 2" xfId="19841" xr:uid="{00000000-0005-0000-0000-0000F9060000}"/>
    <cellStyle name="Calculation 2 4 6 2 2 2 2" xfId="37505" xr:uid="{00000000-0005-0000-0000-0000FA060000}"/>
    <cellStyle name="Calculation 2 4 6 2 2 2 3" xfId="54682" xr:uid="{00000000-0005-0000-0000-0000FB060000}"/>
    <cellStyle name="Calculation 2 4 6 2 2 3" xfId="30832" xr:uid="{00000000-0005-0000-0000-0000FC060000}"/>
    <cellStyle name="Calculation 2 4 6 2 2 4" xfId="48059" xr:uid="{00000000-0005-0000-0000-0000FD060000}"/>
    <cellStyle name="Calculation 2 4 6 2 3" xfId="9884" xr:uid="{00000000-0005-0000-0000-0000FE060000}"/>
    <cellStyle name="Calculation 2 4 6 2 3 2" xfId="27549" xr:uid="{00000000-0005-0000-0000-0000FF060000}"/>
    <cellStyle name="Calculation 2 4 6 2 3 3" xfId="44802" xr:uid="{00000000-0005-0000-0000-000000070000}"/>
    <cellStyle name="Calculation 2 4 6 2 4" xfId="16774" xr:uid="{00000000-0005-0000-0000-000001070000}"/>
    <cellStyle name="Calculation 2 4 6 2 4 2" xfId="34438" xr:uid="{00000000-0005-0000-0000-000002070000}"/>
    <cellStyle name="Calculation 2 4 6 2 4 3" xfId="51641" xr:uid="{00000000-0005-0000-0000-000003070000}"/>
    <cellStyle name="Calculation 2 4 6 2 5" xfId="23914" xr:uid="{00000000-0005-0000-0000-000004070000}"/>
    <cellStyle name="Calculation 2 4 6 2 6" xfId="41191" xr:uid="{00000000-0005-0000-0000-000005070000}"/>
    <cellStyle name="Calculation 2 4 6 3" xfId="11313" xr:uid="{00000000-0005-0000-0000-000006070000}"/>
    <cellStyle name="Calculation 2 4 6 3 2" xfId="18094" xr:uid="{00000000-0005-0000-0000-000007070000}"/>
    <cellStyle name="Calculation 2 4 6 3 2 2" xfId="35758" xr:uid="{00000000-0005-0000-0000-000008070000}"/>
    <cellStyle name="Calculation 2 4 6 3 2 3" xfId="52947" xr:uid="{00000000-0005-0000-0000-000009070000}"/>
    <cellStyle name="Calculation 2 4 6 3 3" xfId="28977" xr:uid="{00000000-0005-0000-0000-00000A070000}"/>
    <cellStyle name="Calculation 2 4 6 3 4" xfId="46216" xr:uid="{00000000-0005-0000-0000-00000B070000}"/>
    <cellStyle name="Calculation 2 4 6 4" xfId="8029" xr:uid="{00000000-0005-0000-0000-00000C070000}"/>
    <cellStyle name="Calculation 2 4 6 4 2" xfId="25694" xr:uid="{00000000-0005-0000-0000-00000D070000}"/>
    <cellStyle name="Calculation 2 4 6 4 3" xfId="42959" xr:uid="{00000000-0005-0000-0000-00000E070000}"/>
    <cellStyle name="Calculation 2 4 6 5" xfId="15027" xr:uid="{00000000-0005-0000-0000-00000F070000}"/>
    <cellStyle name="Calculation 2 4 6 5 2" xfId="32691" xr:uid="{00000000-0005-0000-0000-000010070000}"/>
    <cellStyle name="Calculation 2 4 6 5 3" xfId="49906" xr:uid="{00000000-0005-0000-0000-000011070000}"/>
    <cellStyle name="Calculation 2 4 6 6" xfId="22058" xr:uid="{00000000-0005-0000-0000-000012070000}"/>
    <cellStyle name="Calculation 2 4 6 7" xfId="39348" xr:uid="{00000000-0005-0000-0000-000013070000}"/>
    <cellStyle name="Calculation 2 4 7" xfId="4393" xr:uid="{00000000-0005-0000-0000-000014070000}"/>
    <cellStyle name="Calculation 2 4 7 2" xfId="6257" xr:uid="{00000000-0005-0000-0000-000015070000}"/>
    <cellStyle name="Calculation 2 4 7 2 2" xfId="13176" xr:uid="{00000000-0005-0000-0000-000016070000}"/>
    <cellStyle name="Calculation 2 4 7 2 2 2" xfId="19849" xr:uid="{00000000-0005-0000-0000-000017070000}"/>
    <cellStyle name="Calculation 2 4 7 2 2 2 2" xfId="37513" xr:uid="{00000000-0005-0000-0000-000018070000}"/>
    <cellStyle name="Calculation 2 4 7 2 2 2 3" xfId="54690" xr:uid="{00000000-0005-0000-0000-000019070000}"/>
    <cellStyle name="Calculation 2 4 7 2 2 3" xfId="30840" xr:uid="{00000000-0005-0000-0000-00001A070000}"/>
    <cellStyle name="Calculation 2 4 7 2 2 4" xfId="48067" xr:uid="{00000000-0005-0000-0000-00001B070000}"/>
    <cellStyle name="Calculation 2 4 7 2 3" xfId="9892" xr:uid="{00000000-0005-0000-0000-00001C070000}"/>
    <cellStyle name="Calculation 2 4 7 2 3 2" xfId="27557" xr:uid="{00000000-0005-0000-0000-00001D070000}"/>
    <cellStyle name="Calculation 2 4 7 2 3 3" xfId="44810" xr:uid="{00000000-0005-0000-0000-00001E070000}"/>
    <cellStyle name="Calculation 2 4 7 2 4" xfId="16782" xr:uid="{00000000-0005-0000-0000-00001F070000}"/>
    <cellStyle name="Calculation 2 4 7 2 4 2" xfId="34446" xr:uid="{00000000-0005-0000-0000-000020070000}"/>
    <cellStyle name="Calculation 2 4 7 2 4 3" xfId="51649" xr:uid="{00000000-0005-0000-0000-000021070000}"/>
    <cellStyle name="Calculation 2 4 7 2 5" xfId="23922" xr:uid="{00000000-0005-0000-0000-000022070000}"/>
    <cellStyle name="Calculation 2 4 7 2 6" xfId="41199" xr:uid="{00000000-0005-0000-0000-000023070000}"/>
    <cellStyle name="Calculation 2 4 7 3" xfId="11321" xr:uid="{00000000-0005-0000-0000-000024070000}"/>
    <cellStyle name="Calculation 2 4 7 3 2" xfId="18102" xr:uid="{00000000-0005-0000-0000-000025070000}"/>
    <cellStyle name="Calculation 2 4 7 3 2 2" xfId="35766" xr:uid="{00000000-0005-0000-0000-000026070000}"/>
    <cellStyle name="Calculation 2 4 7 3 2 3" xfId="52955" xr:uid="{00000000-0005-0000-0000-000027070000}"/>
    <cellStyle name="Calculation 2 4 7 3 3" xfId="28985" xr:uid="{00000000-0005-0000-0000-000028070000}"/>
    <cellStyle name="Calculation 2 4 7 3 4" xfId="46224" xr:uid="{00000000-0005-0000-0000-000029070000}"/>
    <cellStyle name="Calculation 2 4 7 4" xfId="8037" xr:uid="{00000000-0005-0000-0000-00002A070000}"/>
    <cellStyle name="Calculation 2 4 7 4 2" xfId="25702" xr:uid="{00000000-0005-0000-0000-00002B070000}"/>
    <cellStyle name="Calculation 2 4 7 4 3" xfId="42967" xr:uid="{00000000-0005-0000-0000-00002C070000}"/>
    <cellStyle name="Calculation 2 4 7 5" xfId="15035" xr:uid="{00000000-0005-0000-0000-00002D070000}"/>
    <cellStyle name="Calculation 2 4 7 5 2" xfId="32699" xr:uid="{00000000-0005-0000-0000-00002E070000}"/>
    <cellStyle name="Calculation 2 4 7 5 3" xfId="49914" xr:uid="{00000000-0005-0000-0000-00002F070000}"/>
    <cellStyle name="Calculation 2 4 7 6" xfId="22066" xr:uid="{00000000-0005-0000-0000-000030070000}"/>
    <cellStyle name="Calculation 2 4 7 7" xfId="39356" xr:uid="{00000000-0005-0000-0000-000031070000}"/>
    <cellStyle name="Calculation 2 4 8" xfId="10086" xr:uid="{00000000-0005-0000-0000-000032070000}"/>
    <cellStyle name="Calculation 2 4 8 2" xfId="16975" xr:uid="{00000000-0005-0000-0000-000033070000}"/>
    <cellStyle name="Calculation 2 4 8 2 2" xfId="34639" xr:uid="{00000000-0005-0000-0000-000034070000}"/>
    <cellStyle name="Calculation 2 4 8 2 3" xfId="51840" xr:uid="{00000000-0005-0000-0000-000035070000}"/>
    <cellStyle name="Calculation 2 4 8 3" xfId="27750" xr:uid="{00000000-0005-0000-0000-000036070000}"/>
    <cellStyle name="Calculation 2 4 8 4" xfId="45001" xr:uid="{00000000-0005-0000-0000-000037070000}"/>
    <cellStyle name="Calculation 2 4 9" xfId="13367" xr:uid="{00000000-0005-0000-0000-000038070000}"/>
    <cellStyle name="Calculation 2 4 9 2" xfId="31031" xr:uid="{00000000-0005-0000-0000-000039070000}"/>
    <cellStyle name="Calculation 2 4 9 3" xfId="48258" xr:uid="{00000000-0005-0000-0000-00003A070000}"/>
    <cellStyle name="Calculation 2 5" xfId="445" xr:uid="{00000000-0005-0000-0000-00003B070000}"/>
    <cellStyle name="Calculation 2 5 10" xfId="20131" xr:uid="{00000000-0005-0000-0000-00003C070000}"/>
    <cellStyle name="Calculation 2 5 11" xfId="21971" xr:uid="{00000000-0005-0000-0000-00003D070000}"/>
    <cellStyle name="Calculation 2 5 2" xfId="446" xr:uid="{00000000-0005-0000-0000-00003E070000}"/>
    <cellStyle name="Calculation 2 5 3" xfId="447" xr:uid="{00000000-0005-0000-0000-00003F070000}"/>
    <cellStyle name="Calculation 2 5 4" xfId="2780" xr:uid="{00000000-0005-0000-0000-000040070000}"/>
    <cellStyle name="Calculation 2 5 4 10" xfId="13585" xr:uid="{00000000-0005-0000-0000-000041070000}"/>
    <cellStyle name="Calculation 2 5 4 10 2" xfId="31249" xr:uid="{00000000-0005-0000-0000-000042070000}"/>
    <cellStyle name="Calculation 2 5 4 10 3" xfId="48476" xr:uid="{00000000-0005-0000-0000-000043070000}"/>
    <cellStyle name="Calculation 2 5 4 11" xfId="20501" xr:uid="{00000000-0005-0000-0000-000044070000}"/>
    <cellStyle name="Calculation 2 5 4 12" xfId="37810" xr:uid="{00000000-0005-0000-0000-000045070000}"/>
    <cellStyle name="Calculation 2 5 4 2" xfId="3009" xr:uid="{00000000-0005-0000-0000-000046070000}"/>
    <cellStyle name="Calculation 2 5 4 2 2" xfId="3672" xr:uid="{00000000-0005-0000-0000-000047070000}"/>
    <cellStyle name="Calculation 2 5 4 2 2 2" xfId="5588" xr:uid="{00000000-0005-0000-0000-000048070000}"/>
    <cellStyle name="Calculation 2 5 4 2 2 2 2" xfId="12508" xr:uid="{00000000-0005-0000-0000-000049070000}"/>
    <cellStyle name="Calculation 2 5 4 2 2 2 2 2" xfId="19235" xr:uid="{00000000-0005-0000-0000-00004A070000}"/>
    <cellStyle name="Calculation 2 5 4 2 2 2 2 2 2" xfId="36899" xr:uid="{00000000-0005-0000-0000-00004B070000}"/>
    <cellStyle name="Calculation 2 5 4 2 2 2 2 2 3" xfId="54079" xr:uid="{00000000-0005-0000-0000-00004C070000}"/>
    <cellStyle name="Calculation 2 5 4 2 2 2 2 3" xfId="30172" xr:uid="{00000000-0005-0000-0000-00004D070000}"/>
    <cellStyle name="Calculation 2 5 4 2 2 2 2 4" xfId="47402" xr:uid="{00000000-0005-0000-0000-00004E070000}"/>
    <cellStyle name="Calculation 2 5 4 2 2 2 3" xfId="9224" xr:uid="{00000000-0005-0000-0000-00004F070000}"/>
    <cellStyle name="Calculation 2 5 4 2 2 2 3 2" xfId="26889" xr:uid="{00000000-0005-0000-0000-000050070000}"/>
    <cellStyle name="Calculation 2 5 4 2 2 2 3 3" xfId="44145" xr:uid="{00000000-0005-0000-0000-000051070000}"/>
    <cellStyle name="Calculation 2 5 4 2 2 2 4" xfId="16168" xr:uid="{00000000-0005-0000-0000-000052070000}"/>
    <cellStyle name="Calculation 2 5 4 2 2 2 4 2" xfId="33832" xr:uid="{00000000-0005-0000-0000-000053070000}"/>
    <cellStyle name="Calculation 2 5 4 2 2 2 4 3" xfId="51038" xr:uid="{00000000-0005-0000-0000-000054070000}"/>
    <cellStyle name="Calculation 2 5 4 2 2 2 5" xfId="23253" xr:uid="{00000000-0005-0000-0000-000055070000}"/>
    <cellStyle name="Calculation 2 5 4 2 2 2 6" xfId="40534" xr:uid="{00000000-0005-0000-0000-000056070000}"/>
    <cellStyle name="Calculation 2 5 4 2 2 3" xfId="11132" xr:uid="{00000000-0005-0000-0000-000057070000}"/>
    <cellStyle name="Calculation 2 5 4 2 2 3 2" xfId="17967" xr:uid="{00000000-0005-0000-0000-000058070000}"/>
    <cellStyle name="Calculation 2 5 4 2 2 3 2 2" xfId="35631" xr:uid="{00000000-0005-0000-0000-000059070000}"/>
    <cellStyle name="Calculation 2 5 4 2 2 3 2 3" xfId="52823" xr:uid="{00000000-0005-0000-0000-00005A070000}"/>
    <cellStyle name="Calculation 2 5 4 2 2 3 3" xfId="28796" xr:uid="{00000000-0005-0000-0000-00005B070000}"/>
    <cellStyle name="Calculation 2 5 4 2 2 3 4" xfId="46038" xr:uid="{00000000-0005-0000-0000-00005C070000}"/>
    <cellStyle name="Calculation 2 5 4 2 2 4" xfId="7369" xr:uid="{00000000-0005-0000-0000-00005D070000}"/>
    <cellStyle name="Calculation 2 5 4 2 2 4 2" xfId="25034" xr:uid="{00000000-0005-0000-0000-00005E070000}"/>
    <cellStyle name="Calculation 2 5 4 2 2 4 3" xfId="42302" xr:uid="{00000000-0005-0000-0000-00005F070000}"/>
    <cellStyle name="Calculation 2 5 4 2 2 5" xfId="14421" xr:uid="{00000000-0005-0000-0000-000060070000}"/>
    <cellStyle name="Calculation 2 5 4 2 2 5 2" xfId="32085" xr:uid="{00000000-0005-0000-0000-000061070000}"/>
    <cellStyle name="Calculation 2 5 4 2 2 5 3" xfId="49303" xr:uid="{00000000-0005-0000-0000-000062070000}"/>
    <cellStyle name="Calculation 2 5 4 2 2 6" xfId="21391" xr:uid="{00000000-0005-0000-0000-000063070000}"/>
    <cellStyle name="Calculation 2 5 4 2 2 7" xfId="38691" xr:uid="{00000000-0005-0000-0000-000064070000}"/>
    <cellStyle name="Calculation 2 5 4 2 3" xfId="4042" xr:uid="{00000000-0005-0000-0000-000065070000}"/>
    <cellStyle name="Calculation 2 5 4 2 3 2" xfId="5958" xr:uid="{00000000-0005-0000-0000-000066070000}"/>
    <cellStyle name="Calculation 2 5 4 2 3 2 2" xfId="12878" xr:uid="{00000000-0005-0000-0000-000067070000}"/>
    <cellStyle name="Calculation 2 5 4 2 3 2 2 2" xfId="19605" xr:uid="{00000000-0005-0000-0000-000068070000}"/>
    <cellStyle name="Calculation 2 5 4 2 3 2 2 2 2" xfId="37269" xr:uid="{00000000-0005-0000-0000-000069070000}"/>
    <cellStyle name="Calculation 2 5 4 2 3 2 2 2 3" xfId="54446" xr:uid="{00000000-0005-0000-0000-00006A070000}"/>
    <cellStyle name="Calculation 2 5 4 2 3 2 2 3" xfId="30542" xr:uid="{00000000-0005-0000-0000-00006B070000}"/>
    <cellStyle name="Calculation 2 5 4 2 3 2 2 4" xfId="47769" xr:uid="{00000000-0005-0000-0000-00006C070000}"/>
    <cellStyle name="Calculation 2 5 4 2 3 2 3" xfId="9594" xr:uid="{00000000-0005-0000-0000-00006D070000}"/>
    <cellStyle name="Calculation 2 5 4 2 3 2 3 2" xfId="27259" xr:uid="{00000000-0005-0000-0000-00006E070000}"/>
    <cellStyle name="Calculation 2 5 4 2 3 2 3 3" xfId="44512" xr:uid="{00000000-0005-0000-0000-00006F070000}"/>
    <cellStyle name="Calculation 2 5 4 2 3 2 4" xfId="16538" xr:uid="{00000000-0005-0000-0000-000070070000}"/>
    <cellStyle name="Calculation 2 5 4 2 3 2 4 2" xfId="34202" xr:uid="{00000000-0005-0000-0000-000071070000}"/>
    <cellStyle name="Calculation 2 5 4 2 3 2 4 3" xfId="51405" xr:uid="{00000000-0005-0000-0000-000072070000}"/>
    <cellStyle name="Calculation 2 5 4 2 3 2 5" xfId="23623" xr:uid="{00000000-0005-0000-0000-000073070000}"/>
    <cellStyle name="Calculation 2 5 4 2 3 2 6" xfId="40901" xr:uid="{00000000-0005-0000-0000-000074070000}"/>
    <cellStyle name="Calculation 2 5 4 2 3 3" xfId="7739" xr:uid="{00000000-0005-0000-0000-000075070000}"/>
    <cellStyle name="Calculation 2 5 4 2 3 3 2" xfId="25404" xr:uid="{00000000-0005-0000-0000-000076070000}"/>
    <cellStyle name="Calculation 2 5 4 2 3 3 3" xfId="42669" xr:uid="{00000000-0005-0000-0000-000077070000}"/>
    <cellStyle name="Calculation 2 5 4 2 3 4" xfId="14791" xr:uid="{00000000-0005-0000-0000-000078070000}"/>
    <cellStyle name="Calculation 2 5 4 2 3 4 2" xfId="32455" xr:uid="{00000000-0005-0000-0000-000079070000}"/>
    <cellStyle name="Calculation 2 5 4 2 3 4 3" xfId="49670" xr:uid="{00000000-0005-0000-0000-00007A070000}"/>
    <cellStyle name="Calculation 2 5 4 2 3 5" xfId="21761" xr:uid="{00000000-0005-0000-0000-00007B070000}"/>
    <cellStyle name="Calculation 2 5 4 2 3 6" xfId="39058" xr:uid="{00000000-0005-0000-0000-00007C070000}"/>
    <cellStyle name="Calculation 2 5 4 2 4" xfId="4925" xr:uid="{00000000-0005-0000-0000-00007D070000}"/>
    <cellStyle name="Calculation 2 5 4 2 4 2" xfId="11845" xr:uid="{00000000-0005-0000-0000-00007E070000}"/>
    <cellStyle name="Calculation 2 5 4 2 4 2 2" xfId="18626" xr:uid="{00000000-0005-0000-0000-00007F070000}"/>
    <cellStyle name="Calculation 2 5 4 2 4 2 2 2" xfId="36290" xr:uid="{00000000-0005-0000-0000-000080070000}"/>
    <cellStyle name="Calculation 2 5 4 2 4 2 2 3" xfId="53476" xr:uid="{00000000-0005-0000-0000-000081070000}"/>
    <cellStyle name="Calculation 2 5 4 2 4 2 3" xfId="29509" xr:uid="{00000000-0005-0000-0000-000082070000}"/>
    <cellStyle name="Calculation 2 5 4 2 4 2 4" xfId="46745" xr:uid="{00000000-0005-0000-0000-000083070000}"/>
    <cellStyle name="Calculation 2 5 4 2 4 3" xfId="8561" xr:uid="{00000000-0005-0000-0000-000084070000}"/>
    <cellStyle name="Calculation 2 5 4 2 4 3 2" xfId="26226" xr:uid="{00000000-0005-0000-0000-000085070000}"/>
    <cellStyle name="Calculation 2 5 4 2 4 3 3" xfId="43488" xr:uid="{00000000-0005-0000-0000-000086070000}"/>
    <cellStyle name="Calculation 2 5 4 2 4 4" xfId="15559" xr:uid="{00000000-0005-0000-0000-000087070000}"/>
    <cellStyle name="Calculation 2 5 4 2 4 4 2" xfId="33223" xr:uid="{00000000-0005-0000-0000-000088070000}"/>
    <cellStyle name="Calculation 2 5 4 2 4 4 3" xfId="50435" xr:uid="{00000000-0005-0000-0000-000089070000}"/>
    <cellStyle name="Calculation 2 5 4 2 4 5" xfId="22590" xr:uid="{00000000-0005-0000-0000-00008A070000}"/>
    <cellStyle name="Calculation 2 5 4 2 4 6" xfId="39877" xr:uid="{00000000-0005-0000-0000-00008B070000}"/>
    <cellStyle name="Calculation 2 5 4 2 5" xfId="10531" xr:uid="{00000000-0005-0000-0000-00008C070000}"/>
    <cellStyle name="Calculation 2 5 4 2 5 2" xfId="17420" xr:uid="{00000000-0005-0000-0000-00008D070000}"/>
    <cellStyle name="Calculation 2 5 4 2 5 2 2" xfId="35084" xr:uid="{00000000-0005-0000-0000-00008E070000}"/>
    <cellStyle name="Calculation 2 5 4 2 5 2 3" xfId="52282" xr:uid="{00000000-0005-0000-0000-00008F070000}"/>
    <cellStyle name="Calculation 2 5 4 2 5 3" xfId="28195" xr:uid="{00000000-0005-0000-0000-000090070000}"/>
    <cellStyle name="Calculation 2 5 4 2 5 4" xfId="45443" xr:uid="{00000000-0005-0000-0000-000091070000}"/>
    <cellStyle name="Calculation 2 5 4 2 6" xfId="6781" xr:uid="{00000000-0005-0000-0000-000092070000}"/>
    <cellStyle name="Calculation 2 5 4 2 6 2" xfId="24446" xr:uid="{00000000-0005-0000-0000-000093070000}"/>
    <cellStyle name="Calculation 2 5 4 2 6 3" xfId="41720" xr:uid="{00000000-0005-0000-0000-000094070000}"/>
    <cellStyle name="Calculation 2 5 4 2 7" xfId="13812" xr:uid="{00000000-0005-0000-0000-000095070000}"/>
    <cellStyle name="Calculation 2 5 4 2 7 2" xfId="31476" xr:uid="{00000000-0005-0000-0000-000096070000}"/>
    <cellStyle name="Calculation 2 5 4 2 7 3" xfId="48700" xr:uid="{00000000-0005-0000-0000-000097070000}"/>
    <cellStyle name="Calculation 2 5 4 2 8" xfId="20728" xr:uid="{00000000-0005-0000-0000-000098070000}"/>
    <cellStyle name="Calculation 2 5 4 2 9" xfId="38034" xr:uid="{00000000-0005-0000-0000-000099070000}"/>
    <cellStyle name="Calculation 2 5 4 3" xfId="3105" xr:uid="{00000000-0005-0000-0000-00009A070000}"/>
    <cellStyle name="Calculation 2 5 4 3 2" xfId="3768" xr:uid="{00000000-0005-0000-0000-00009B070000}"/>
    <cellStyle name="Calculation 2 5 4 3 2 2" xfId="5684" xr:uid="{00000000-0005-0000-0000-00009C070000}"/>
    <cellStyle name="Calculation 2 5 4 3 2 2 2" xfId="12604" xr:uid="{00000000-0005-0000-0000-00009D070000}"/>
    <cellStyle name="Calculation 2 5 4 3 2 2 2 2" xfId="19331" xr:uid="{00000000-0005-0000-0000-00009E070000}"/>
    <cellStyle name="Calculation 2 5 4 3 2 2 2 2 2" xfId="36995" xr:uid="{00000000-0005-0000-0000-00009F070000}"/>
    <cellStyle name="Calculation 2 5 4 3 2 2 2 2 3" xfId="54172" xr:uid="{00000000-0005-0000-0000-0000A0070000}"/>
    <cellStyle name="Calculation 2 5 4 3 2 2 2 3" xfId="30268" xr:uid="{00000000-0005-0000-0000-0000A1070000}"/>
    <cellStyle name="Calculation 2 5 4 3 2 2 2 4" xfId="47495" xr:uid="{00000000-0005-0000-0000-0000A2070000}"/>
    <cellStyle name="Calculation 2 5 4 3 2 2 3" xfId="9320" xr:uid="{00000000-0005-0000-0000-0000A3070000}"/>
    <cellStyle name="Calculation 2 5 4 3 2 2 3 2" xfId="26985" xr:uid="{00000000-0005-0000-0000-0000A4070000}"/>
    <cellStyle name="Calculation 2 5 4 3 2 2 3 3" xfId="44238" xr:uid="{00000000-0005-0000-0000-0000A5070000}"/>
    <cellStyle name="Calculation 2 5 4 3 2 2 4" xfId="16264" xr:uid="{00000000-0005-0000-0000-0000A6070000}"/>
    <cellStyle name="Calculation 2 5 4 3 2 2 4 2" xfId="33928" xr:uid="{00000000-0005-0000-0000-0000A7070000}"/>
    <cellStyle name="Calculation 2 5 4 3 2 2 4 3" xfId="51131" xr:uid="{00000000-0005-0000-0000-0000A8070000}"/>
    <cellStyle name="Calculation 2 5 4 3 2 2 5" xfId="23349" xr:uid="{00000000-0005-0000-0000-0000A9070000}"/>
    <cellStyle name="Calculation 2 5 4 3 2 2 6" xfId="40627" xr:uid="{00000000-0005-0000-0000-0000AA070000}"/>
    <cellStyle name="Calculation 2 5 4 3 2 3" xfId="11228" xr:uid="{00000000-0005-0000-0000-0000AB070000}"/>
    <cellStyle name="Calculation 2 5 4 3 2 3 2" xfId="18063" xr:uid="{00000000-0005-0000-0000-0000AC070000}"/>
    <cellStyle name="Calculation 2 5 4 3 2 3 2 2" xfId="35727" xr:uid="{00000000-0005-0000-0000-0000AD070000}"/>
    <cellStyle name="Calculation 2 5 4 3 2 3 2 3" xfId="52916" xr:uid="{00000000-0005-0000-0000-0000AE070000}"/>
    <cellStyle name="Calculation 2 5 4 3 2 3 3" xfId="28892" xr:uid="{00000000-0005-0000-0000-0000AF070000}"/>
    <cellStyle name="Calculation 2 5 4 3 2 3 4" xfId="46131" xr:uid="{00000000-0005-0000-0000-0000B0070000}"/>
    <cellStyle name="Calculation 2 5 4 3 2 4" xfId="7465" xr:uid="{00000000-0005-0000-0000-0000B1070000}"/>
    <cellStyle name="Calculation 2 5 4 3 2 4 2" xfId="25130" xr:uid="{00000000-0005-0000-0000-0000B2070000}"/>
    <cellStyle name="Calculation 2 5 4 3 2 4 3" xfId="42395" xr:uid="{00000000-0005-0000-0000-0000B3070000}"/>
    <cellStyle name="Calculation 2 5 4 3 2 5" xfId="14517" xr:uid="{00000000-0005-0000-0000-0000B4070000}"/>
    <cellStyle name="Calculation 2 5 4 3 2 5 2" xfId="32181" xr:uid="{00000000-0005-0000-0000-0000B5070000}"/>
    <cellStyle name="Calculation 2 5 4 3 2 5 3" xfId="49396" xr:uid="{00000000-0005-0000-0000-0000B6070000}"/>
    <cellStyle name="Calculation 2 5 4 3 2 6" xfId="21487" xr:uid="{00000000-0005-0000-0000-0000B7070000}"/>
    <cellStyle name="Calculation 2 5 4 3 2 7" xfId="38784" xr:uid="{00000000-0005-0000-0000-0000B8070000}"/>
    <cellStyle name="Calculation 2 5 4 3 3" xfId="4135" xr:uid="{00000000-0005-0000-0000-0000B9070000}"/>
    <cellStyle name="Calculation 2 5 4 3 3 2" xfId="6051" xr:uid="{00000000-0005-0000-0000-0000BA070000}"/>
    <cellStyle name="Calculation 2 5 4 3 3 2 2" xfId="12971" xr:uid="{00000000-0005-0000-0000-0000BB070000}"/>
    <cellStyle name="Calculation 2 5 4 3 3 2 2 2" xfId="19698" xr:uid="{00000000-0005-0000-0000-0000BC070000}"/>
    <cellStyle name="Calculation 2 5 4 3 3 2 2 2 2" xfId="37362" xr:uid="{00000000-0005-0000-0000-0000BD070000}"/>
    <cellStyle name="Calculation 2 5 4 3 3 2 2 2 3" xfId="54539" xr:uid="{00000000-0005-0000-0000-0000BE070000}"/>
    <cellStyle name="Calculation 2 5 4 3 3 2 2 3" xfId="30635" xr:uid="{00000000-0005-0000-0000-0000BF070000}"/>
    <cellStyle name="Calculation 2 5 4 3 3 2 2 4" xfId="47862" xr:uid="{00000000-0005-0000-0000-0000C0070000}"/>
    <cellStyle name="Calculation 2 5 4 3 3 2 3" xfId="9687" xr:uid="{00000000-0005-0000-0000-0000C1070000}"/>
    <cellStyle name="Calculation 2 5 4 3 3 2 3 2" xfId="27352" xr:uid="{00000000-0005-0000-0000-0000C2070000}"/>
    <cellStyle name="Calculation 2 5 4 3 3 2 3 3" xfId="44605" xr:uid="{00000000-0005-0000-0000-0000C3070000}"/>
    <cellStyle name="Calculation 2 5 4 3 3 2 4" xfId="16631" xr:uid="{00000000-0005-0000-0000-0000C4070000}"/>
    <cellStyle name="Calculation 2 5 4 3 3 2 4 2" xfId="34295" xr:uid="{00000000-0005-0000-0000-0000C5070000}"/>
    <cellStyle name="Calculation 2 5 4 3 3 2 4 3" xfId="51498" xr:uid="{00000000-0005-0000-0000-0000C6070000}"/>
    <cellStyle name="Calculation 2 5 4 3 3 2 5" xfId="23716" xr:uid="{00000000-0005-0000-0000-0000C7070000}"/>
    <cellStyle name="Calculation 2 5 4 3 3 2 6" xfId="40994" xr:uid="{00000000-0005-0000-0000-0000C8070000}"/>
    <cellStyle name="Calculation 2 5 4 3 3 3" xfId="7832" xr:uid="{00000000-0005-0000-0000-0000C9070000}"/>
    <cellStyle name="Calculation 2 5 4 3 3 3 2" xfId="25497" xr:uid="{00000000-0005-0000-0000-0000CA070000}"/>
    <cellStyle name="Calculation 2 5 4 3 3 3 3" xfId="42762" xr:uid="{00000000-0005-0000-0000-0000CB070000}"/>
    <cellStyle name="Calculation 2 5 4 3 3 4" xfId="14884" xr:uid="{00000000-0005-0000-0000-0000CC070000}"/>
    <cellStyle name="Calculation 2 5 4 3 3 4 2" xfId="32548" xr:uid="{00000000-0005-0000-0000-0000CD070000}"/>
    <cellStyle name="Calculation 2 5 4 3 3 4 3" xfId="49763" xr:uid="{00000000-0005-0000-0000-0000CE070000}"/>
    <cellStyle name="Calculation 2 5 4 3 3 5" xfId="21854" xr:uid="{00000000-0005-0000-0000-0000CF070000}"/>
    <cellStyle name="Calculation 2 5 4 3 3 6" xfId="39151" xr:uid="{00000000-0005-0000-0000-0000D0070000}"/>
    <cellStyle name="Calculation 2 5 4 3 4" xfId="5021" xr:uid="{00000000-0005-0000-0000-0000D1070000}"/>
    <cellStyle name="Calculation 2 5 4 3 4 2" xfId="11941" xr:uid="{00000000-0005-0000-0000-0000D2070000}"/>
    <cellStyle name="Calculation 2 5 4 3 4 2 2" xfId="18722" xr:uid="{00000000-0005-0000-0000-0000D3070000}"/>
    <cellStyle name="Calculation 2 5 4 3 4 2 2 2" xfId="36386" xr:uid="{00000000-0005-0000-0000-0000D4070000}"/>
    <cellStyle name="Calculation 2 5 4 3 4 2 2 3" xfId="53569" xr:uid="{00000000-0005-0000-0000-0000D5070000}"/>
    <cellStyle name="Calculation 2 5 4 3 4 2 3" xfId="29605" xr:uid="{00000000-0005-0000-0000-0000D6070000}"/>
    <cellStyle name="Calculation 2 5 4 3 4 2 4" xfId="46838" xr:uid="{00000000-0005-0000-0000-0000D7070000}"/>
    <cellStyle name="Calculation 2 5 4 3 4 3" xfId="8657" xr:uid="{00000000-0005-0000-0000-0000D8070000}"/>
    <cellStyle name="Calculation 2 5 4 3 4 3 2" xfId="26322" xr:uid="{00000000-0005-0000-0000-0000D9070000}"/>
    <cellStyle name="Calculation 2 5 4 3 4 3 3" xfId="43581" xr:uid="{00000000-0005-0000-0000-0000DA070000}"/>
    <cellStyle name="Calculation 2 5 4 3 4 4" xfId="15655" xr:uid="{00000000-0005-0000-0000-0000DB070000}"/>
    <cellStyle name="Calculation 2 5 4 3 4 4 2" xfId="33319" xr:uid="{00000000-0005-0000-0000-0000DC070000}"/>
    <cellStyle name="Calculation 2 5 4 3 4 4 3" xfId="50528" xr:uid="{00000000-0005-0000-0000-0000DD070000}"/>
    <cellStyle name="Calculation 2 5 4 3 4 5" xfId="22686" xr:uid="{00000000-0005-0000-0000-0000DE070000}"/>
    <cellStyle name="Calculation 2 5 4 3 4 6" xfId="39970" xr:uid="{00000000-0005-0000-0000-0000DF070000}"/>
    <cellStyle name="Calculation 2 5 4 3 5" xfId="10627" xr:uid="{00000000-0005-0000-0000-0000E0070000}"/>
    <cellStyle name="Calculation 2 5 4 3 5 2" xfId="17516" xr:uid="{00000000-0005-0000-0000-0000E1070000}"/>
    <cellStyle name="Calculation 2 5 4 3 5 2 2" xfId="35180" xr:uid="{00000000-0005-0000-0000-0000E2070000}"/>
    <cellStyle name="Calculation 2 5 4 3 5 2 3" xfId="52375" xr:uid="{00000000-0005-0000-0000-0000E3070000}"/>
    <cellStyle name="Calculation 2 5 4 3 5 3" xfId="28291" xr:uid="{00000000-0005-0000-0000-0000E4070000}"/>
    <cellStyle name="Calculation 2 5 4 3 5 4" xfId="45536" xr:uid="{00000000-0005-0000-0000-0000E5070000}"/>
    <cellStyle name="Calculation 2 5 4 3 6" xfId="6877" xr:uid="{00000000-0005-0000-0000-0000E6070000}"/>
    <cellStyle name="Calculation 2 5 4 3 6 2" xfId="24542" xr:uid="{00000000-0005-0000-0000-0000E7070000}"/>
    <cellStyle name="Calculation 2 5 4 3 6 3" xfId="41813" xr:uid="{00000000-0005-0000-0000-0000E8070000}"/>
    <cellStyle name="Calculation 2 5 4 3 7" xfId="13908" xr:uid="{00000000-0005-0000-0000-0000E9070000}"/>
    <cellStyle name="Calculation 2 5 4 3 7 2" xfId="31572" xr:uid="{00000000-0005-0000-0000-0000EA070000}"/>
    <cellStyle name="Calculation 2 5 4 3 7 3" xfId="48793" xr:uid="{00000000-0005-0000-0000-0000EB070000}"/>
    <cellStyle name="Calculation 2 5 4 3 8" xfId="20824" xr:uid="{00000000-0005-0000-0000-0000EC070000}"/>
    <cellStyle name="Calculation 2 5 4 3 9" xfId="38127" xr:uid="{00000000-0005-0000-0000-0000ED070000}"/>
    <cellStyle name="Calculation 2 5 4 4" xfId="3217" xr:uid="{00000000-0005-0000-0000-0000EE070000}"/>
    <cellStyle name="Calculation 2 5 4 4 2" xfId="4247" xr:uid="{00000000-0005-0000-0000-0000EF070000}"/>
    <cellStyle name="Calculation 2 5 4 4 2 2" xfId="6163" xr:uid="{00000000-0005-0000-0000-0000F0070000}"/>
    <cellStyle name="Calculation 2 5 4 4 2 2 2" xfId="13083" xr:uid="{00000000-0005-0000-0000-0000F1070000}"/>
    <cellStyle name="Calculation 2 5 4 4 2 2 2 2" xfId="19810" xr:uid="{00000000-0005-0000-0000-0000F2070000}"/>
    <cellStyle name="Calculation 2 5 4 4 2 2 2 2 2" xfId="37474" xr:uid="{00000000-0005-0000-0000-0000F3070000}"/>
    <cellStyle name="Calculation 2 5 4 4 2 2 2 2 3" xfId="54651" xr:uid="{00000000-0005-0000-0000-0000F4070000}"/>
    <cellStyle name="Calculation 2 5 4 4 2 2 2 3" xfId="30747" xr:uid="{00000000-0005-0000-0000-0000F5070000}"/>
    <cellStyle name="Calculation 2 5 4 4 2 2 2 4" xfId="47974" xr:uid="{00000000-0005-0000-0000-0000F6070000}"/>
    <cellStyle name="Calculation 2 5 4 4 2 2 3" xfId="9799" xr:uid="{00000000-0005-0000-0000-0000F7070000}"/>
    <cellStyle name="Calculation 2 5 4 4 2 2 3 2" xfId="27464" xr:uid="{00000000-0005-0000-0000-0000F8070000}"/>
    <cellStyle name="Calculation 2 5 4 4 2 2 3 3" xfId="44717" xr:uid="{00000000-0005-0000-0000-0000F9070000}"/>
    <cellStyle name="Calculation 2 5 4 4 2 2 4" xfId="16743" xr:uid="{00000000-0005-0000-0000-0000FA070000}"/>
    <cellStyle name="Calculation 2 5 4 4 2 2 4 2" xfId="34407" xr:uid="{00000000-0005-0000-0000-0000FB070000}"/>
    <cellStyle name="Calculation 2 5 4 4 2 2 4 3" xfId="51610" xr:uid="{00000000-0005-0000-0000-0000FC070000}"/>
    <cellStyle name="Calculation 2 5 4 4 2 2 5" xfId="23828" xr:uid="{00000000-0005-0000-0000-0000FD070000}"/>
    <cellStyle name="Calculation 2 5 4 4 2 2 6" xfId="41106" xr:uid="{00000000-0005-0000-0000-0000FE070000}"/>
    <cellStyle name="Calculation 2 5 4 4 2 3" xfId="7944" xr:uid="{00000000-0005-0000-0000-0000FF070000}"/>
    <cellStyle name="Calculation 2 5 4 4 2 3 2" xfId="25609" xr:uid="{00000000-0005-0000-0000-000000080000}"/>
    <cellStyle name="Calculation 2 5 4 4 2 3 3" xfId="42874" xr:uid="{00000000-0005-0000-0000-000001080000}"/>
    <cellStyle name="Calculation 2 5 4 4 2 4" xfId="14996" xr:uid="{00000000-0005-0000-0000-000002080000}"/>
    <cellStyle name="Calculation 2 5 4 4 2 4 2" xfId="32660" xr:uid="{00000000-0005-0000-0000-000003080000}"/>
    <cellStyle name="Calculation 2 5 4 4 2 4 3" xfId="49875" xr:uid="{00000000-0005-0000-0000-000004080000}"/>
    <cellStyle name="Calculation 2 5 4 4 2 5" xfId="21966" xr:uid="{00000000-0005-0000-0000-000005080000}"/>
    <cellStyle name="Calculation 2 5 4 4 2 6" xfId="39263" xr:uid="{00000000-0005-0000-0000-000006080000}"/>
    <cellStyle name="Calculation 2 5 4 4 3" xfId="5133" xr:uid="{00000000-0005-0000-0000-000007080000}"/>
    <cellStyle name="Calculation 2 5 4 4 3 2" xfId="12053" xr:uid="{00000000-0005-0000-0000-000008080000}"/>
    <cellStyle name="Calculation 2 5 4 4 3 2 2" xfId="18834" xr:uid="{00000000-0005-0000-0000-000009080000}"/>
    <cellStyle name="Calculation 2 5 4 4 3 2 2 2" xfId="36498" xr:uid="{00000000-0005-0000-0000-00000A080000}"/>
    <cellStyle name="Calculation 2 5 4 4 3 2 2 3" xfId="53681" xr:uid="{00000000-0005-0000-0000-00000B080000}"/>
    <cellStyle name="Calculation 2 5 4 4 3 2 3" xfId="29717" xr:uid="{00000000-0005-0000-0000-00000C080000}"/>
    <cellStyle name="Calculation 2 5 4 4 3 2 4" xfId="46950" xr:uid="{00000000-0005-0000-0000-00000D080000}"/>
    <cellStyle name="Calculation 2 5 4 4 3 3" xfId="8769" xr:uid="{00000000-0005-0000-0000-00000E080000}"/>
    <cellStyle name="Calculation 2 5 4 4 3 3 2" xfId="26434" xr:uid="{00000000-0005-0000-0000-00000F080000}"/>
    <cellStyle name="Calculation 2 5 4 4 3 3 3" xfId="43693" xr:uid="{00000000-0005-0000-0000-000010080000}"/>
    <cellStyle name="Calculation 2 5 4 4 3 4" xfId="15767" xr:uid="{00000000-0005-0000-0000-000011080000}"/>
    <cellStyle name="Calculation 2 5 4 4 3 4 2" xfId="33431" xr:uid="{00000000-0005-0000-0000-000012080000}"/>
    <cellStyle name="Calculation 2 5 4 4 3 4 3" xfId="50640" xr:uid="{00000000-0005-0000-0000-000013080000}"/>
    <cellStyle name="Calculation 2 5 4 4 3 5" xfId="22798" xr:uid="{00000000-0005-0000-0000-000014080000}"/>
    <cellStyle name="Calculation 2 5 4 4 3 6" xfId="40082" xr:uid="{00000000-0005-0000-0000-000015080000}"/>
    <cellStyle name="Calculation 2 5 4 4 4" xfId="10739" xr:uid="{00000000-0005-0000-0000-000016080000}"/>
    <cellStyle name="Calculation 2 5 4 4 4 2" xfId="17628" xr:uid="{00000000-0005-0000-0000-000017080000}"/>
    <cellStyle name="Calculation 2 5 4 4 4 2 2" xfId="35292" xr:uid="{00000000-0005-0000-0000-000018080000}"/>
    <cellStyle name="Calculation 2 5 4 4 4 2 3" xfId="52487" xr:uid="{00000000-0005-0000-0000-000019080000}"/>
    <cellStyle name="Calculation 2 5 4 4 4 3" xfId="28403" xr:uid="{00000000-0005-0000-0000-00001A080000}"/>
    <cellStyle name="Calculation 2 5 4 4 4 4" xfId="45648" xr:uid="{00000000-0005-0000-0000-00001B080000}"/>
    <cellStyle name="Calculation 2 5 4 4 5" xfId="6989" xr:uid="{00000000-0005-0000-0000-00001C080000}"/>
    <cellStyle name="Calculation 2 5 4 4 5 2" xfId="24654" xr:uid="{00000000-0005-0000-0000-00001D080000}"/>
    <cellStyle name="Calculation 2 5 4 4 5 3" xfId="41925" xr:uid="{00000000-0005-0000-0000-00001E080000}"/>
    <cellStyle name="Calculation 2 5 4 4 6" xfId="14020" xr:uid="{00000000-0005-0000-0000-00001F080000}"/>
    <cellStyle name="Calculation 2 5 4 4 6 2" xfId="31684" xr:uid="{00000000-0005-0000-0000-000020080000}"/>
    <cellStyle name="Calculation 2 5 4 4 6 3" xfId="48905" xr:uid="{00000000-0005-0000-0000-000021080000}"/>
    <cellStyle name="Calculation 2 5 4 4 7" xfId="20936" xr:uid="{00000000-0005-0000-0000-000022080000}"/>
    <cellStyle name="Calculation 2 5 4 4 8" xfId="38239" xr:uid="{00000000-0005-0000-0000-000023080000}"/>
    <cellStyle name="Calculation 2 5 4 5" xfId="3445" xr:uid="{00000000-0005-0000-0000-000024080000}"/>
    <cellStyle name="Calculation 2 5 4 5 2" xfId="5361" xr:uid="{00000000-0005-0000-0000-000025080000}"/>
    <cellStyle name="Calculation 2 5 4 5 2 2" xfId="12281" xr:uid="{00000000-0005-0000-0000-000026080000}"/>
    <cellStyle name="Calculation 2 5 4 5 2 2 2" xfId="19008" xr:uid="{00000000-0005-0000-0000-000027080000}"/>
    <cellStyle name="Calculation 2 5 4 5 2 2 2 2" xfId="36672" xr:uid="{00000000-0005-0000-0000-000028080000}"/>
    <cellStyle name="Calculation 2 5 4 5 2 2 2 3" xfId="53855" xr:uid="{00000000-0005-0000-0000-000029080000}"/>
    <cellStyle name="Calculation 2 5 4 5 2 2 3" xfId="29945" xr:uid="{00000000-0005-0000-0000-00002A080000}"/>
    <cellStyle name="Calculation 2 5 4 5 2 2 4" xfId="47178" xr:uid="{00000000-0005-0000-0000-00002B080000}"/>
    <cellStyle name="Calculation 2 5 4 5 2 3" xfId="8997" xr:uid="{00000000-0005-0000-0000-00002C080000}"/>
    <cellStyle name="Calculation 2 5 4 5 2 3 2" xfId="26662" xr:uid="{00000000-0005-0000-0000-00002D080000}"/>
    <cellStyle name="Calculation 2 5 4 5 2 3 3" xfId="43921" xr:uid="{00000000-0005-0000-0000-00002E080000}"/>
    <cellStyle name="Calculation 2 5 4 5 2 4" xfId="15941" xr:uid="{00000000-0005-0000-0000-00002F080000}"/>
    <cellStyle name="Calculation 2 5 4 5 2 4 2" xfId="33605" xr:uid="{00000000-0005-0000-0000-000030080000}"/>
    <cellStyle name="Calculation 2 5 4 5 2 4 3" xfId="50814" xr:uid="{00000000-0005-0000-0000-000031080000}"/>
    <cellStyle name="Calculation 2 5 4 5 2 5" xfId="23026" xr:uid="{00000000-0005-0000-0000-000032080000}"/>
    <cellStyle name="Calculation 2 5 4 5 2 6" xfId="40310" xr:uid="{00000000-0005-0000-0000-000033080000}"/>
    <cellStyle name="Calculation 2 5 4 5 3" xfId="10905" xr:uid="{00000000-0005-0000-0000-000034080000}"/>
    <cellStyle name="Calculation 2 5 4 5 3 2" xfId="17740" xr:uid="{00000000-0005-0000-0000-000035080000}"/>
    <cellStyle name="Calculation 2 5 4 5 3 2 2" xfId="35404" xr:uid="{00000000-0005-0000-0000-000036080000}"/>
    <cellStyle name="Calculation 2 5 4 5 3 2 3" xfId="52599" xr:uid="{00000000-0005-0000-0000-000037080000}"/>
    <cellStyle name="Calculation 2 5 4 5 3 3" xfId="28569" xr:uid="{00000000-0005-0000-0000-000038080000}"/>
    <cellStyle name="Calculation 2 5 4 5 3 4" xfId="45814" xr:uid="{00000000-0005-0000-0000-000039080000}"/>
    <cellStyle name="Calculation 2 5 4 5 4" xfId="7142" xr:uid="{00000000-0005-0000-0000-00003A080000}"/>
    <cellStyle name="Calculation 2 5 4 5 4 2" xfId="24807" xr:uid="{00000000-0005-0000-0000-00003B080000}"/>
    <cellStyle name="Calculation 2 5 4 5 4 3" xfId="42078" xr:uid="{00000000-0005-0000-0000-00003C080000}"/>
    <cellStyle name="Calculation 2 5 4 5 5" xfId="14194" xr:uid="{00000000-0005-0000-0000-00003D080000}"/>
    <cellStyle name="Calculation 2 5 4 5 5 2" xfId="31858" xr:uid="{00000000-0005-0000-0000-00003E080000}"/>
    <cellStyle name="Calculation 2 5 4 5 5 3" xfId="49079" xr:uid="{00000000-0005-0000-0000-00003F080000}"/>
    <cellStyle name="Calculation 2 5 4 5 6" xfId="21164" xr:uid="{00000000-0005-0000-0000-000040080000}"/>
    <cellStyle name="Calculation 2 5 4 5 7" xfId="38467" xr:uid="{00000000-0005-0000-0000-000041080000}"/>
    <cellStyle name="Calculation 2 5 4 6" xfId="3818" xr:uid="{00000000-0005-0000-0000-000042080000}"/>
    <cellStyle name="Calculation 2 5 4 6 2" xfId="5734" xr:uid="{00000000-0005-0000-0000-000043080000}"/>
    <cellStyle name="Calculation 2 5 4 6 2 2" xfId="12654" xr:uid="{00000000-0005-0000-0000-000044080000}"/>
    <cellStyle name="Calculation 2 5 4 6 2 2 2" xfId="19381" xr:uid="{00000000-0005-0000-0000-000045080000}"/>
    <cellStyle name="Calculation 2 5 4 6 2 2 2 2" xfId="37045" xr:uid="{00000000-0005-0000-0000-000046080000}"/>
    <cellStyle name="Calculation 2 5 4 6 2 2 2 3" xfId="54222" xr:uid="{00000000-0005-0000-0000-000047080000}"/>
    <cellStyle name="Calculation 2 5 4 6 2 2 3" xfId="30318" xr:uid="{00000000-0005-0000-0000-000048080000}"/>
    <cellStyle name="Calculation 2 5 4 6 2 2 4" xfId="47545" xr:uid="{00000000-0005-0000-0000-000049080000}"/>
    <cellStyle name="Calculation 2 5 4 6 2 3" xfId="9370" xr:uid="{00000000-0005-0000-0000-00004A080000}"/>
    <cellStyle name="Calculation 2 5 4 6 2 3 2" xfId="27035" xr:uid="{00000000-0005-0000-0000-00004B080000}"/>
    <cellStyle name="Calculation 2 5 4 6 2 3 3" xfId="44288" xr:uid="{00000000-0005-0000-0000-00004C080000}"/>
    <cellStyle name="Calculation 2 5 4 6 2 4" xfId="16314" xr:uid="{00000000-0005-0000-0000-00004D080000}"/>
    <cellStyle name="Calculation 2 5 4 6 2 4 2" xfId="33978" xr:uid="{00000000-0005-0000-0000-00004E080000}"/>
    <cellStyle name="Calculation 2 5 4 6 2 4 3" xfId="51181" xr:uid="{00000000-0005-0000-0000-00004F080000}"/>
    <cellStyle name="Calculation 2 5 4 6 2 5" xfId="23399" xr:uid="{00000000-0005-0000-0000-000050080000}"/>
    <cellStyle name="Calculation 2 5 4 6 2 6" xfId="40677" xr:uid="{00000000-0005-0000-0000-000051080000}"/>
    <cellStyle name="Calculation 2 5 4 6 3" xfId="7515" xr:uid="{00000000-0005-0000-0000-000052080000}"/>
    <cellStyle name="Calculation 2 5 4 6 3 2" xfId="25180" xr:uid="{00000000-0005-0000-0000-000053080000}"/>
    <cellStyle name="Calculation 2 5 4 6 3 3" xfId="42445" xr:uid="{00000000-0005-0000-0000-000054080000}"/>
    <cellStyle name="Calculation 2 5 4 6 4" xfId="14567" xr:uid="{00000000-0005-0000-0000-000055080000}"/>
    <cellStyle name="Calculation 2 5 4 6 4 2" xfId="32231" xr:uid="{00000000-0005-0000-0000-000056080000}"/>
    <cellStyle name="Calculation 2 5 4 6 4 3" xfId="49446" xr:uid="{00000000-0005-0000-0000-000057080000}"/>
    <cellStyle name="Calculation 2 5 4 6 5" xfId="21537" xr:uid="{00000000-0005-0000-0000-000058080000}"/>
    <cellStyle name="Calculation 2 5 4 6 6" xfId="38834" xr:uid="{00000000-0005-0000-0000-000059080000}"/>
    <cellStyle name="Calculation 2 5 4 7" xfId="4698" xr:uid="{00000000-0005-0000-0000-00005A080000}"/>
    <cellStyle name="Calculation 2 5 4 7 2" xfId="11618" xr:uid="{00000000-0005-0000-0000-00005B080000}"/>
    <cellStyle name="Calculation 2 5 4 7 2 2" xfId="18399" xr:uid="{00000000-0005-0000-0000-00005C080000}"/>
    <cellStyle name="Calculation 2 5 4 7 2 2 2" xfId="36063" xr:uid="{00000000-0005-0000-0000-00005D080000}"/>
    <cellStyle name="Calculation 2 5 4 7 2 2 3" xfId="53252" xr:uid="{00000000-0005-0000-0000-00005E080000}"/>
    <cellStyle name="Calculation 2 5 4 7 2 3" xfId="29282" xr:uid="{00000000-0005-0000-0000-00005F080000}"/>
    <cellStyle name="Calculation 2 5 4 7 2 4" xfId="46521" xr:uid="{00000000-0005-0000-0000-000060080000}"/>
    <cellStyle name="Calculation 2 5 4 7 3" xfId="8334" xr:uid="{00000000-0005-0000-0000-000061080000}"/>
    <cellStyle name="Calculation 2 5 4 7 3 2" xfId="25999" xr:uid="{00000000-0005-0000-0000-000062080000}"/>
    <cellStyle name="Calculation 2 5 4 7 3 3" xfId="43264" xr:uid="{00000000-0005-0000-0000-000063080000}"/>
    <cellStyle name="Calculation 2 5 4 7 4" xfId="15332" xr:uid="{00000000-0005-0000-0000-000064080000}"/>
    <cellStyle name="Calculation 2 5 4 7 4 2" xfId="32996" xr:uid="{00000000-0005-0000-0000-000065080000}"/>
    <cellStyle name="Calculation 2 5 4 7 4 3" xfId="50211" xr:uid="{00000000-0005-0000-0000-000066080000}"/>
    <cellStyle name="Calculation 2 5 4 7 5" xfId="22363" xr:uid="{00000000-0005-0000-0000-000067080000}"/>
    <cellStyle name="Calculation 2 5 4 7 6" xfId="39653" xr:uid="{00000000-0005-0000-0000-000068080000}"/>
    <cellStyle name="Calculation 2 5 4 8" xfId="10304" xr:uid="{00000000-0005-0000-0000-000069080000}"/>
    <cellStyle name="Calculation 2 5 4 8 2" xfId="17193" xr:uid="{00000000-0005-0000-0000-00006A080000}"/>
    <cellStyle name="Calculation 2 5 4 8 2 2" xfId="34857" xr:uid="{00000000-0005-0000-0000-00006B080000}"/>
    <cellStyle name="Calculation 2 5 4 8 2 3" xfId="52058" xr:uid="{00000000-0005-0000-0000-00006C080000}"/>
    <cellStyle name="Calculation 2 5 4 8 3" xfId="27968" xr:uid="{00000000-0005-0000-0000-00006D080000}"/>
    <cellStyle name="Calculation 2 5 4 8 4" xfId="45219" xr:uid="{00000000-0005-0000-0000-00006E080000}"/>
    <cellStyle name="Calculation 2 5 4 9" xfId="6554" xr:uid="{00000000-0005-0000-0000-00006F080000}"/>
    <cellStyle name="Calculation 2 5 4 9 2" xfId="24219" xr:uid="{00000000-0005-0000-0000-000070080000}"/>
    <cellStyle name="Calculation 2 5 4 9 3" xfId="41496" xr:uid="{00000000-0005-0000-0000-000071080000}"/>
    <cellStyle name="Calculation 2 5 5" xfId="2792" xr:uid="{00000000-0005-0000-0000-000072080000}"/>
    <cellStyle name="Calculation 2 5 5 2" xfId="3455" xr:uid="{00000000-0005-0000-0000-000073080000}"/>
    <cellStyle name="Calculation 2 5 5 2 2" xfId="5371" xr:uid="{00000000-0005-0000-0000-000074080000}"/>
    <cellStyle name="Calculation 2 5 5 2 2 2" xfId="12291" xr:uid="{00000000-0005-0000-0000-000075080000}"/>
    <cellStyle name="Calculation 2 5 5 2 2 2 2" xfId="19018" xr:uid="{00000000-0005-0000-0000-000076080000}"/>
    <cellStyle name="Calculation 2 5 5 2 2 2 2 2" xfId="36682" xr:uid="{00000000-0005-0000-0000-000077080000}"/>
    <cellStyle name="Calculation 2 5 5 2 2 2 2 3" xfId="53862" xr:uid="{00000000-0005-0000-0000-000078080000}"/>
    <cellStyle name="Calculation 2 5 5 2 2 2 3" xfId="29955" xr:uid="{00000000-0005-0000-0000-000079080000}"/>
    <cellStyle name="Calculation 2 5 5 2 2 2 4" xfId="47185" xr:uid="{00000000-0005-0000-0000-00007A080000}"/>
    <cellStyle name="Calculation 2 5 5 2 2 3" xfId="9007" xr:uid="{00000000-0005-0000-0000-00007B080000}"/>
    <cellStyle name="Calculation 2 5 5 2 2 3 2" xfId="26672" xr:uid="{00000000-0005-0000-0000-00007C080000}"/>
    <cellStyle name="Calculation 2 5 5 2 2 3 3" xfId="43928" xr:uid="{00000000-0005-0000-0000-00007D080000}"/>
    <cellStyle name="Calculation 2 5 5 2 2 4" xfId="15951" xr:uid="{00000000-0005-0000-0000-00007E080000}"/>
    <cellStyle name="Calculation 2 5 5 2 2 4 2" xfId="33615" xr:uid="{00000000-0005-0000-0000-00007F080000}"/>
    <cellStyle name="Calculation 2 5 5 2 2 4 3" xfId="50821" xr:uid="{00000000-0005-0000-0000-000080080000}"/>
    <cellStyle name="Calculation 2 5 5 2 2 5" xfId="23036" xr:uid="{00000000-0005-0000-0000-000081080000}"/>
    <cellStyle name="Calculation 2 5 5 2 2 6" xfId="40317" xr:uid="{00000000-0005-0000-0000-000082080000}"/>
    <cellStyle name="Calculation 2 5 5 2 3" xfId="10915" xr:uid="{00000000-0005-0000-0000-000083080000}"/>
    <cellStyle name="Calculation 2 5 5 2 3 2" xfId="17750" xr:uid="{00000000-0005-0000-0000-000084080000}"/>
    <cellStyle name="Calculation 2 5 5 2 3 2 2" xfId="35414" xr:uid="{00000000-0005-0000-0000-000085080000}"/>
    <cellStyle name="Calculation 2 5 5 2 3 2 3" xfId="52606" xr:uid="{00000000-0005-0000-0000-000086080000}"/>
    <cellStyle name="Calculation 2 5 5 2 3 3" xfId="28579" xr:uid="{00000000-0005-0000-0000-000087080000}"/>
    <cellStyle name="Calculation 2 5 5 2 3 4" xfId="45821" xr:uid="{00000000-0005-0000-0000-000088080000}"/>
    <cellStyle name="Calculation 2 5 5 2 4" xfId="7152" xr:uid="{00000000-0005-0000-0000-000089080000}"/>
    <cellStyle name="Calculation 2 5 5 2 4 2" xfId="24817" xr:uid="{00000000-0005-0000-0000-00008A080000}"/>
    <cellStyle name="Calculation 2 5 5 2 4 3" xfId="42085" xr:uid="{00000000-0005-0000-0000-00008B080000}"/>
    <cellStyle name="Calculation 2 5 5 2 5" xfId="14204" xr:uid="{00000000-0005-0000-0000-00008C080000}"/>
    <cellStyle name="Calculation 2 5 5 2 5 2" xfId="31868" xr:uid="{00000000-0005-0000-0000-00008D080000}"/>
    <cellStyle name="Calculation 2 5 5 2 5 3" xfId="49086" xr:uid="{00000000-0005-0000-0000-00008E080000}"/>
    <cellStyle name="Calculation 2 5 5 2 6" xfId="21174" xr:uid="{00000000-0005-0000-0000-00008F080000}"/>
    <cellStyle name="Calculation 2 5 5 2 7" xfId="38474" xr:uid="{00000000-0005-0000-0000-000090080000}"/>
    <cellStyle name="Calculation 2 5 5 3" xfId="3825" xr:uid="{00000000-0005-0000-0000-000091080000}"/>
    <cellStyle name="Calculation 2 5 5 3 2" xfId="5741" xr:uid="{00000000-0005-0000-0000-000092080000}"/>
    <cellStyle name="Calculation 2 5 5 3 2 2" xfId="12661" xr:uid="{00000000-0005-0000-0000-000093080000}"/>
    <cellStyle name="Calculation 2 5 5 3 2 2 2" xfId="19388" xr:uid="{00000000-0005-0000-0000-000094080000}"/>
    <cellStyle name="Calculation 2 5 5 3 2 2 2 2" xfId="37052" xr:uid="{00000000-0005-0000-0000-000095080000}"/>
    <cellStyle name="Calculation 2 5 5 3 2 2 2 3" xfId="54229" xr:uid="{00000000-0005-0000-0000-000096080000}"/>
    <cellStyle name="Calculation 2 5 5 3 2 2 3" xfId="30325" xr:uid="{00000000-0005-0000-0000-000097080000}"/>
    <cellStyle name="Calculation 2 5 5 3 2 2 4" xfId="47552" xr:uid="{00000000-0005-0000-0000-000098080000}"/>
    <cellStyle name="Calculation 2 5 5 3 2 3" xfId="9377" xr:uid="{00000000-0005-0000-0000-000099080000}"/>
    <cellStyle name="Calculation 2 5 5 3 2 3 2" xfId="27042" xr:uid="{00000000-0005-0000-0000-00009A080000}"/>
    <cellStyle name="Calculation 2 5 5 3 2 3 3" xfId="44295" xr:uid="{00000000-0005-0000-0000-00009B080000}"/>
    <cellStyle name="Calculation 2 5 5 3 2 4" xfId="16321" xr:uid="{00000000-0005-0000-0000-00009C080000}"/>
    <cellStyle name="Calculation 2 5 5 3 2 4 2" xfId="33985" xr:uid="{00000000-0005-0000-0000-00009D080000}"/>
    <cellStyle name="Calculation 2 5 5 3 2 4 3" xfId="51188" xr:uid="{00000000-0005-0000-0000-00009E080000}"/>
    <cellStyle name="Calculation 2 5 5 3 2 5" xfId="23406" xr:uid="{00000000-0005-0000-0000-00009F080000}"/>
    <cellStyle name="Calculation 2 5 5 3 2 6" xfId="40684" xr:uid="{00000000-0005-0000-0000-0000A0080000}"/>
    <cellStyle name="Calculation 2 5 5 3 3" xfId="7522" xr:uid="{00000000-0005-0000-0000-0000A1080000}"/>
    <cellStyle name="Calculation 2 5 5 3 3 2" xfId="25187" xr:uid="{00000000-0005-0000-0000-0000A2080000}"/>
    <cellStyle name="Calculation 2 5 5 3 3 3" xfId="42452" xr:uid="{00000000-0005-0000-0000-0000A3080000}"/>
    <cellStyle name="Calculation 2 5 5 3 4" xfId="14574" xr:uid="{00000000-0005-0000-0000-0000A4080000}"/>
    <cellStyle name="Calculation 2 5 5 3 4 2" xfId="32238" xr:uid="{00000000-0005-0000-0000-0000A5080000}"/>
    <cellStyle name="Calculation 2 5 5 3 4 3" xfId="49453" xr:uid="{00000000-0005-0000-0000-0000A6080000}"/>
    <cellStyle name="Calculation 2 5 5 3 5" xfId="21544" xr:uid="{00000000-0005-0000-0000-0000A7080000}"/>
    <cellStyle name="Calculation 2 5 5 3 6" xfId="38841" xr:uid="{00000000-0005-0000-0000-0000A8080000}"/>
    <cellStyle name="Calculation 2 5 5 4" xfId="4708" xr:uid="{00000000-0005-0000-0000-0000A9080000}"/>
    <cellStyle name="Calculation 2 5 5 4 2" xfId="11628" xr:uid="{00000000-0005-0000-0000-0000AA080000}"/>
    <cellStyle name="Calculation 2 5 5 4 2 2" xfId="18409" xr:uid="{00000000-0005-0000-0000-0000AB080000}"/>
    <cellStyle name="Calculation 2 5 5 4 2 2 2" xfId="36073" xr:uid="{00000000-0005-0000-0000-0000AC080000}"/>
    <cellStyle name="Calculation 2 5 5 4 2 2 3" xfId="53259" xr:uid="{00000000-0005-0000-0000-0000AD080000}"/>
    <cellStyle name="Calculation 2 5 5 4 2 3" xfId="29292" xr:uid="{00000000-0005-0000-0000-0000AE080000}"/>
    <cellStyle name="Calculation 2 5 5 4 2 4" xfId="46528" xr:uid="{00000000-0005-0000-0000-0000AF080000}"/>
    <cellStyle name="Calculation 2 5 5 4 3" xfId="8344" xr:uid="{00000000-0005-0000-0000-0000B0080000}"/>
    <cellStyle name="Calculation 2 5 5 4 3 2" xfId="26009" xr:uid="{00000000-0005-0000-0000-0000B1080000}"/>
    <cellStyle name="Calculation 2 5 5 4 3 3" xfId="43271" xr:uid="{00000000-0005-0000-0000-0000B2080000}"/>
    <cellStyle name="Calculation 2 5 5 4 4" xfId="15342" xr:uid="{00000000-0005-0000-0000-0000B3080000}"/>
    <cellStyle name="Calculation 2 5 5 4 4 2" xfId="33006" xr:uid="{00000000-0005-0000-0000-0000B4080000}"/>
    <cellStyle name="Calculation 2 5 5 4 4 3" xfId="50218" xr:uid="{00000000-0005-0000-0000-0000B5080000}"/>
    <cellStyle name="Calculation 2 5 5 4 5" xfId="22373" xr:uid="{00000000-0005-0000-0000-0000B6080000}"/>
    <cellStyle name="Calculation 2 5 5 4 6" xfId="39660" xr:uid="{00000000-0005-0000-0000-0000B7080000}"/>
    <cellStyle name="Calculation 2 5 5 5" xfId="10314" xr:uid="{00000000-0005-0000-0000-0000B8080000}"/>
    <cellStyle name="Calculation 2 5 5 5 2" xfId="17203" xr:uid="{00000000-0005-0000-0000-0000B9080000}"/>
    <cellStyle name="Calculation 2 5 5 5 2 2" xfId="34867" xr:uid="{00000000-0005-0000-0000-0000BA080000}"/>
    <cellStyle name="Calculation 2 5 5 5 2 3" xfId="52065" xr:uid="{00000000-0005-0000-0000-0000BB080000}"/>
    <cellStyle name="Calculation 2 5 5 5 3" xfId="27978" xr:uid="{00000000-0005-0000-0000-0000BC080000}"/>
    <cellStyle name="Calculation 2 5 5 5 4" xfId="45226" xr:uid="{00000000-0005-0000-0000-0000BD080000}"/>
    <cellStyle name="Calculation 2 5 5 6" xfId="6564" xr:uid="{00000000-0005-0000-0000-0000BE080000}"/>
    <cellStyle name="Calculation 2 5 5 6 2" xfId="24229" xr:uid="{00000000-0005-0000-0000-0000BF080000}"/>
    <cellStyle name="Calculation 2 5 5 6 3" xfId="41503" xr:uid="{00000000-0005-0000-0000-0000C0080000}"/>
    <cellStyle name="Calculation 2 5 5 7" xfId="13595" xr:uid="{00000000-0005-0000-0000-0000C1080000}"/>
    <cellStyle name="Calculation 2 5 5 7 2" xfId="31259" xr:uid="{00000000-0005-0000-0000-0000C2080000}"/>
    <cellStyle name="Calculation 2 5 5 7 3" xfId="48483" xr:uid="{00000000-0005-0000-0000-0000C3080000}"/>
    <cellStyle name="Calculation 2 5 5 8" xfId="20511" xr:uid="{00000000-0005-0000-0000-0000C4080000}"/>
    <cellStyle name="Calculation 2 5 5 9" xfId="37817" xr:uid="{00000000-0005-0000-0000-0000C5080000}"/>
    <cellStyle name="Calculation 2 5 6" xfId="4386" xr:uid="{00000000-0005-0000-0000-0000C6080000}"/>
    <cellStyle name="Calculation 2 5 6 2" xfId="6250" xr:uid="{00000000-0005-0000-0000-0000C7080000}"/>
    <cellStyle name="Calculation 2 5 6 2 2" xfId="13169" xr:uid="{00000000-0005-0000-0000-0000C8080000}"/>
    <cellStyle name="Calculation 2 5 6 2 2 2" xfId="19842" xr:uid="{00000000-0005-0000-0000-0000C9080000}"/>
    <cellStyle name="Calculation 2 5 6 2 2 2 2" xfId="37506" xr:uid="{00000000-0005-0000-0000-0000CA080000}"/>
    <cellStyle name="Calculation 2 5 6 2 2 2 3" xfId="54683" xr:uid="{00000000-0005-0000-0000-0000CB080000}"/>
    <cellStyle name="Calculation 2 5 6 2 2 3" xfId="30833" xr:uid="{00000000-0005-0000-0000-0000CC080000}"/>
    <cellStyle name="Calculation 2 5 6 2 2 4" xfId="48060" xr:uid="{00000000-0005-0000-0000-0000CD080000}"/>
    <cellStyle name="Calculation 2 5 6 2 3" xfId="9885" xr:uid="{00000000-0005-0000-0000-0000CE080000}"/>
    <cellStyle name="Calculation 2 5 6 2 3 2" xfId="27550" xr:uid="{00000000-0005-0000-0000-0000CF080000}"/>
    <cellStyle name="Calculation 2 5 6 2 3 3" xfId="44803" xr:uid="{00000000-0005-0000-0000-0000D0080000}"/>
    <cellStyle name="Calculation 2 5 6 2 4" xfId="16775" xr:uid="{00000000-0005-0000-0000-0000D1080000}"/>
    <cellStyle name="Calculation 2 5 6 2 4 2" xfId="34439" xr:uid="{00000000-0005-0000-0000-0000D2080000}"/>
    <cellStyle name="Calculation 2 5 6 2 4 3" xfId="51642" xr:uid="{00000000-0005-0000-0000-0000D3080000}"/>
    <cellStyle name="Calculation 2 5 6 2 5" xfId="23915" xr:uid="{00000000-0005-0000-0000-0000D4080000}"/>
    <cellStyle name="Calculation 2 5 6 2 6" xfId="41192" xr:uid="{00000000-0005-0000-0000-0000D5080000}"/>
    <cellStyle name="Calculation 2 5 6 3" xfId="11314" xr:uid="{00000000-0005-0000-0000-0000D6080000}"/>
    <cellStyle name="Calculation 2 5 6 3 2" xfId="18095" xr:uid="{00000000-0005-0000-0000-0000D7080000}"/>
    <cellStyle name="Calculation 2 5 6 3 2 2" xfId="35759" xr:uid="{00000000-0005-0000-0000-0000D8080000}"/>
    <cellStyle name="Calculation 2 5 6 3 2 3" xfId="52948" xr:uid="{00000000-0005-0000-0000-0000D9080000}"/>
    <cellStyle name="Calculation 2 5 6 3 3" xfId="28978" xr:uid="{00000000-0005-0000-0000-0000DA080000}"/>
    <cellStyle name="Calculation 2 5 6 3 4" xfId="46217" xr:uid="{00000000-0005-0000-0000-0000DB080000}"/>
    <cellStyle name="Calculation 2 5 6 4" xfId="8030" xr:uid="{00000000-0005-0000-0000-0000DC080000}"/>
    <cellStyle name="Calculation 2 5 6 4 2" xfId="25695" xr:uid="{00000000-0005-0000-0000-0000DD080000}"/>
    <cellStyle name="Calculation 2 5 6 4 3" xfId="42960" xr:uid="{00000000-0005-0000-0000-0000DE080000}"/>
    <cellStyle name="Calculation 2 5 6 5" xfId="15028" xr:uid="{00000000-0005-0000-0000-0000DF080000}"/>
    <cellStyle name="Calculation 2 5 6 5 2" xfId="32692" xr:uid="{00000000-0005-0000-0000-0000E0080000}"/>
    <cellStyle name="Calculation 2 5 6 5 3" xfId="49907" xr:uid="{00000000-0005-0000-0000-0000E1080000}"/>
    <cellStyle name="Calculation 2 5 6 6" xfId="22059" xr:uid="{00000000-0005-0000-0000-0000E2080000}"/>
    <cellStyle name="Calculation 2 5 6 7" xfId="39349" xr:uid="{00000000-0005-0000-0000-0000E3080000}"/>
    <cellStyle name="Calculation 2 5 7" xfId="4394" xr:uid="{00000000-0005-0000-0000-0000E4080000}"/>
    <cellStyle name="Calculation 2 5 7 2" xfId="6258" xr:uid="{00000000-0005-0000-0000-0000E5080000}"/>
    <cellStyle name="Calculation 2 5 7 2 2" xfId="13177" xr:uid="{00000000-0005-0000-0000-0000E6080000}"/>
    <cellStyle name="Calculation 2 5 7 2 2 2" xfId="19850" xr:uid="{00000000-0005-0000-0000-0000E7080000}"/>
    <cellStyle name="Calculation 2 5 7 2 2 2 2" xfId="37514" xr:uid="{00000000-0005-0000-0000-0000E8080000}"/>
    <cellStyle name="Calculation 2 5 7 2 2 2 3" xfId="54691" xr:uid="{00000000-0005-0000-0000-0000E9080000}"/>
    <cellStyle name="Calculation 2 5 7 2 2 3" xfId="30841" xr:uid="{00000000-0005-0000-0000-0000EA080000}"/>
    <cellStyle name="Calculation 2 5 7 2 2 4" xfId="48068" xr:uid="{00000000-0005-0000-0000-0000EB080000}"/>
    <cellStyle name="Calculation 2 5 7 2 3" xfId="9893" xr:uid="{00000000-0005-0000-0000-0000EC080000}"/>
    <cellStyle name="Calculation 2 5 7 2 3 2" xfId="27558" xr:uid="{00000000-0005-0000-0000-0000ED080000}"/>
    <cellStyle name="Calculation 2 5 7 2 3 3" xfId="44811" xr:uid="{00000000-0005-0000-0000-0000EE080000}"/>
    <cellStyle name="Calculation 2 5 7 2 4" xfId="16783" xr:uid="{00000000-0005-0000-0000-0000EF080000}"/>
    <cellStyle name="Calculation 2 5 7 2 4 2" xfId="34447" xr:uid="{00000000-0005-0000-0000-0000F0080000}"/>
    <cellStyle name="Calculation 2 5 7 2 4 3" xfId="51650" xr:uid="{00000000-0005-0000-0000-0000F1080000}"/>
    <cellStyle name="Calculation 2 5 7 2 5" xfId="23923" xr:uid="{00000000-0005-0000-0000-0000F2080000}"/>
    <cellStyle name="Calculation 2 5 7 2 6" xfId="41200" xr:uid="{00000000-0005-0000-0000-0000F3080000}"/>
    <cellStyle name="Calculation 2 5 7 3" xfId="11322" xr:uid="{00000000-0005-0000-0000-0000F4080000}"/>
    <cellStyle name="Calculation 2 5 7 3 2" xfId="18103" xr:uid="{00000000-0005-0000-0000-0000F5080000}"/>
    <cellStyle name="Calculation 2 5 7 3 2 2" xfId="35767" xr:uid="{00000000-0005-0000-0000-0000F6080000}"/>
    <cellStyle name="Calculation 2 5 7 3 2 3" xfId="52956" xr:uid="{00000000-0005-0000-0000-0000F7080000}"/>
    <cellStyle name="Calculation 2 5 7 3 3" xfId="28986" xr:uid="{00000000-0005-0000-0000-0000F8080000}"/>
    <cellStyle name="Calculation 2 5 7 3 4" xfId="46225" xr:uid="{00000000-0005-0000-0000-0000F9080000}"/>
    <cellStyle name="Calculation 2 5 7 4" xfId="8038" xr:uid="{00000000-0005-0000-0000-0000FA080000}"/>
    <cellStyle name="Calculation 2 5 7 4 2" xfId="25703" xr:uid="{00000000-0005-0000-0000-0000FB080000}"/>
    <cellStyle name="Calculation 2 5 7 4 3" xfId="42968" xr:uid="{00000000-0005-0000-0000-0000FC080000}"/>
    <cellStyle name="Calculation 2 5 7 5" xfId="15036" xr:uid="{00000000-0005-0000-0000-0000FD080000}"/>
    <cellStyle name="Calculation 2 5 7 5 2" xfId="32700" xr:uid="{00000000-0005-0000-0000-0000FE080000}"/>
    <cellStyle name="Calculation 2 5 7 5 3" xfId="49915" xr:uid="{00000000-0005-0000-0000-0000FF080000}"/>
    <cellStyle name="Calculation 2 5 7 6" xfId="22067" xr:uid="{00000000-0005-0000-0000-000000090000}"/>
    <cellStyle name="Calculation 2 5 7 7" xfId="39357" xr:uid="{00000000-0005-0000-0000-000001090000}"/>
    <cellStyle name="Calculation 2 5 8" xfId="10087" xr:uid="{00000000-0005-0000-0000-000002090000}"/>
    <cellStyle name="Calculation 2 5 8 2" xfId="16976" xr:uid="{00000000-0005-0000-0000-000003090000}"/>
    <cellStyle name="Calculation 2 5 8 2 2" xfId="34640" xr:uid="{00000000-0005-0000-0000-000004090000}"/>
    <cellStyle name="Calculation 2 5 8 2 3" xfId="51841" xr:uid="{00000000-0005-0000-0000-000005090000}"/>
    <cellStyle name="Calculation 2 5 8 3" xfId="27751" xr:uid="{00000000-0005-0000-0000-000006090000}"/>
    <cellStyle name="Calculation 2 5 8 4" xfId="45002" xr:uid="{00000000-0005-0000-0000-000007090000}"/>
    <cellStyle name="Calculation 2 5 9" xfId="13368" xr:uid="{00000000-0005-0000-0000-000008090000}"/>
    <cellStyle name="Calculation 2 5 9 2" xfId="31032" xr:uid="{00000000-0005-0000-0000-000009090000}"/>
    <cellStyle name="Calculation 2 5 9 3" xfId="48259" xr:uid="{00000000-0005-0000-0000-00000A090000}"/>
    <cellStyle name="Calculation 2 6" xfId="448" xr:uid="{00000000-0005-0000-0000-00000B090000}"/>
    <cellStyle name="Calculation 2 6 2" xfId="2779" xr:uid="{00000000-0005-0000-0000-00000C090000}"/>
    <cellStyle name="Calculation 2 6 2 10" xfId="13584" xr:uid="{00000000-0005-0000-0000-00000D090000}"/>
    <cellStyle name="Calculation 2 6 2 10 2" xfId="31248" xr:uid="{00000000-0005-0000-0000-00000E090000}"/>
    <cellStyle name="Calculation 2 6 2 10 3" xfId="48475" xr:uid="{00000000-0005-0000-0000-00000F090000}"/>
    <cellStyle name="Calculation 2 6 2 11" xfId="20500" xr:uid="{00000000-0005-0000-0000-000010090000}"/>
    <cellStyle name="Calculation 2 6 2 12" xfId="37809" xr:uid="{00000000-0005-0000-0000-000011090000}"/>
    <cellStyle name="Calculation 2 6 2 2" xfId="3008" xr:uid="{00000000-0005-0000-0000-000012090000}"/>
    <cellStyle name="Calculation 2 6 2 2 2" xfId="3671" xr:uid="{00000000-0005-0000-0000-000013090000}"/>
    <cellStyle name="Calculation 2 6 2 2 2 2" xfId="5587" xr:uid="{00000000-0005-0000-0000-000014090000}"/>
    <cellStyle name="Calculation 2 6 2 2 2 2 2" xfId="12507" xr:uid="{00000000-0005-0000-0000-000015090000}"/>
    <cellStyle name="Calculation 2 6 2 2 2 2 2 2" xfId="19234" xr:uid="{00000000-0005-0000-0000-000016090000}"/>
    <cellStyle name="Calculation 2 6 2 2 2 2 2 2 2" xfId="36898" xr:uid="{00000000-0005-0000-0000-000017090000}"/>
    <cellStyle name="Calculation 2 6 2 2 2 2 2 2 3" xfId="54078" xr:uid="{00000000-0005-0000-0000-000018090000}"/>
    <cellStyle name="Calculation 2 6 2 2 2 2 2 3" xfId="30171" xr:uid="{00000000-0005-0000-0000-000019090000}"/>
    <cellStyle name="Calculation 2 6 2 2 2 2 2 4" xfId="47401" xr:uid="{00000000-0005-0000-0000-00001A090000}"/>
    <cellStyle name="Calculation 2 6 2 2 2 2 3" xfId="9223" xr:uid="{00000000-0005-0000-0000-00001B090000}"/>
    <cellStyle name="Calculation 2 6 2 2 2 2 3 2" xfId="26888" xr:uid="{00000000-0005-0000-0000-00001C090000}"/>
    <cellStyle name="Calculation 2 6 2 2 2 2 3 3" xfId="44144" xr:uid="{00000000-0005-0000-0000-00001D090000}"/>
    <cellStyle name="Calculation 2 6 2 2 2 2 4" xfId="16167" xr:uid="{00000000-0005-0000-0000-00001E090000}"/>
    <cellStyle name="Calculation 2 6 2 2 2 2 4 2" xfId="33831" xr:uid="{00000000-0005-0000-0000-00001F090000}"/>
    <cellStyle name="Calculation 2 6 2 2 2 2 4 3" xfId="51037" xr:uid="{00000000-0005-0000-0000-000020090000}"/>
    <cellStyle name="Calculation 2 6 2 2 2 2 5" xfId="23252" xr:uid="{00000000-0005-0000-0000-000021090000}"/>
    <cellStyle name="Calculation 2 6 2 2 2 2 6" xfId="40533" xr:uid="{00000000-0005-0000-0000-000022090000}"/>
    <cellStyle name="Calculation 2 6 2 2 2 3" xfId="11131" xr:uid="{00000000-0005-0000-0000-000023090000}"/>
    <cellStyle name="Calculation 2 6 2 2 2 3 2" xfId="17966" xr:uid="{00000000-0005-0000-0000-000024090000}"/>
    <cellStyle name="Calculation 2 6 2 2 2 3 2 2" xfId="35630" xr:uid="{00000000-0005-0000-0000-000025090000}"/>
    <cellStyle name="Calculation 2 6 2 2 2 3 2 3" xfId="52822" xr:uid="{00000000-0005-0000-0000-000026090000}"/>
    <cellStyle name="Calculation 2 6 2 2 2 3 3" xfId="28795" xr:uid="{00000000-0005-0000-0000-000027090000}"/>
    <cellStyle name="Calculation 2 6 2 2 2 3 4" xfId="46037" xr:uid="{00000000-0005-0000-0000-000028090000}"/>
    <cellStyle name="Calculation 2 6 2 2 2 4" xfId="7368" xr:uid="{00000000-0005-0000-0000-000029090000}"/>
    <cellStyle name="Calculation 2 6 2 2 2 4 2" xfId="25033" xr:uid="{00000000-0005-0000-0000-00002A090000}"/>
    <cellStyle name="Calculation 2 6 2 2 2 4 3" xfId="42301" xr:uid="{00000000-0005-0000-0000-00002B090000}"/>
    <cellStyle name="Calculation 2 6 2 2 2 5" xfId="14420" xr:uid="{00000000-0005-0000-0000-00002C090000}"/>
    <cellStyle name="Calculation 2 6 2 2 2 5 2" xfId="32084" xr:uid="{00000000-0005-0000-0000-00002D090000}"/>
    <cellStyle name="Calculation 2 6 2 2 2 5 3" xfId="49302" xr:uid="{00000000-0005-0000-0000-00002E090000}"/>
    <cellStyle name="Calculation 2 6 2 2 2 6" xfId="21390" xr:uid="{00000000-0005-0000-0000-00002F090000}"/>
    <cellStyle name="Calculation 2 6 2 2 2 7" xfId="38690" xr:uid="{00000000-0005-0000-0000-000030090000}"/>
    <cellStyle name="Calculation 2 6 2 2 3" xfId="4041" xr:uid="{00000000-0005-0000-0000-000031090000}"/>
    <cellStyle name="Calculation 2 6 2 2 3 2" xfId="5957" xr:uid="{00000000-0005-0000-0000-000032090000}"/>
    <cellStyle name="Calculation 2 6 2 2 3 2 2" xfId="12877" xr:uid="{00000000-0005-0000-0000-000033090000}"/>
    <cellStyle name="Calculation 2 6 2 2 3 2 2 2" xfId="19604" xr:uid="{00000000-0005-0000-0000-000034090000}"/>
    <cellStyle name="Calculation 2 6 2 2 3 2 2 2 2" xfId="37268" xr:uid="{00000000-0005-0000-0000-000035090000}"/>
    <cellStyle name="Calculation 2 6 2 2 3 2 2 2 3" xfId="54445" xr:uid="{00000000-0005-0000-0000-000036090000}"/>
    <cellStyle name="Calculation 2 6 2 2 3 2 2 3" xfId="30541" xr:uid="{00000000-0005-0000-0000-000037090000}"/>
    <cellStyle name="Calculation 2 6 2 2 3 2 2 4" xfId="47768" xr:uid="{00000000-0005-0000-0000-000038090000}"/>
    <cellStyle name="Calculation 2 6 2 2 3 2 3" xfId="9593" xr:uid="{00000000-0005-0000-0000-000039090000}"/>
    <cellStyle name="Calculation 2 6 2 2 3 2 3 2" xfId="27258" xr:uid="{00000000-0005-0000-0000-00003A090000}"/>
    <cellStyle name="Calculation 2 6 2 2 3 2 3 3" xfId="44511" xr:uid="{00000000-0005-0000-0000-00003B090000}"/>
    <cellStyle name="Calculation 2 6 2 2 3 2 4" xfId="16537" xr:uid="{00000000-0005-0000-0000-00003C090000}"/>
    <cellStyle name="Calculation 2 6 2 2 3 2 4 2" xfId="34201" xr:uid="{00000000-0005-0000-0000-00003D090000}"/>
    <cellStyle name="Calculation 2 6 2 2 3 2 4 3" xfId="51404" xr:uid="{00000000-0005-0000-0000-00003E090000}"/>
    <cellStyle name="Calculation 2 6 2 2 3 2 5" xfId="23622" xr:uid="{00000000-0005-0000-0000-00003F090000}"/>
    <cellStyle name="Calculation 2 6 2 2 3 2 6" xfId="40900" xr:uid="{00000000-0005-0000-0000-000040090000}"/>
    <cellStyle name="Calculation 2 6 2 2 3 3" xfId="7738" xr:uid="{00000000-0005-0000-0000-000041090000}"/>
    <cellStyle name="Calculation 2 6 2 2 3 3 2" xfId="25403" xr:uid="{00000000-0005-0000-0000-000042090000}"/>
    <cellStyle name="Calculation 2 6 2 2 3 3 3" xfId="42668" xr:uid="{00000000-0005-0000-0000-000043090000}"/>
    <cellStyle name="Calculation 2 6 2 2 3 4" xfId="14790" xr:uid="{00000000-0005-0000-0000-000044090000}"/>
    <cellStyle name="Calculation 2 6 2 2 3 4 2" xfId="32454" xr:uid="{00000000-0005-0000-0000-000045090000}"/>
    <cellStyle name="Calculation 2 6 2 2 3 4 3" xfId="49669" xr:uid="{00000000-0005-0000-0000-000046090000}"/>
    <cellStyle name="Calculation 2 6 2 2 3 5" xfId="21760" xr:uid="{00000000-0005-0000-0000-000047090000}"/>
    <cellStyle name="Calculation 2 6 2 2 3 6" xfId="39057" xr:uid="{00000000-0005-0000-0000-000048090000}"/>
    <cellStyle name="Calculation 2 6 2 2 4" xfId="4924" xr:uid="{00000000-0005-0000-0000-000049090000}"/>
    <cellStyle name="Calculation 2 6 2 2 4 2" xfId="11844" xr:uid="{00000000-0005-0000-0000-00004A090000}"/>
    <cellStyle name="Calculation 2 6 2 2 4 2 2" xfId="18625" xr:uid="{00000000-0005-0000-0000-00004B090000}"/>
    <cellStyle name="Calculation 2 6 2 2 4 2 2 2" xfId="36289" xr:uid="{00000000-0005-0000-0000-00004C090000}"/>
    <cellStyle name="Calculation 2 6 2 2 4 2 2 3" xfId="53475" xr:uid="{00000000-0005-0000-0000-00004D090000}"/>
    <cellStyle name="Calculation 2 6 2 2 4 2 3" xfId="29508" xr:uid="{00000000-0005-0000-0000-00004E090000}"/>
    <cellStyle name="Calculation 2 6 2 2 4 2 4" xfId="46744" xr:uid="{00000000-0005-0000-0000-00004F090000}"/>
    <cellStyle name="Calculation 2 6 2 2 4 3" xfId="8560" xr:uid="{00000000-0005-0000-0000-000050090000}"/>
    <cellStyle name="Calculation 2 6 2 2 4 3 2" xfId="26225" xr:uid="{00000000-0005-0000-0000-000051090000}"/>
    <cellStyle name="Calculation 2 6 2 2 4 3 3" xfId="43487" xr:uid="{00000000-0005-0000-0000-000052090000}"/>
    <cellStyle name="Calculation 2 6 2 2 4 4" xfId="15558" xr:uid="{00000000-0005-0000-0000-000053090000}"/>
    <cellStyle name="Calculation 2 6 2 2 4 4 2" xfId="33222" xr:uid="{00000000-0005-0000-0000-000054090000}"/>
    <cellStyle name="Calculation 2 6 2 2 4 4 3" xfId="50434" xr:uid="{00000000-0005-0000-0000-000055090000}"/>
    <cellStyle name="Calculation 2 6 2 2 4 5" xfId="22589" xr:uid="{00000000-0005-0000-0000-000056090000}"/>
    <cellStyle name="Calculation 2 6 2 2 4 6" xfId="39876" xr:uid="{00000000-0005-0000-0000-000057090000}"/>
    <cellStyle name="Calculation 2 6 2 2 5" xfId="10530" xr:uid="{00000000-0005-0000-0000-000058090000}"/>
    <cellStyle name="Calculation 2 6 2 2 5 2" xfId="17419" xr:uid="{00000000-0005-0000-0000-000059090000}"/>
    <cellStyle name="Calculation 2 6 2 2 5 2 2" xfId="35083" xr:uid="{00000000-0005-0000-0000-00005A090000}"/>
    <cellStyle name="Calculation 2 6 2 2 5 2 3" xfId="52281" xr:uid="{00000000-0005-0000-0000-00005B090000}"/>
    <cellStyle name="Calculation 2 6 2 2 5 3" xfId="28194" xr:uid="{00000000-0005-0000-0000-00005C090000}"/>
    <cellStyle name="Calculation 2 6 2 2 5 4" xfId="45442" xr:uid="{00000000-0005-0000-0000-00005D090000}"/>
    <cellStyle name="Calculation 2 6 2 2 6" xfId="6780" xr:uid="{00000000-0005-0000-0000-00005E090000}"/>
    <cellStyle name="Calculation 2 6 2 2 6 2" xfId="24445" xr:uid="{00000000-0005-0000-0000-00005F090000}"/>
    <cellStyle name="Calculation 2 6 2 2 6 3" xfId="41719" xr:uid="{00000000-0005-0000-0000-000060090000}"/>
    <cellStyle name="Calculation 2 6 2 2 7" xfId="13811" xr:uid="{00000000-0005-0000-0000-000061090000}"/>
    <cellStyle name="Calculation 2 6 2 2 7 2" xfId="31475" xr:uid="{00000000-0005-0000-0000-000062090000}"/>
    <cellStyle name="Calculation 2 6 2 2 7 3" xfId="48699" xr:uid="{00000000-0005-0000-0000-000063090000}"/>
    <cellStyle name="Calculation 2 6 2 2 8" xfId="20727" xr:uid="{00000000-0005-0000-0000-000064090000}"/>
    <cellStyle name="Calculation 2 6 2 2 9" xfId="38033" xr:uid="{00000000-0005-0000-0000-000065090000}"/>
    <cellStyle name="Calculation 2 6 2 3" xfId="3104" xr:uid="{00000000-0005-0000-0000-000066090000}"/>
    <cellStyle name="Calculation 2 6 2 3 2" xfId="3767" xr:uid="{00000000-0005-0000-0000-000067090000}"/>
    <cellStyle name="Calculation 2 6 2 3 2 2" xfId="5683" xr:uid="{00000000-0005-0000-0000-000068090000}"/>
    <cellStyle name="Calculation 2 6 2 3 2 2 2" xfId="12603" xr:uid="{00000000-0005-0000-0000-000069090000}"/>
    <cellStyle name="Calculation 2 6 2 3 2 2 2 2" xfId="19330" xr:uid="{00000000-0005-0000-0000-00006A090000}"/>
    <cellStyle name="Calculation 2 6 2 3 2 2 2 2 2" xfId="36994" xr:uid="{00000000-0005-0000-0000-00006B090000}"/>
    <cellStyle name="Calculation 2 6 2 3 2 2 2 2 3" xfId="54171" xr:uid="{00000000-0005-0000-0000-00006C090000}"/>
    <cellStyle name="Calculation 2 6 2 3 2 2 2 3" xfId="30267" xr:uid="{00000000-0005-0000-0000-00006D090000}"/>
    <cellStyle name="Calculation 2 6 2 3 2 2 2 4" xfId="47494" xr:uid="{00000000-0005-0000-0000-00006E090000}"/>
    <cellStyle name="Calculation 2 6 2 3 2 2 3" xfId="9319" xr:uid="{00000000-0005-0000-0000-00006F090000}"/>
    <cellStyle name="Calculation 2 6 2 3 2 2 3 2" xfId="26984" xr:uid="{00000000-0005-0000-0000-000070090000}"/>
    <cellStyle name="Calculation 2 6 2 3 2 2 3 3" xfId="44237" xr:uid="{00000000-0005-0000-0000-000071090000}"/>
    <cellStyle name="Calculation 2 6 2 3 2 2 4" xfId="16263" xr:uid="{00000000-0005-0000-0000-000072090000}"/>
    <cellStyle name="Calculation 2 6 2 3 2 2 4 2" xfId="33927" xr:uid="{00000000-0005-0000-0000-000073090000}"/>
    <cellStyle name="Calculation 2 6 2 3 2 2 4 3" xfId="51130" xr:uid="{00000000-0005-0000-0000-000074090000}"/>
    <cellStyle name="Calculation 2 6 2 3 2 2 5" xfId="23348" xr:uid="{00000000-0005-0000-0000-000075090000}"/>
    <cellStyle name="Calculation 2 6 2 3 2 2 6" xfId="40626" xr:uid="{00000000-0005-0000-0000-000076090000}"/>
    <cellStyle name="Calculation 2 6 2 3 2 3" xfId="11227" xr:uid="{00000000-0005-0000-0000-000077090000}"/>
    <cellStyle name="Calculation 2 6 2 3 2 3 2" xfId="18062" xr:uid="{00000000-0005-0000-0000-000078090000}"/>
    <cellStyle name="Calculation 2 6 2 3 2 3 2 2" xfId="35726" xr:uid="{00000000-0005-0000-0000-000079090000}"/>
    <cellStyle name="Calculation 2 6 2 3 2 3 2 3" xfId="52915" xr:uid="{00000000-0005-0000-0000-00007A090000}"/>
    <cellStyle name="Calculation 2 6 2 3 2 3 3" xfId="28891" xr:uid="{00000000-0005-0000-0000-00007B090000}"/>
    <cellStyle name="Calculation 2 6 2 3 2 3 4" xfId="46130" xr:uid="{00000000-0005-0000-0000-00007C090000}"/>
    <cellStyle name="Calculation 2 6 2 3 2 4" xfId="7464" xr:uid="{00000000-0005-0000-0000-00007D090000}"/>
    <cellStyle name="Calculation 2 6 2 3 2 4 2" xfId="25129" xr:uid="{00000000-0005-0000-0000-00007E090000}"/>
    <cellStyle name="Calculation 2 6 2 3 2 4 3" xfId="42394" xr:uid="{00000000-0005-0000-0000-00007F090000}"/>
    <cellStyle name="Calculation 2 6 2 3 2 5" xfId="14516" xr:uid="{00000000-0005-0000-0000-000080090000}"/>
    <cellStyle name="Calculation 2 6 2 3 2 5 2" xfId="32180" xr:uid="{00000000-0005-0000-0000-000081090000}"/>
    <cellStyle name="Calculation 2 6 2 3 2 5 3" xfId="49395" xr:uid="{00000000-0005-0000-0000-000082090000}"/>
    <cellStyle name="Calculation 2 6 2 3 2 6" xfId="21486" xr:uid="{00000000-0005-0000-0000-000083090000}"/>
    <cellStyle name="Calculation 2 6 2 3 2 7" xfId="38783" xr:uid="{00000000-0005-0000-0000-000084090000}"/>
    <cellStyle name="Calculation 2 6 2 3 3" xfId="4134" xr:uid="{00000000-0005-0000-0000-000085090000}"/>
    <cellStyle name="Calculation 2 6 2 3 3 2" xfId="6050" xr:uid="{00000000-0005-0000-0000-000086090000}"/>
    <cellStyle name="Calculation 2 6 2 3 3 2 2" xfId="12970" xr:uid="{00000000-0005-0000-0000-000087090000}"/>
    <cellStyle name="Calculation 2 6 2 3 3 2 2 2" xfId="19697" xr:uid="{00000000-0005-0000-0000-000088090000}"/>
    <cellStyle name="Calculation 2 6 2 3 3 2 2 2 2" xfId="37361" xr:uid="{00000000-0005-0000-0000-000089090000}"/>
    <cellStyle name="Calculation 2 6 2 3 3 2 2 2 3" xfId="54538" xr:uid="{00000000-0005-0000-0000-00008A090000}"/>
    <cellStyle name="Calculation 2 6 2 3 3 2 2 3" xfId="30634" xr:uid="{00000000-0005-0000-0000-00008B090000}"/>
    <cellStyle name="Calculation 2 6 2 3 3 2 2 4" xfId="47861" xr:uid="{00000000-0005-0000-0000-00008C090000}"/>
    <cellStyle name="Calculation 2 6 2 3 3 2 3" xfId="9686" xr:uid="{00000000-0005-0000-0000-00008D090000}"/>
    <cellStyle name="Calculation 2 6 2 3 3 2 3 2" xfId="27351" xr:uid="{00000000-0005-0000-0000-00008E090000}"/>
    <cellStyle name="Calculation 2 6 2 3 3 2 3 3" xfId="44604" xr:uid="{00000000-0005-0000-0000-00008F090000}"/>
    <cellStyle name="Calculation 2 6 2 3 3 2 4" xfId="16630" xr:uid="{00000000-0005-0000-0000-000090090000}"/>
    <cellStyle name="Calculation 2 6 2 3 3 2 4 2" xfId="34294" xr:uid="{00000000-0005-0000-0000-000091090000}"/>
    <cellStyle name="Calculation 2 6 2 3 3 2 4 3" xfId="51497" xr:uid="{00000000-0005-0000-0000-000092090000}"/>
    <cellStyle name="Calculation 2 6 2 3 3 2 5" xfId="23715" xr:uid="{00000000-0005-0000-0000-000093090000}"/>
    <cellStyle name="Calculation 2 6 2 3 3 2 6" xfId="40993" xr:uid="{00000000-0005-0000-0000-000094090000}"/>
    <cellStyle name="Calculation 2 6 2 3 3 3" xfId="7831" xr:uid="{00000000-0005-0000-0000-000095090000}"/>
    <cellStyle name="Calculation 2 6 2 3 3 3 2" xfId="25496" xr:uid="{00000000-0005-0000-0000-000096090000}"/>
    <cellStyle name="Calculation 2 6 2 3 3 3 3" xfId="42761" xr:uid="{00000000-0005-0000-0000-000097090000}"/>
    <cellStyle name="Calculation 2 6 2 3 3 4" xfId="14883" xr:uid="{00000000-0005-0000-0000-000098090000}"/>
    <cellStyle name="Calculation 2 6 2 3 3 4 2" xfId="32547" xr:uid="{00000000-0005-0000-0000-000099090000}"/>
    <cellStyle name="Calculation 2 6 2 3 3 4 3" xfId="49762" xr:uid="{00000000-0005-0000-0000-00009A090000}"/>
    <cellStyle name="Calculation 2 6 2 3 3 5" xfId="21853" xr:uid="{00000000-0005-0000-0000-00009B090000}"/>
    <cellStyle name="Calculation 2 6 2 3 3 6" xfId="39150" xr:uid="{00000000-0005-0000-0000-00009C090000}"/>
    <cellStyle name="Calculation 2 6 2 3 4" xfId="5020" xr:uid="{00000000-0005-0000-0000-00009D090000}"/>
    <cellStyle name="Calculation 2 6 2 3 4 2" xfId="11940" xr:uid="{00000000-0005-0000-0000-00009E090000}"/>
    <cellStyle name="Calculation 2 6 2 3 4 2 2" xfId="18721" xr:uid="{00000000-0005-0000-0000-00009F090000}"/>
    <cellStyle name="Calculation 2 6 2 3 4 2 2 2" xfId="36385" xr:uid="{00000000-0005-0000-0000-0000A0090000}"/>
    <cellStyle name="Calculation 2 6 2 3 4 2 2 3" xfId="53568" xr:uid="{00000000-0005-0000-0000-0000A1090000}"/>
    <cellStyle name="Calculation 2 6 2 3 4 2 3" xfId="29604" xr:uid="{00000000-0005-0000-0000-0000A2090000}"/>
    <cellStyle name="Calculation 2 6 2 3 4 2 4" xfId="46837" xr:uid="{00000000-0005-0000-0000-0000A3090000}"/>
    <cellStyle name="Calculation 2 6 2 3 4 3" xfId="8656" xr:uid="{00000000-0005-0000-0000-0000A4090000}"/>
    <cellStyle name="Calculation 2 6 2 3 4 3 2" xfId="26321" xr:uid="{00000000-0005-0000-0000-0000A5090000}"/>
    <cellStyle name="Calculation 2 6 2 3 4 3 3" xfId="43580" xr:uid="{00000000-0005-0000-0000-0000A6090000}"/>
    <cellStyle name="Calculation 2 6 2 3 4 4" xfId="15654" xr:uid="{00000000-0005-0000-0000-0000A7090000}"/>
    <cellStyle name="Calculation 2 6 2 3 4 4 2" xfId="33318" xr:uid="{00000000-0005-0000-0000-0000A8090000}"/>
    <cellStyle name="Calculation 2 6 2 3 4 4 3" xfId="50527" xr:uid="{00000000-0005-0000-0000-0000A9090000}"/>
    <cellStyle name="Calculation 2 6 2 3 4 5" xfId="22685" xr:uid="{00000000-0005-0000-0000-0000AA090000}"/>
    <cellStyle name="Calculation 2 6 2 3 4 6" xfId="39969" xr:uid="{00000000-0005-0000-0000-0000AB090000}"/>
    <cellStyle name="Calculation 2 6 2 3 5" xfId="10626" xr:uid="{00000000-0005-0000-0000-0000AC090000}"/>
    <cellStyle name="Calculation 2 6 2 3 5 2" xfId="17515" xr:uid="{00000000-0005-0000-0000-0000AD090000}"/>
    <cellStyle name="Calculation 2 6 2 3 5 2 2" xfId="35179" xr:uid="{00000000-0005-0000-0000-0000AE090000}"/>
    <cellStyle name="Calculation 2 6 2 3 5 2 3" xfId="52374" xr:uid="{00000000-0005-0000-0000-0000AF090000}"/>
    <cellStyle name="Calculation 2 6 2 3 5 3" xfId="28290" xr:uid="{00000000-0005-0000-0000-0000B0090000}"/>
    <cellStyle name="Calculation 2 6 2 3 5 4" xfId="45535" xr:uid="{00000000-0005-0000-0000-0000B1090000}"/>
    <cellStyle name="Calculation 2 6 2 3 6" xfId="6876" xr:uid="{00000000-0005-0000-0000-0000B2090000}"/>
    <cellStyle name="Calculation 2 6 2 3 6 2" xfId="24541" xr:uid="{00000000-0005-0000-0000-0000B3090000}"/>
    <cellStyle name="Calculation 2 6 2 3 6 3" xfId="41812" xr:uid="{00000000-0005-0000-0000-0000B4090000}"/>
    <cellStyle name="Calculation 2 6 2 3 7" xfId="13907" xr:uid="{00000000-0005-0000-0000-0000B5090000}"/>
    <cellStyle name="Calculation 2 6 2 3 7 2" xfId="31571" xr:uid="{00000000-0005-0000-0000-0000B6090000}"/>
    <cellStyle name="Calculation 2 6 2 3 7 3" xfId="48792" xr:uid="{00000000-0005-0000-0000-0000B7090000}"/>
    <cellStyle name="Calculation 2 6 2 3 8" xfId="20823" xr:uid="{00000000-0005-0000-0000-0000B8090000}"/>
    <cellStyle name="Calculation 2 6 2 3 9" xfId="38126" xr:uid="{00000000-0005-0000-0000-0000B9090000}"/>
    <cellStyle name="Calculation 2 6 2 4" xfId="3216" xr:uid="{00000000-0005-0000-0000-0000BA090000}"/>
    <cellStyle name="Calculation 2 6 2 4 2" xfId="4246" xr:uid="{00000000-0005-0000-0000-0000BB090000}"/>
    <cellStyle name="Calculation 2 6 2 4 2 2" xfId="6162" xr:uid="{00000000-0005-0000-0000-0000BC090000}"/>
    <cellStyle name="Calculation 2 6 2 4 2 2 2" xfId="13082" xr:uid="{00000000-0005-0000-0000-0000BD090000}"/>
    <cellStyle name="Calculation 2 6 2 4 2 2 2 2" xfId="19809" xr:uid="{00000000-0005-0000-0000-0000BE090000}"/>
    <cellStyle name="Calculation 2 6 2 4 2 2 2 2 2" xfId="37473" xr:uid="{00000000-0005-0000-0000-0000BF090000}"/>
    <cellStyle name="Calculation 2 6 2 4 2 2 2 2 3" xfId="54650" xr:uid="{00000000-0005-0000-0000-0000C0090000}"/>
    <cellStyle name="Calculation 2 6 2 4 2 2 2 3" xfId="30746" xr:uid="{00000000-0005-0000-0000-0000C1090000}"/>
    <cellStyle name="Calculation 2 6 2 4 2 2 2 4" xfId="47973" xr:uid="{00000000-0005-0000-0000-0000C2090000}"/>
    <cellStyle name="Calculation 2 6 2 4 2 2 3" xfId="9798" xr:uid="{00000000-0005-0000-0000-0000C3090000}"/>
    <cellStyle name="Calculation 2 6 2 4 2 2 3 2" xfId="27463" xr:uid="{00000000-0005-0000-0000-0000C4090000}"/>
    <cellStyle name="Calculation 2 6 2 4 2 2 3 3" xfId="44716" xr:uid="{00000000-0005-0000-0000-0000C5090000}"/>
    <cellStyle name="Calculation 2 6 2 4 2 2 4" xfId="16742" xr:uid="{00000000-0005-0000-0000-0000C6090000}"/>
    <cellStyle name="Calculation 2 6 2 4 2 2 4 2" xfId="34406" xr:uid="{00000000-0005-0000-0000-0000C7090000}"/>
    <cellStyle name="Calculation 2 6 2 4 2 2 4 3" xfId="51609" xr:uid="{00000000-0005-0000-0000-0000C8090000}"/>
    <cellStyle name="Calculation 2 6 2 4 2 2 5" xfId="23827" xr:uid="{00000000-0005-0000-0000-0000C9090000}"/>
    <cellStyle name="Calculation 2 6 2 4 2 2 6" xfId="41105" xr:uid="{00000000-0005-0000-0000-0000CA090000}"/>
    <cellStyle name="Calculation 2 6 2 4 2 3" xfId="7943" xr:uid="{00000000-0005-0000-0000-0000CB090000}"/>
    <cellStyle name="Calculation 2 6 2 4 2 3 2" xfId="25608" xr:uid="{00000000-0005-0000-0000-0000CC090000}"/>
    <cellStyle name="Calculation 2 6 2 4 2 3 3" xfId="42873" xr:uid="{00000000-0005-0000-0000-0000CD090000}"/>
    <cellStyle name="Calculation 2 6 2 4 2 4" xfId="14995" xr:uid="{00000000-0005-0000-0000-0000CE090000}"/>
    <cellStyle name="Calculation 2 6 2 4 2 4 2" xfId="32659" xr:uid="{00000000-0005-0000-0000-0000CF090000}"/>
    <cellStyle name="Calculation 2 6 2 4 2 4 3" xfId="49874" xr:uid="{00000000-0005-0000-0000-0000D0090000}"/>
    <cellStyle name="Calculation 2 6 2 4 2 5" xfId="21965" xr:uid="{00000000-0005-0000-0000-0000D1090000}"/>
    <cellStyle name="Calculation 2 6 2 4 2 6" xfId="39262" xr:uid="{00000000-0005-0000-0000-0000D2090000}"/>
    <cellStyle name="Calculation 2 6 2 4 3" xfId="5132" xr:uid="{00000000-0005-0000-0000-0000D3090000}"/>
    <cellStyle name="Calculation 2 6 2 4 3 2" xfId="12052" xr:uid="{00000000-0005-0000-0000-0000D4090000}"/>
    <cellStyle name="Calculation 2 6 2 4 3 2 2" xfId="18833" xr:uid="{00000000-0005-0000-0000-0000D5090000}"/>
    <cellStyle name="Calculation 2 6 2 4 3 2 2 2" xfId="36497" xr:uid="{00000000-0005-0000-0000-0000D6090000}"/>
    <cellStyle name="Calculation 2 6 2 4 3 2 2 3" xfId="53680" xr:uid="{00000000-0005-0000-0000-0000D7090000}"/>
    <cellStyle name="Calculation 2 6 2 4 3 2 3" xfId="29716" xr:uid="{00000000-0005-0000-0000-0000D8090000}"/>
    <cellStyle name="Calculation 2 6 2 4 3 2 4" xfId="46949" xr:uid="{00000000-0005-0000-0000-0000D9090000}"/>
    <cellStyle name="Calculation 2 6 2 4 3 3" xfId="8768" xr:uid="{00000000-0005-0000-0000-0000DA090000}"/>
    <cellStyle name="Calculation 2 6 2 4 3 3 2" xfId="26433" xr:uid="{00000000-0005-0000-0000-0000DB090000}"/>
    <cellStyle name="Calculation 2 6 2 4 3 3 3" xfId="43692" xr:uid="{00000000-0005-0000-0000-0000DC090000}"/>
    <cellStyle name="Calculation 2 6 2 4 3 4" xfId="15766" xr:uid="{00000000-0005-0000-0000-0000DD090000}"/>
    <cellStyle name="Calculation 2 6 2 4 3 4 2" xfId="33430" xr:uid="{00000000-0005-0000-0000-0000DE090000}"/>
    <cellStyle name="Calculation 2 6 2 4 3 4 3" xfId="50639" xr:uid="{00000000-0005-0000-0000-0000DF090000}"/>
    <cellStyle name="Calculation 2 6 2 4 3 5" xfId="22797" xr:uid="{00000000-0005-0000-0000-0000E0090000}"/>
    <cellStyle name="Calculation 2 6 2 4 3 6" xfId="40081" xr:uid="{00000000-0005-0000-0000-0000E1090000}"/>
    <cellStyle name="Calculation 2 6 2 4 4" xfId="10738" xr:uid="{00000000-0005-0000-0000-0000E2090000}"/>
    <cellStyle name="Calculation 2 6 2 4 4 2" xfId="17627" xr:uid="{00000000-0005-0000-0000-0000E3090000}"/>
    <cellStyle name="Calculation 2 6 2 4 4 2 2" xfId="35291" xr:uid="{00000000-0005-0000-0000-0000E4090000}"/>
    <cellStyle name="Calculation 2 6 2 4 4 2 3" xfId="52486" xr:uid="{00000000-0005-0000-0000-0000E5090000}"/>
    <cellStyle name="Calculation 2 6 2 4 4 3" xfId="28402" xr:uid="{00000000-0005-0000-0000-0000E6090000}"/>
    <cellStyle name="Calculation 2 6 2 4 4 4" xfId="45647" xr:uid="{00000000-0005-0000-0000-0000E7090000}"/>
    <cellStyle name="Calculation 2 6 2 4 5" xfId="6988" xr:uid="{00000000-0005-0000-0000-0000E8090000}"/>
    <cellStyle name="Calculation 2 6 2 4 5 2" xfId="24653" xr:uid="{00000000-0005-0000-0000-0000E9090000}"/>
    <cellStyle name="Calculation 2 6 2 4 5 3" xfId="41924" xr:uid="{00000000-0005-0000-0000-0000EA090000}"/>
    <cellStyle name="Calculation 2 6 2 4 6" xfId="14019" xr:uid="{00000000-0005-0000-0000-0000EB090000}"/>
    <cellStyle name="Calculation 2 6 2 4 6 2" xfId="31683" xr:uid="{00000000-0005-0000-0000-0000EC090000}"/>
    <cellStyle name="Calculation 2 6 2 4 6 3" xfId="48904" xr:uid="{00000000-0005-0000-0000-0000ED090000}"/>
    <cellStyle name="Calculation 2 6 2 4 7" xfId="20935" xr:uid="{00000000-0005-0000-0000-0000EE090000}"/>
    <cellStyle name="Calculation 2 6 2 4 8" xfId="38238" xr:uid="{00000000-0005-0000-0000-0000EF090000}"/>
    <cellStyle name="Calculation 2 6 2 5" xfId="3444" xr:uid="{00000000-0005-0000-0000-0000F0090000}"/>
    <cellStyle name="Calculation 2 6 2 5 2" xfId="5360" xr:uid="{00000000-0005-0000-0000-0000F1090000}"/>
    <cellStyle name="Calculation 2 6 2 5 2 2" xfId="12280" xr:uid="{00000000-0005-0000-0000-0000F2090000}"/>
    <cellStyle name="Calculation 2 6 2 5 2 2 2" xfId="19007" xr:uid="{00000000-0005-0000-0000-0000F3090000}"/>
    <cellStyle name="Calculation 2 6 2 5 2 2 2 2" xfId="36671" xr:uid="{00000000-0005-0000-0000-0000F4090000}"/>
    <cellStyle name="Calculation 2 6 2 5 2 2 2 3" xfId="53854" xr:uid="{00000000-0005-0000-0000-0000F5090000}"/>
    <cellStyle name="Calculation 2 6 2 5 2 2 3" xfId="29944" xr:uid="{00000000-0005-0000-0000-0000F6090000}"/>
    <cellStyle name="Calculation 2 6 2 5 2 2 4" xfId="47177" xr:uid="{00000000-0005-0000-0000-0000F7090000}"/>
    <cellStyle name="Calculation 2 6 2 5 2 3" xfId="8996" xr:uid="{00000000-0005-0000-0000-0000F8090000}"/>
    <cellStyle name="Calculation 2 6 2 5 2 3 2" xfId="26661" xr:uid="{00000000-0005-0000-0000-0000F9090000}"/>
    <cellStyle name="Calculation 2 6 2 5 2 3 3" xfId="43920" xr:uid="{00000000-0005-0000-0000-0000FA090000}"/>
    <cellStyle name="Calculation 2 6 2 5 2 4" xfId="15940" xr:uid="{00000000-0005-0000-0000-0000FB090000}"/>
    <cellStyle name="Calculation 2 6 2 5 2 4 2" xfId="33604" xr:uid="{00000000-0005-0000-0000-0000FC090000}"/>
    <cellStyle name="Calculation 2 6 2 5 2 4 3" xfId="50813" xr:uid="{00000000-0005-0000-0000-0000FD090000}"/>
    <cellStyle name="Calculation 2 6 2 5 2 5" xfId="23025" xr:uid="{00000000-0005-0000-0000-0000FE090000}"/>
    <cellStyle name="Calculation 2 6 2 5 2 6" xfId="40309" xr:uid="{00000000-0005-0000-0000-0000FF090000}"/>
    <cellStyle name="Calculation 2 6 2 5 3" xfId="10904" xr:uid="{00000000-0005-0000-0000-0000000A0000}"/>
    <cellStyle name="Calculation 2 6 2 5 3 2" xfId="17739" xr:uid="{00000000-0005-0000-0000-0000010A0000}"/>
    <cellStyle name="Calculation 2 6 2 5 3 2 2" xfId="35403" xr:uid="{00000000-0005-0000-0000-0000020A0000}"/>
    <cellStyle name="Calculation 2 6 2 5 3 2 3" xfId="52598" xr:uid="{00000000-0005-0000-0000-0000030A0000}"/>
    <cellStyle name="Calculation 2 6 2 5 3 3" xfId="28568" xr:uid="{00000000-0005-0000-0000-0000040A0000}"/>
    <cellStyle name="Calculation 2 6 2 5 3 4" xfId="45813" xr:uid="{00000000-0005-0000-0000-0000050A0000}"/>
    <cellStyle name="Calculation 2 6 2 5 4" xfId="7141" xr:uid="{00000000-0005-0000-0000-0000060A0000}"/>
    <cellStyle name="Calculation 2 6 2 5 4 2" xfId="24806" xr:uid="{00000000-0005-0000-0000-0000070A0000}"/>
    <cellStyle name="Calculation 2 6 2 5 4 3" xfId="42077" xr:uid="{00000000-0005-0000-0000-0000080A0000}"/>
    <cellStyle name="Calculation 2 6 2 5 5" xfId="14193" xr:uid="{00000000-0005-0000-0000-0000090A0000}"/>
    <cellStyle name="Calculation 2 6 2 5 5 2" xfId="31857" xr:uid="{00000000-0005-0000-0000-00000A0A0000}"/>
    <cellStyle name="Calculation 2 6 2 5 5 3" xfId="49078" xr:uid="{00000000-0005-0000-0000-00000B0A0000}"/>
    <cellStyle name="Calculation 2 6 2 5 6" xfId="21163" xr:uid="{00000000-0005-0000-0000-00000C0A0000}"/>
    <cellStyle name="Calculation 2 6 2 5 7" xfId="38466" xr:uid="{00000000-0005-0000-0000-00000D0A0000}"/>
    <cellStyle name="Calculation 2 6 2 6" xfId="3817" xr:uid="{00000000-0005-0000-0000-00000E0A0000}"/>
    <cellStyle name="Calculation 2 6 2 6 2" xfId="5733" xr:uid="{00000000-0005-0000-0000-00000F0A0000}"/>
    <cellStyle name="Calculation 2 6 2 6 2 2" xfId="12653" xr:uid="{00000000-0005-0000-0000-0000100A0000}"/>
    <cellStyle name="Calculation 2 6 2 6 2 2 2" xfId="19380" xr:uid="{00000000-0005-0000-0000-0000110A0000}"/>
    <cellStyle name="Calculation 2 6 2 6 2 2 2 2" xfId="37044" xr:uid="{00000000-0005-0000-0000-0000120A0000}"/>
    <cellStyle name="Calculation 2 6 2 6 2 2 2 3" xfId="54221" xr:uid="{00000000-0005-0000-0000-0000130A0000}"/>
    <cellStyle name="Calculation 2 6 2 6 2 2 3" xfId="30317" xr:uid="{00000000-0005-0000-0000-0000140A0000}"/>
    <cellStyle name="Calculation 2 6 2 6 2 2 4" xfId="47544" xr:uid="{00000000-0005-0000-0000-0000150A0000}"/>
    <cellStyle name="Calculation 2 6 2 6 2 3" xfId="9369" xr:uid="{00000000-0005-0000-0000-0000160A0000}"/>
    <cellStyle name="Calculation 2 6 2 6 2 3 2" xfId="27034" xr:uid="{00000000-0005-0000-0000-0000170A0000}"/>
    <cellStyle name="Calculation 2 6 2 6 2 3 3" xfId="44287" xr:uid="{00000000-0005-0000-0000-0000180A0000}"/>
    <cellStyle name="Calculation 2 6 2 6 2 4" xfId="16313" xr:uid="{00000000-0005-0000-0000-0000190A0000}"/>
    <cellStyle name="Calculation 2 6 2 6 2 4 2" xfId="33977" xr:uid="{00000000-0005-0000-0000-00001A0A0000}"/>
    <cellStyle name="Calculation 2 6 2 6 2 4 3" xfId="51180" xr:uid="{00000000-0005-0000-0000-00001B0A0000}"/>
    <cellStyle name="Calculation 2 6 2 6 2 5" xfId="23398" xr:uid="{00000000-0005-0000-0000-00001C0A0000}"/>
    <cellStyle name="Calculation 2 6 2 6 2 6" xfId="40676" xr:uid="{00000000-0005-0000-0000-00001D0A0000}"/>
    <cellStyle name="Calculation 2 6 2 6 3" xfId="7514" xr:uid="{00000000-0005-0000-0000-00001E0A0000}"/>
    <cellStyle name="Calculation 2 6 2 6 3 2" xfId="25179" xr:uid="{00000000-0005-0000-0000-00001F0A0000}"/>
    <cellStyle name="Calculation 2 6 2 6 3 3" xfId="42444" xr:uid="{00000000-0005-0000-0000-0000200A0000}"/>
    <cellStyle name="Calculation 2 6 2 6 4" xfId="14566" xr:uid="{00000000-0005-0000-0000-0000210A0000}"/>
    <cellStyle name="Calculation 2 6 2 6 4 2" xfId="32230" xr:uid="{00000000-0005-0000-0000-0000220A0000}"/>
    <cellStyle name="Calculation 2 6 2 6 4 3" xfId="49445" xr:uid="{00000000-0005-0000-0000-0000230A0000}"/>
    <cellStyle name="Calculation 2 6 2 6 5" xfId="21536" xr:uid="{00000000-0005-0000-0000-0000240A0000}"/>
    <cellStyle name="Calculation 2 6 2 6 6" xfId="38833" xr:uid="{00000000-0005-0000-0000-0000250A0000}"/>
    <cellStyle name="Calculation 2 6 2 7" xfId="4697" xr:uid="{00000000-0005-0000-0000-0000260A0000}"/>
    <cellStyle name="Calculation 2 6 2 7 2" xfId="11617" xr:uid="{00000000-0005-0000-0000-0000270A0000}"/>
    <cellStyle name="Calculation 2 6 2 7 2 2" xfId="18398" xr:uid="{00000000-0005-0000-0000-0000280A0000}"/>
    <cellStyle name="Calculation 2 6 2 7 2 2 2" xfId="36062" xr:uid="{00000000-0005-0000-0000-0000290A0000}"/>
    <cellStyle name="Calculation 2 6 2 7 2 2 3" xfId="53251" xr:uid="{00000000-0005-0000-0000-00002A0A0000}"/>
    <cellStyle name="Calculation 2 6 2 7 2 3" xfId="29281" xr:uid="{00000000-0005-0000-0000-00002B0A0000}"/>
    <cellStyle name="Calculation 2 6 2 7 2 4" xfId="46520" xr:uid="{00000000-0005-0000-0000-00002C0A0000}"/>
    <cellStyle name="Calculation 2 6 2 7 3" xfId="8333" xr:uid="{00000000-0005-0000-0000-00002D0A0000}"/>
    <cellStyle name="Calculation 2 6 2 7 3 2" xfId="25998" xr:uid="{00000000-0005-0000-0000-00002E0A0000}"/>
    <cellStyle name="Calculation 2 6 2 7 3 3" xfId="43263" xr:uid="{00000000-0005-0000-0000-00002F0A0000}"/>
    <cellStyle name="Calculation 2 6 2 7 4" xfId="15331" xr:uid="{00000000-0005-0000-0000-0000300A0000}"/>
    <cellStyle name="Calculation 2 6 2 7 4 2" xfId="32995" xr:uid="{00000000-0005-0000-0000-0000310A0000}"/>
    <cellStyle name="Calculation 2 6 2 7 4 3" xfId="50210" xr:uid="{00000000-0005-0000-0000-0000320A0000}"/>
    <cellStyle name="Calculation 2 6 2 7 5" xfId="22362" xr:uid="{00000000-0005-0000-0000-0000330A0000}"/>
    <cellStyle name="Calculation 2 6 2 7 6" xfId="39652" xr:uid="{00000000-0005-0000-0000-0000340A0000}"/>
    <cellStyle name="Calculation 2 6 2 8" xfId="10303" xr:uid="{00000000-0005-0000-0000-0000350A0000}"/>
    <cellStyle name="Calculation 2 6 2 8 2" xfId="17192" xr:uid="{00000000-0005-0000-0000-0000360A0000}"/>
    <cellStyle name="Calculation 2 6 2 8 2 2" xfId="34856" xr:uid="{00000000-0005-0000-0000-0000370A0000}"/>
    <cellStyle name="Calculation 2 6 2 8 2 3" xfId="52057" xr:uid="{00000000-0005-0000-0000-0000380A0000}"/>
    <cellStyle name="Calculation 2 6 2 8 3" xfId="27967" xr:uid="{00000000-0005-0000-0000-0000390A0000}"/>
    <cellStyle name="Calculation 2 6 2 8 4" xfId="45218" xr:uid="{00000000-0005-0000-0000-00003A0A0000}"/>
    <cellStyle name="Calculation 2 6 2 9" xfId="6553" xr:uid="{00000000-0005-0000-0000-00003B0A0000}"/>
    <cellStyle name="Calculation 2 6 2 9 2" xfId="24218" xr:uid="{00000000-0005-0000-0000-00003C0A0000}"/>
    <cellStyle name="Calculation 2 6 2 9 3" xfId="41495" xr:uid="{00000000-0005-0000-0000-00003D0A0000}"/>
    <cellStyle name="Calculation 2 6 3" xfId="2793" xr:uid="{00000000-0005-0000-0000-00003E0A0000}"/>
    <cellStyle name="Calculation 2 6 3 2" xfId="3456" xr:uid="{00000000-0005-0000-0000-00003F0A0000}"/>
    <cellStyle name="Calculation 2 6 3 2 2" xfId="5372" xr:uid="{00000000-0005-0000-0000-0000400A0000}"/>
    <cellStyle name="Calculation 2 6 3 2 2 2" xfId="12292" xr:uid="{00000000-0005-0000-0000-0000410A0000}"/>
    <cellStyle name="Calculation 2 6 3 2 2 2 2" xfId="19019" xr:uid="{00000000-0005-0000-0000-0000420A0000}"/>
    <cellStyle name="Calculation 2 6 3 2 2 2 2 2" xfId="36683" xr:uid="{00000000-0005-0000-0000-0000430A0000}"/>
    <cellStyle name="Calculation 2 6 3 2 2 2 2 3" xfId="53863" xr:uid="{00000000-0005-0000-0000-0000440A0000}"/>
    <cellStyle name="Calculation 2 6 3 2 2 2 3" xfId="29956" xr:uid="{00000000-0005-0000-0000-0000450A0000}"/>
    <cellStyle name="Calculation 2 6 3 2 2 2 4" xfId="47186" xr:uid="{00000000-0005-0000-0000-0000460A0000}"/>
    <cellStyle name="Calculation 2 6 3 2 2 3" xfId="9008" xr:uid="{00000000-0005-0000-0000-0000470A0000}"/>
    <cellStyle name="Calculation 2 6 3 2 2 3 2" xfId="26673" xr:uid="{00000000-0005-0000-0000-0000480A0000}"/>
    <cellStyle name="Calculation 2 6 3 2 2 3 3" xfId="43929" xr:uid="{00000000-0005-0000-0000-0000490A0000}"/>
    <cellStyle name="Calculation 2 6 3 2 2 4" xfId="15952" xr:uid="{00000000-0005-0000-0000-00004A0A0000}"/>
    <cellStyle name="Calculation 2 6 3 2 2 4 2" xfId="33616" xr:uid="{00000000-0005-0000-0000-00004B0A0000}"/>
    <cellStyle name="Calculation 2 6 3 2 2 4 3" xfId="50822" xr:uid="{00000000-0005-0000-0000-00004C0A0000}"/>
    <cellStyle name="Calculation 2 6 3 2 2 5" xfId="23037" xr:uid="{00000000-0005-0000-0000-00004D0A0000}"/>
    <cellStyle name="Calculation 2 6 3 2 2 6" xfId="40318" xr:uid="{00000000-0005-0000-0000-00004E0A0000}"/>
    <cellStyle name="Calculation 2 6 3 2 3" xfId="10916" xr:uid="{00000000-0005-0000-0000-00004F0A0000}"/>
    <cellStyle name="Calculation 2 6 3 2 3 2" xfId="17751" xr:uid="{00000000-0005-0000-0000-0000500A0000}"/>
    <cellStyle name="Calculation 2 6 3 2 3 2 2" xfId="35415" xr:uid="{00000000-0005-0000-0000-0000510A0000}"/>
    <cellStyle name="Calculation 2 6 3 2 3 2 3" xfId="52607" xr:uid="{00000000-0005-0000-0000-0000520A0000}"/>
    <cellStyle name="Calculation 2 6 3 2 3 3" xfId="28580" xr:uid="{00000000-0005-0000-0000-0000530A0000}"/>
    <cellStyle name="Calculation 2 6 3 2 3 4" xfId="45822" xr:uid="{00000000-0005-0000-0000-0000540A0000}"/>
    <cellStyle name="Calculation 2 6 3 2 4" xfId="7153" xr:uid="{00000000-0005-0000-0000-0000550A0000}"/>
    <cellStyle name="Calculation 2 6 3 2 4 2" xfId="24818" xr:uid="{00000000-0005-0000-0000-0000560A0000}"/>
    <cellStyle name="Calculation 2 6 3 2 4 3" xfId="42086" xr:uid="{00000000-0005-0000-0000-0000570A0000}"/>
    <cellStyle name="Calculation 2 6 3 2 5" xfId="14205" xr:uid="{00000000-0005-0000-0000-0000580A0000}"/>
    <cellStyle name="Calculation 2 6 3 2 5 2" xfId="31869" xr:uid="{00000000-0005-0000-0000-0000590A0000}"/>
    <cellStyle name="Calculation 2 6 3 2 5 3" xfId="49087" xr:uid="{00000000-0005-0000-0000-00005A0A0000}"/>
    <cellStyle name="Calculation 2 6 3 2 6" xfId="21175" xr:uid="{00000000-0005-0000-0000-00005B0A0000}"/>
    <cellStyle name="Calculation 2 6 3 2 7" xfId="38475" xr:uid="{00000000-0005-0000-0000-00005C0A0000}"/>
    <cellStyle name="Calculation 2 6 3 3" xfId="3826" xr:uid="{00000000-0005-0000-0000-00005D0A0000}"/>
    <cellStyle name="Calculation 2 6 3 3 2" xfId="5742" xr:uid="{00000000-0005-0000-0000-00005E0A0000}"/>
    <cellStyle name="Calculation 2 6 3 3 2 2" xfId="12662" xr:uid="{00000000-0005-0000-0000-00005F0A0000}"/>
    <cellStyle name="Calculation 2 6 3 3 2 2 2" xfId="19389" xr:uid="{00000000-0005-0000-0000-0000600A0000}"/>
    <cellStyle name="Calculation 2 6 3 3 2 2 2 2" xfId="37053" xr:uid="{00000000-0005-0000-0000-0000610A0000}"/>
    <cellStyle name="Calculation 2 6 3 3 2 2 2 3" xfId="54230" xr:uid="{00000000-0005-0000-0000-0000620A0000}"/>
    <cellStyle name="Calculation 2 6 3 3 2 2 3" xfId="30326" xr:uid="{00000000-0005-0000-0000-0000630A0000}"/>
    <cellStyle name="Calculation 2 6 3 3 2 2 4" xfId="47553" xr:uid="{00000000-0005-0000-0000-0000640A0000}"/>
    <cellStyle name="Calculation 2 6 3 3 2 3" xfId="9378" xr:uid="{00000000-0005-0000-0000-0000650A0000}"/>
    <cellStyle name="Calculation 2 6 3 3 2 3 2" xfId="27043" xr:uid="{00000000-0005-0000-0000-0000660A0000}"/>
    <cellStyle name="Calculation 2 6 3 3 2 3 3" xfId="44296" xr:uid="{00000000-0005-0000-0000-0000670A0000}"/>
    <cellStyle name="Calculation 2 6 3 3 2 4" xfId="16322" xr:uid="{00000000-0005-0000-0000-0000680A0000}"/>
    <cellStyle name="Calculation 2 6 3 3 2 4 2" xfId="33986" xr:uid="{00000000-0005-0000-0000-0000690A0000}"/>
    <cellStyle name="Calculation 2 6 3 3 2 4 3" xfId="51189" xr:uid="{00000000-0005-0000-0000-00006A0A0000}"/>
    <cellStyle name="Calculation 2 6 3 3 2 5" xfId="23407" xr:uid="{00000000-0005-0000-0000-00006B0A0000}"/>
    <cellStyle name="Calculation 2 6 3 3 2 6" xfId="40685" xr:uid="{00000000-0005-0000-0000-00006C0A0000}"/>
    <cellStyle name="Calculation 2 6 3 3 3" xfId="7523" xr:uid="{00000000-0005-0000-0000-00006D0A0000}"/>
    <cellStyle name="Calculation 2 6 3 3 3 2" xfId="25188" xr:uid="{00000000-0005-0000-0000-00006E0A0000}"/>
    <cellStyle name="Calculation 2 6 3 3 3 3" xfId="42453" xr:uid="{00000000-0005-0000-0000-00006F0A0000}"/>
    <cellStyle name="Calculation 2 6 3 3 4" xfId="14575" xr:uid="{00000000-0005-0000-0000-0000700A0000}"/>
    <cellStyle name="Calculation 2 6 3 3 4 2" xfId="32239" xr:uid="{00000000-0005-0000-0000-0000710A0000}"/>
    <cellStyle name="Calculation 2 6 3 3 4 3" xfId="49454" xr:uid="{00000000-0005-0000-0000-0000720A0000}"/>
    <cellStyle name="Calculation 2 6 3 3 5" xfId="21545" xr:uid="{00000000-0005-0000-0000-0000730A0000}"/>
    <cellStyle name="Calculation 2 6 3 3 6" xfId="38842" xr:uid="{00000000-0005-0000-0000-0000740A0000}"/>
    <cellStyle name="Calculation 2 6 3 4" xfId="4709" xr:uid="{00000000-0005-0000-0000-0000750A0000}"/>
    <cellStyle name="Calculation 2 6 3 4 2" xfId="11629" xr:uid="{00000000-0005-0000-0000-0000760A0000}"/>
    <cellStyle name="Calculation 2 6 3 4 2 2" xfId="18410" xr:uid="{00000000-0005-0000-0000-0000770A0000}"/>
    <cellStyle name="Calculation 2 6 3 4 2 2 2" xfId="36074" xr:uid="{00000000-0005-0000-0000-0000780A0000}"/>
    <cellStyle name="Calculation 2 6 3 4 2 2 3" xfId="53260" xr:uid="{00000000-0005-0000-0000-0000790A0000}"/>
    <cellStyle name="Calculation 2 6 3 4 2 3" xfId="29293" xr:uid="{00000000-0005-0000-0000-00007A0A0000}"/>
    <cellStyle name="Calculation 2 6 3 4 2 4" xfId="46529" xr:uid="{00000000-0005-0000-0000-00007B0A0000}"/>
    <cellStyle name="Calculation 2 6 3 4 3" xfId="8345" xr:uid="{00000000-0005-0000-0000-00007C0A0000}"/>
    <cellStyle name="Calculation 2 6 3 4 3 2" xfId="26010" xr:uid="{00000000-0005-0000-0000-00007D0A0000}"/>
    <cellStyle name="Calculation 2 6 3 4 3 3" xfId="43272" xr:uid="{00000000-0005-0000-0000-00007E0A0000}"/>
    <cellStyle name="Calculation 2 6 3 4 4" xfId="15343" xr:uid="{00000000-0005-0000-0000-00007F0A0000}"/>
    <cellStyle name="Calculation 2 6 3 4 4 2" xfId="33007" xr:uid="{00000000-0005-0000-0000-0000800A0000}"/>
    <cellStyle name="Calculation 2 6 3 4 4 3" xfId="50219" xr:uid="{00000000-0005-0000-0000-0000810A0000}"/>
    <cellStyle name="Calculation 2 6 3 4 5" xfId="22374" xr:uid="{00000000-0005-0000-0000-0000820A0000}"/>
    <cellStyle name="Calculation 2 6 3 4 6" xfId="39661" xr:uid="{00000000-0005-0000-0000-0000830A0000}"/>
    <cellStyle name="Calculation 2 6 3 5" xfId="10315" xr:uid="{00000000-0005-0000-0000-0000840A0000}"/>
    <cellStyle name="Calculation 2 6 3 5 2" xfId="17204" xr:uid="{00000000-0005-0000-0000-0000850A0000}"/>
    <cellStyle name="Calculation 2 6 3 5 2 2" xfId="34868" xr:uid="{00000000-0005-0000-0000-0000860A0000}"/>
    <cellStyle name="Calculation 2 6 3 5 2 3" xfId="52066" xr:uid="{00000000-0005-0000-0000-0000870A0000}"/>
    <cellStyle name="Calculation 2 6 3 5 3" xfId="27979" xr:uid="{00000000-0005-0000-0000-0000880A0000}"/>
    <cellStyle name="Calculation 2 6 3 5 4" xfId="45227" xr:uid="{00000000-0005-0000-0000-0000890A0000}"/>
    <cellStyle name="Calculation 2 6 3 6" xfId="6565" xr:uid="{00000000-0005-0000-0000-00008A0A0000}"/>
    <cellStyle name="Calculation 2 6 3 6 2" xfId="24230" xr:uid="{00000000-0005-0000-0000-00008B0A0000}"/>
    <cellStyle name="Calculation 2 6 3 6 3" xfId="41504" xr:uid="{00000000-0005-0000-0000-00008C0A0000}"/>
    <cellStyle name="Calculation 2 6 3 7" xfId="13596" xr:uid="{00000000-0005-0000-0000-00008D0A0000}"/>
    <cellStyle name="Calculation 2 6 3 7 2" xfId="31260" xr:uid="{00000000-0005-0000-0000-00008E0A0000}"/>
    <cellStyle name="Calculation 2 6 3 7 3" xfId="48484" xr:uid="{00000000-0005-0000-0000-00008F0A0000}"/>
    <cellStyle name="Calculation 2 6 3 8" xfId="20512" xr:uid="{00000000-0005-0000-0000-0000900A0000}"/>
    <cellStyle name="Calculation 2 6 3 9" xfId="37818" xr:uid="{00000000-0005-0000-0000-0000910A0000}"/>
    <cellStyle name="Calculation 2 6 4" xfId="4387" xr:uid="{00000000-0005-0000-0000-0000920A0000}"/>
    <cellStyle name="Calculation 2 6 4 2" xfId="6251" xr:uid="{00000000-0005-0000-0000-0000930A0000}"/>
    <cellStyle name="Calculation 2 6 4 2 2" xfId="13170" xr:uid="{00000000-0005-0000-0000-0000940A0000}"/>
    <cellStyle name="Calculation 2 6 4 2 2 2" xfId="19843" xr:uid="{00000000-0005-0000-0000-0000950A0000}"/>
    <cellStyle name="Calculation 2 6 4 2 2 2 2" xfId="37507" xr:uid="{00000000-0005-0000-0000-0000960A0000}"/>
    <cellStyle name="Calculation 2 6 4 2 2 2 3" xfId="54684" xr:uid="{00000000-0005-0000-0000-0000970A0000}"/>
    <cellStyle name="Calculation 2 6 4 2 2 3" xfId="30834" xr:uid="{00000000-0005-0000-0000-0000980A0000}"/>
    <cellStyle name="Calculation 2 6 4 2 2 4" xfId="48061" xr:uid="{00000000-0005-0000-0000-0000990A0000}"/>
    <cellStyle name="Calculation 2 6 4 2 3" xfId="9886" xr:uid="{00000000-0005-0000-0000-00009A0A0000}"/>
    <cellStyle name="Calculation 2 6 4 2 3 2" xfId="27551" xr:uid="{00000000-0005-0000-0000-00009B0A0000}"/>
    <cellStyle name="Calculation 2 6 4 2 3 3" xfId="44804" xr:uid="{00000000-0005-0000-0000-00009C0A0000}"/>
    <cellStyle name="Calculation 2 6 4 2 4" xfId="16776" xr:uid="{00000000-0005-0000-0000-00009D0A0000}"/>
    <cellStyle name="Calculation 2 6 4 2 4 2" xfId="34440" xr:uid="{00000000-0005-0000-0000-00009E0A0000}"/>
    <cellStyle name="Calculation 2 6 4 2 4 3" xfId="51643" xr:uid="{00000000-0005-0000-0000-00009F0A0000}"/>
    <cellStyle name="Calculation 2 6 4 2 5" xfId="23916" xr:uid="{00000000-0005-0000-0000-0000A00A0000}"/>
    <cellStyle name="Calculation 2 6 4 2 6" xfId="41193" xr:uid="{00000000-0005-0000-0000-0000A10A0000}"/>
    <cellStyle name="Calculation 2 6 4 3" xfId="11315" xr:uid="{00000000-0005-0000-0000-0000A20A0000}"/>
    <cellStyle name="Calculation 2 6 4 3 2" xfId="18096" xr:uid="{00000000-0005-0000-0000-0000A30A0000}"/>
    <cellStyle name="Calculation 2 6 4 3 2 2" xfId="35760" xr:uid="{00000000-0005-0000-0000-0000A40A0000}"/>
    <cellStyle name="Calculation 2 6 4 3 2 3" xfId="52949" xr:uid="{00000000-0005-0000-0000-0000A50A0000}"/>
    <cellStyle name="Calculation 2 6 4 3 3" xfId="28979" xr:uid="{00000000-0005-0000-0000-0000A60A0000}"/>
    <cellStyle name="Calculation 2 6 4 3 4" xfId="46218" xr:uid="{00000000-0005-0000-0000-0000A70A0000}"/>
    <cellStyle name="Calculation 2 6 4 4" xfId="8031" xr:uid="{00000000-0005-0000-0000-0000A80A0000}"/>
    <cellStyle name="Calculation 2 6 4 4 2" xfId="25696" xr:uid="{00000000-0005-0000-0000-0000A90A0000}"/>
    <cellStyle name="Calculation 2 6 4 4 3" xfId="42961" xr:uid="{00000000-0005-0000-0000-0000AA0A0000}"/>
    <cellStyle name="Calculation 2 6 4 5" xfId="15029" xr:uid="{00000000-0005-0000-0000-0000AB0A0000}"/>
    <cellStyle name="Calculation 2 6 4 5 2" xfId="32693" xr:uid="{00000000-0005-0000-0000-0000AC0A0000}"/>
    <cellStyle name="Calculation 2 6 4 5 3" xfId="49908" xr:uid="{00000000-0005-0000-0000-0000AD0A0000}"/>
    <cellStyle name="Calculation 2 6 4 6" xfId="22060" xr:uid="{00000000-0005-0000-0000-0000AE0A0000}"/>
    <cellStyle name="Calculation 2 6 4 7" xfId="39350" xr:uid="{00000000-0005-0000-0000-0000AF0A0000}"/>
    <cellStyle name="Calculation 2 6 5" xfId="4395" xr:uid="{00000000-0005-0000-0000-0000B00A0000}"/>
    <cellStyle name="Calculation 2 6 5 2" xfId="6259" xr:uid="{00000000-0005-0000-0000-0000B10A0000}"/>
    <cellStyle name="Calculation 2 6 5 2 2" xfId="13178" xr:uid="{00000000-0005-0000-0000-0000B20A0000}"/>
    <cellStyle name="Calculation 2 6 5 2 2 2" xfId="19851" xr:uid="{00000000-0005-0000-0000-0000B30A0000}"/>
    <cellStyle name="Calculation 2 6 5 2 2 2 2" xfId="37515" xr:uid="{00000000-0005-0000-0000-0000B40A0000}"/>
    <cellStyle name="Calculation 2 6 5 2 2 2 3" xfId="54692" xr:uid="{00000000-0005-0000-0000-0000B50A0000}"/>
    <cellStyle name="Calculation 2 6 5 2 2 3" xfId="30842" xr:uid="{00000000-0005-0000-0000-0000B60A0000}"/>
    <cellStyle name="Calculation 2 6 5 2 2 4" xfId="48069" xr:uid="{00000000-0005-0000-0000-0000B70A0000}"/>
    <cellStyle name="Calculation 2 6 5 2 3" xfId="9894" xr:uid="{00000000-0005-0000-0000-0000B80A0000}"/>
    <cellStyle name="Calculation 2 6 5 2 3 2" xfId="27559" xr:uid="{00000000-0005-0000-0000-0000B90A0000}"/>
    <cellStyle name="Calculation 2 6 5 2 3 3" xfId="44812" xr:uid="{00000000-0005-0000-0000-0000BA0A0000}"/>
    <cellStyle name="Calculation 2 6 5 2 4" xfId="16784" xr:uid="{00000000-0005-0000-0000-0000BB0A0000}"/>
    <cellStyle name="Calculation 2 6 5 2 4 2" xfId="34448" xr:uid="{00000000-0005-0000-0000-0000BC0A0000}"/>
    <cellStyle name="Calculation 2 6 5 2 4 3" xfId="51651" xr:uid="{00000000-0005-0000-0000-0000BD0A0000}"/>
    <cellStyle name="Calculation 2 6 5 2 5" xfId="23924" xr:uid="{00000000-0005-0000-0000-0000BE0A0000}"/>
    <cellStyle name="Calculation 2 6 5 2 6" xfId="41201" xr:uid="{00000000-0005-0000-0000-0000BF0A0000}"/>
    <cellStyle name="Calculation 2 6 5 3" xfId="11323" xr:uid="{00000000-0005-0000-0000-0000C00A0000}"/>
    <cellStyle name="Calculation 2 6 5 3 2" xfId="18104" xr:uid="{00000000-0005-0000-0000-0000C10A0000}"/>
    <cellStyle name="Calculation 2 6 5 3 2 2" xfId="35768" xr:uid="{00000000-0005-0000-0000-0000C20A0000}"/>
    <cellStyle name="Calculation 2 6 5 3 2 3" xfId="52957" xr:uid="{00000000-0005-0000-0000-0000C30A0000}"/>
    <cellStyle name="Calculation 2 6 5 3 3" xfId="28987" xr:uid="{00000000-0005-0000-0000-0000C40A0000}"/>
    <cellStyle name="Calculation 2 6 5 3 4" xfId="46226" xr:uid="{00000000-0005-0000-0000-0000C50A0000}"/>
    <cellStyle name="Calculation 2 6 5 4" xfId="8039" xr:uid="{00000000-0005-0000-0000-0000C60A0000}"/>
    <cellStyle name="Calculation 2 6 5 4 2" xfId="25704" xr:uid="{00000000-0005-0000-0000-0000C70A0000}"/>
    <cellStyle name="Calculation 2 6 5 4 3" xfId="42969" xr:uid="{00000000-0005-0000-0000-0000C80A0000}"/>
    <cellStyle name="Calculation 2 6 5 5" xfId="15037" xr:uid="{00000000-0005-0000-0000-0000C90A0000}"/>
    <cellStyle name="Calculation 2 6 5 5 2" xfId="32701" xr:uid="{00000000-0005-0000-0000-0000CA0A0000}"/>
    <cellStyle name="Calculation 2 6 5 5 3" xfId="49916" xr:uid="{00000000-0005-0000-0000-0000CB0A0000}"/>
    <cellStyle name="Calculation 2 6 5 6" xfId="22068" xr:uid="{00000000-0005-0000-0000-0000CC0A0000}"/>
    <cellStyle name="Calculation 2 6 5 7" xfId="39358" xr:uid="{00000000-0005-0000-0000-0000CD0A0000}"/>
    <cellStyle name="Calculation 2 6 6" xfId="10088" xr:uid="{00000000-0005-0000-0000-0000CE0A0000}"/>
    <cellStyle name="Calculation 2 6 6 2" xfId="16977" xr:uid="{00000000-0005-0000-0000-0000CF0A0000}"/>
    <cellStyle name="Calculation 2 6 6 2 2" xfId="34641" xr:uid="{00000000-0005-0000-0000-0000D00A0000}"/>
    <cellStyle name="Calculation 2 6 6 2 3" xfId="51842" xr:uid="{00000000-0005-0000-0000-0000D10A0000}"/>
    <cellStyle name="Calculation 2 6 6 3" xfId="27752" xr:uid="{00000000-0005-0000-0000-0000D20A0000}"/>
    <cellStyle name="Calculation 2 6 6 4" xfId="45003" xr:uid="{00000000-0005-0000-0000-0000D30A0000}"/>
    <cellStyle name="Calculation 2 6 7" xfId="13369" xr:uid="{00000000-0005-0000-0000-0000D40A0000}"/>
    <cellStyle name="Calculation 2 6 7 2" xfId="31033" xr:uid="{00000000-0005-0000-0000-0000D50A0000}"/>
    <cellStyle name="Calculation 2 6 7 3" xfId="48260" xr:uid="{00000000-0005-0000-0000-0000D60A0000}"/>
    <cellStyle name="Calculation 2 6 8" xfId="20132" xr:uid="{00000000-0005-0000-0000-0000D70A0000}"/>
    <cellStyle name="Calculation 2 6 9" xfId="22030" xr:uid="{00000000-0005-0000-0000-0000D80A0000}"/>
    <cellStyle name="Calculation 2 7" xfId="449" xr:uid="{00000000-0005-0000-0000-0000D90A0000}"/>
    <cellStyle name="Calculation 2 7 2" xfId="2778" xr:uid="{00000000-0005-0000-0000-0000DA0A0000}"/>
    <cellStyle name="Calculation 2 7 2 10" xfId="13583" xr:uid="{00000000-0005-0000-0000-0000DB0A0000}"/>
    <cellStyle name="Calculation 2 7 2 10 2" xfId="31247" xr:uid="{00000000-0005-0000-0000-0000DC0A0000}"/>
    <cellStyle name="Calculation 2 7 2 10 3" xfId="48474" xr:uid="{00000000-0005-0000-0000-0000DD0A0000}"/>
    <cellStyle name="Calculation 2 7 2 11" xfId="20499" xr:uid="{00000000-0005-0000-0000-0000DE0A0000}"/>
    <cellStyle name="Calculation 2 7 2 12" xfId="37808" xr:uid="{00000000-0005-0000-0000-0000DF0A0000}"/>
    <cellStyle name="Calculation 2 7 2 2" xfId="3007" xr:uid="{00000000-0005-0000-0000-0000E00A0000}"/>
    <cellStyle name="Calculation 2 7 2 2 2" xfId="3670" xr:uid="{00000000-0005-0000-0000-0000E10A0000}"/>
    <cellStyle name="Calculation 2 7 2 2 2 2" xfId="5586" xr:uid="{00000000-0005-0000-0000-0000E20A0000}"/>
    <cellStyle name="Calculation 2 7 2 2 2 2 2" xfId="12506" xr:uid="{00000000-0005-0000-0000-0000E30A0000}"/>
    <cellStyle name="Calculation 2 7 2 2 2 2 2 2" xfId="19233" xr:uid="{00000000-0005-0000-0000-0000E40A0000}"/>
    <cellStyle name="Calculation 2 7 2 2 2 2 2 2 2" xfId="36897" xr:uid="{00000000-0005-0000-0000-0000E50A0000}"/>
    <cellStyle name="Calculation 2 7 2 2 2 2 2 2 3" xfId="54077" xr:uid="{00000000-0005-0000-0000-0000E60A0000}"/>
    <cellStyle name="Calculation 2 7 2 2 2 2 2 3" xfId="30170" xr:uid="{00000000-0005-0000-0000-0000E70A0000}"/>
    <cellStyle name="Calculation 2 7 2 2 2 2 2 4" xfId="47400" xr:uid="{00000000-0005-0000-0000-0000E80A0000}"/>
    <cellStyle name="Calculation 2 7 2 2 2 2 3" xfId="9222" xr:uid="{00000000-0005-0000-0000-0000E90A0000}"/>
    <cellStyle name="Calculation 2 7 2 2 2 2 3 2" xfId="26887" xr:uid="{00000000-0005-0000-0000-0000EA0A0000}"/>
    <cellStyle name="Calculation 2 7 2 2 2 2 3 3" xfId="44143" xr:uid="{00000000-0005-0000-0000-0000EB0A0000}"/>
    <cellStyle name="Calculation 2 7 2 2 2 2 4" xfId="16166" xr:uid="{00000000-0005-0000-0000-0000EC0A0000}"/>
    <cellStyle name="Calculation 2 7 2 2 2 2 4 2" xfId="33830" xr:uid="{00000000-0005-0000-0000-0000ED0A0000}"/>
    <cellStyle name="Calculation 2 7 2 2 2 2 4 3" xfId="51036" xr:uid="{00000000-0005-0000-0000-0000EE0A0000}"/>
    <cellStyle name="Calculation 2 7 2 2 2 2 5" xfId="23251" xr:uid="{00000000-0005-0000-0000-0000EF0A0000}"/>
    <cellStyle name="Calculation 2 7 2 2 2 2 6" xfId="40532" xr:uid="{00000000-0005-0000-0000-0000F00A0000}"/>
    <cellStyle name="Calculation 2 7 2 2 2 3" xfId="11130" xr:uid="{00000000-0005-0000-0000-0000F10A0000}"/>
    <cellStyle name="Calculation 2 7 2 2 2 3 2" xfId="17965" xr:uid="{00000000-0005-0000-0000-0000F20A0000}"/>
    <cellStyle name="Calculation 2 7 2 2 2 3 2 2" xfId="35629" xr:uid="{00000000-0005-0000-0000-0000F30A0000}"/>
    <cellStyle name="Calculation 2 7 2 2 2 3 2 3" xfId="52821" xr:uid="{00000000-0005-0000-0000-0000F40A0000}"/>
    <cellStyle name="Calculation 2 7 2 2 2 3 3" xfId="28794" xr:uid="{00000000-0005-0000-0000-0000F50A0000}"/>
    <cellStyle name="Calculation 2 7 2 2 2 3 4" xfId="46036" xr:uid="{00000000-0005-0000-0000-0000F60A0000}"/>
    <cellStyle name="Calculation 2 7 2 2 2 4" xfId="7367" xr:uid="{00000000-0005-0000-0000-0000F70A0000}"/>
    <cellStyle name="Calculation 2 7 2 2 2 4 2" xfId="25032" xr:uid="{00000000-0005-0000-0000-0000F80A0000}"/>
    <cellStyle name="Calculation 2 7 2 2 2 4 3" xfId="42300" xr:uid="{00000000-0005-0000-0000-0000F90A0000}"/>
    <cellStyle name="Calculation 2 7 2 2 2 5" xfId="14419" xr:uid="{00000000-0005-0000-0000-0000FA0A0000}"/>
    <cellStyle name="Calculation 2 7 2 2 2 5 2" xfId="32083" xr:uid="{00000000-0005-0000-0000-0000FB0A0000}"/>
    <cellStyle name="Calculation 2 7 2 2 2 5 3" xfId="49301" xr:uid="{00000000-0005-0000-0000-0000FC0A0000}"/>
    <cellStyle name="Calculation 2 7 2 2 2 6" xfId="21389" xr:uid="{00000000-0005-0000-0000-0000FD0A0000}"/>
    <cellStyle name="Calculation 2 7 2 2 2 7" xfId="38689" xr:uid="{00000000-0005-0000-0000-0000FE0A0000}"/>
    <cellStyle name="Calculation 2 7 2 2 3" xfId="4040" xr:uid="{00000000-0005-0000-0000-0000FF0A0000}"/>
    <cellStyle name="Calculation 2 7 2 2 3 2" xfId="5956" xr:uid="{00000000-0005-0000-0000-0000000B0000}"/>
    <cellStyle name="Calculation 2 7 2 2 3 2 2" xfId="12876" xr:uid="{00000000-0005-0000-0000-0000010B0000}"/>
    <cellStyle name="Calculation 2 7 2 2 3 2 2 2" xfId="19603" xr:uid="{00000000-0005-0000-0000-0000020B0000}"/>
    <cellStyle name="Calculation 2 7 2 2 3 2 2 2 2" xfId="37267" xr:uid="{00000000-0005-0000-0000-0000030B0000}"/>
    <cellStyle name="Calculation 2 7 2 2 3 2 2 2 3" xfId="54444" xr:uid="{00000000-0005-0000-0000-0000040B0000}"/>
    <cellStyle name="Calculation 2 7 2 2 3 2 2 3" xfId="30540" xr:uid="{00000000-0005-0000-0000-0000050B0000}"/>
    <cellStyle name="Calculation 2 7 2 2 3 2 2 4" xfId="47767" xr:uid="{00000000-0005-0000-0000-0000060B0000}"/>
    <cellStyle name="Calculation 2 7 2 2 3 2 3" xfId="9592" xr:uid="{00000000-0005-0000-0000-0000070B0000}"/>
    <cellStyle name="Calculation 2 7 2 2 3 2 3 2" xfId="27257" xr:uid="{00000000-0005-0000-0000-0000080B0000}"/>
    <cellStyle name="Calculation 2 7 2 2 3 2 3 3" xfId="44510" xr:uid="{00000000-0005-0000-0000-0000090B0000}"/>
    <cellStyle name="Calculation 2 7 2 2 3 2 4" xfId="16536" xr:uid="{00000000-0005-0000-0000-00000A0B0000}"/>
    <cellStyle name="Calculation 2 7 2 2 3 2 4 2" xfId="34200" xr:uid="{00000000-0005-0000-0000-00000B0B0000}"/>
    <cellStyle name="Calculation 2 7 2 2 3 2 4 3" xfId="51403" xr:uid="{00000000-0005-0000-0000-00000C0B0000}"/>
    <cellStyle name="Calculation 2 7 2 2 3 2 5" xfId="23621" xr:uid="{00000000-0005-0000-0000-00000D0B0000}"/>
    <cellStyle name="Calculation 2 7 2 2 3 2 6" xfId="40899" xr:uid="{00000000-0005-0000-0000-00000E0B0000}"/>
    <cellStyle name="Calculation 2 7 2 2 3 3" xfId="7737" xr:uid="{00000000-0005-0000-0000-00000F0B0000}"/>
    <cellStyle name="Calculation 2 7 2 2 3 3 2" xfId="25402" xr:uid="{00000000-0005-0000-0000-0000100B0000}"/>
    <cellStyle name="Calculation 2 7 2 2 3 3 3" xfId="42667" xr:uid="{00000000-0005-0000-0000-0000110B0000}"/>
    <cellStyle name="Calculation 2 7 2 2 3 4" xfId="14789" xr:uid="{00000000-0005-0000-0000-0000120B0000}"/>
    <cellStyle name="Calculation 2 7 2 2 3 4 2" xfId="32453" xr:uid="{00000000-0005-0000-0000-0000130B0000}"/>
    <cellStyle name="Calculation 2 7 2 2 3 4 3" xfId="49668" xr:uid="{00000000-0005-0000-0000-0000140B0000}"/>
    <cellStyle name="Calculation 2 7 2 2 3 5" xfId="21759" xr:uid="{00000000-0005-0000-0000-0000150B0000}"/>
    <cellStyle name="Calculation 2 7 2 2 3 6" xfId="39056" xr:uid="{00000000-0005-0000-0000-0000160B0000}"/>
    <cellStyle name="Calculation 2 7 2 2 4" xfId="4923" xr:uid="{00000000-0005-0000-0000-0000170B0000}"/>
    <cellStyle name="Calculation 2 7 2 2 4 2" xfId="11843" xr:uid="{00000000-0005-0000-0000-0000180B0000}"/>
    <cellStyle name="Calculation 2 7 2 2 4 2 2" xfId="18624" xr:uid="{00000000-0005-0000-0000-0000190B0000}"/>
    <cellStyle name="Calculation 2 7 2 2 4 2 2 2" xfId="36288" xr:uid="{00000000-0005-0000-0000-00001A0B0000}"/>
    <cellStyle name="Calculation 2 7 2 2 4 2 2 3" xfId="53474" xr:uid="{00000000-0005-0000-0000-00001B0B0000}"/>
    <cellStyle name="Calculation 2 7 2 2 4 2 3" xfId="29507" xr:uid="{00000000-0005-0000-0000-00001C0B0000}"/>
    <cellStyle name="Calculation 2 7 2 2 4 2 4" xfId="46743" xr:uid="{00000000-0005-0000-0000-00001D0B0000}"/>
    <cellStyle name="Calculation 2 7 2 2 4 3" xfId="8559" xr:uid="{00000000-0005-0000-0000-00001E0B0000}"/>
    <cellStyle name="Calculation 2 7 2 2 4 3 2" xfId="26224" xr:uid="{00000000-0005-0000-0000-00001F0B0000}"/>
    <cellStyle name="Calculation 2 7 2 2 4 3 3" xfId="43486" xr:uid="{00000000-0005-0000-0000-0000200B0000}"/>
    <cellStyle name="Calculation 2 7 2 2 4 4" xfId="15557" xr:uid="{00000000-0005-0000-0000-0000210B0000}"/>
    <cellStyle name="Calculation 2 7 2 2 4 4 2" xfId="33221" xr:uid="{00000000-0005-0000-0000-0000220B0000}"/>
    <cellStyle name="Calculation 2 7 2 2 4 4 3" xfId="50433" xr:uid="{00000000-0005-0000-0000-0000230B0000}"/>
    <cellStyle name="Calculation 2 7 2 2 4 5" xfId="22588" xr:uid="{00000000-0005-0000-0000-0000240B0000}"/>
    <cellStyle name="Calculation 2 7 2 2 4 6" xfId="39875" xr:uid="{00000000-0005-0000-0000-0000250B0000}"/>
    <cellStyle name="Calculation 2 7 2 2 5" xfId="10529" xr:uid="{00000000-0005-0000-0000-0000260B0000}"/>
    <cellStyle name="Calculation 2 7 2 2 5 2" xfId="17418" xr:uid="{00000000-0005-0000-0000-0000270B0000}"/>
    <cellStyle name="Calculation 2 7 2 2 5 2 2" xfId="35082" xr:uid="{00000000-0005-0000-0000-0000280B0000}"/>
    <cellStyle name="Calculation 2 7 2 2 5 2 3" xfId="52280" xr:uid="{00000000-0005-0000-0000-0000290B0000}"/>
    <cellStyle name="Calculation 2 7 2 2 5 3" xfId="28193" xr:uid="{00000000-0005-0000-0000-00002A0B0000}"/>
    <cellStyle name="Calculation 2 7 2 2 5 4" xfId="45441" xr:uid="{00000000-0005-0000-0000-00002B0B0000}"/>
    <cellStyle name="Calculation 2 7 2 2 6" xfId="6779" xr:uid="{00000000-0005-0000-0000-00002C0B0000}"/>
    <cellStyle name="Calculation 2 7 2 2 6 2" xfId="24444" xr:uid="{00000000-0005-0000-0000-00002D0B0000}"/>
    <cellStyle name="Calculation 2 7 2 2 6 3" xfId="41718" xr:uid="{00000000-0005-0000-0000-00002E0B0000}"/>
    <cellStyle name="Calculation 2 7 2 2 7" xfId="13810" xr:uid="{00000000-0005-0000-0000-00002F0B0000}"/>
    <cellStyle name="Calculation 2 7 2 2 7 2" xfId="31474" xr:uid="{00000000-0005-0000-0000-0000300B0000}"/>
    <cellStyle name="Calculation 2 7 2 2 7 3" xfId="48698" xr:uid="{00000000-0005-0000-0000-0000310B0000}"/>
    <cellStyle name="Calculation 2 7 2 2 8" xfId="20726" xr:uid="{00000000-0005-0000-0000-0000320B0000}"/>
    <cellStyle name="Calculation 2 7 2 2 9" xfId="38032" xr:uid="{00000000-0005-0000-0000-0000330B0000}"/>
    <cellStyle name="Calculation 2 7 2 3" xfId="3103" xr:uid="{00000000-0005-0000-0000-0000340B0000}"/>
    <cellStyle name="Calculation 2 7 2 3 2" xfId="3766" xr:uid="{00000000-0005-0000-0000-0000350B0000}"/>
    <cellStyle name="Calculation 2 7 2 3 2 2" xfId="5682" xr:uid="{00000000-0005-0000-0000-0000360B0000}"/>
    <cellStyle name="Calculation 2 7 2 3 2 2 2" xfId="12602" xr:uid="{00000000-0005-0000-0000-0000370B0000}"/>
    <cellStyle name="Calculation 2 7 2 3 2 2 2 2" xfId="19329" xr:uid="{00000000-0005-0000-0000-0000380B0000}"/>
    <cellStyle name="Calculation 2 7 2 3 2 2 2 2 2" xfId="36993" xr:uid="{00000000-0005-0000-0000-0000390B0000}"/>
    <cellStyle name="Calculation 2 7 2 3 2 2 2 2 3" xfId="54170" xr:uid="{00000000-0005-0000-0000-00003A0B0000}"/>
    <cellStyle name="Calculation 2 7 2 3 2 2 2 3" xfId="30266" xr:uid="{00000000-0005-0000-0000-00003B0B0000}"/>
    <cellStyle name="Calculation 2 7 2 3 2 2 2 4" xfId="47493" xr:uid="{00000000-0005-0000-0000-00003C0B0000}"/>
    <cellStyle name="Calculation 2 7 2 3 2 2 3" xfId="9318" xr:uid="{00000000-0005-0000-0000-00003D0B0000}"/>
    <cellStyle name="Calculation 2 7 2 3 2 2 3 2" xfId="26983" xr:uid="{00000000-0005-0000-0000-00003E0B0000}"/>
    <cellStyle name="Calculation 2 7 2 3 2 2 3 3" xfId="44236" xr:uid="{00000000-0005-0000-0000-00003F0B0000}"/>
    <cellStyle name="Calculation 2 7 2 3 2 2 4" xfId="16262" xr:uid="{00000000-0005-0000-0000-0000400B0000}"/>
    <cellStyle name="Calculation 2 7 2 3 2 2 4 2" xfId="33926" xr:uid="{00000000-0005-0000-0000-0000410B0000}"/>
    <cellStyle name="Calculation 2 7 2 3 2 2 4 3" xfId="51129" xr:uid="{00000000-0005-0000-0000-0000420B0000}"/>
    <cellStyle name="Calculation 2 7 2 3 2 2 5" xfId="23347" xr:uid="{00000000-0005-0000-0000-0000430B0000}"/>
    <cellStyle name="Calculation 2 7 2 3 2 2 6" xfId="40625" xr:uid="{00000000-0005-0000-0000-0000440B0000}"/>
    <cellStyle name="Calculation 2 7 2 3 2 3" xfId="11226" xr:uid="{00000000-0005-0000-0000-0000450B0000}"/>
    <cellStyle name="Calculation 2 7 2 3 2 3 2" xfId="18061" xr:uid="{00000000-0005-0000-0000-0000460B0000}"/>
    <cellStyle name="Calculation 2 7 2 3 2 3 2 2" xfId="35725" xr:uid="{00000000-0005-0000-0000-0000470B0000}"/>
    <cellStyle name="Calculation 2 7 2 3 2 3 2 3" xfId="52914" xr:uid="{00000000-0005-0000-0000-0000480B0000}"/>
    <cellStyle name="Calculation 2 7 2 3 2 3 3" xfId="28890" xr:uid="{00000000-0005-0000-0000-0000490B0000}"/>
    <cellStyle name="Calculation 2 7 2 3 2 3 4" xfId="46129" xr:uid="{00000000-0005-0000-0000-00004A0B0000}"/>
    <cellStyle name="Calculation 2 7 2 3 2 4" xfId="7463" xr:uid="{00000000-0005-0000-0000-00004B0B0000}"/>
    <cellStyle name="Calculation 2 7 2 3 2 4 2" xfId="25128" xr:uid="{00000000-0005-0000-0000-00004C0B0000}"/>
    <cellStyle name="Calculation 2 7 2 3 2 4 3" xfId="42393" xr:uid="{00000000-0005-0000-0000-00004D0B0000}"/>
    <cellStyle name="Calculation 2 7 2 3 2 5" xfId="14515" xr:uid="{00000000-0005-0000-0000-00004E0B0000}"/>
    <cellStyle name="Calculation 2 7 2 3 2 5 2" xfId="32179" xr:uid="{00000000-0005-0000-0000-00004F0B0000}"/>
    <cellStyle name="Calculation 2 7 2 3 2 5 3" xfId="49394" xr:uid="{00000000-0005-0000-0000-0000500B0000}"/>
    <cellStyle name="Calculation 2 7 2 3 2 6" xfId="21485" xr:uid="{00000000-0005-0000-0000-0000510B0000}"/>
    <cellStyle name="Calculation 2 7 2 3 2 7" xfId="38782" xr:uid="{00000000-0005-0000-0000-0000520B0000}"/>
    <cellStyle name="Calculation 2 7 2 3 3" xfId="4133" xr:uid="{00000000-0005-0000-0000-0000530B0000}"/>
    <cellStyle name="Calculation 2 7 2 3 3 2" xfId="6049" xr:uid="{00000000-0005-0000-0000-0000540B0000}"/>
    <cellStyle name="Calculation 2 7 2 3 3 2 2" xfId="12969" xr:uid="{00000000-0005-0000-0000-0000550B0000}"/>
    <cellStyle name="Calculation 2 7 2 3 3 2 2 2" xfId="19696" xr:uid="{00000000-0005-0000-0000-0000560B0000}"/>
    <cellStyle name="Calculation 2 7 2 3 3 2 2 2 2" xfId="37360" xr:uid="{00000000-0005-0000-0000-0000570B0000}"/>
    <cellStyle name="Calculation 2 7 2 3 3 2 2 2 3" xfId="54537" xr:uid="{00000000-0005-0000-0000-0000580B0000}"/>
    <cellStyle name="Calculation 2 7 2 3 3 2 2 3" xfId="30633" xr:uid="{00000000-0005-0000-0000-0000590B0000}"/>
    <cellStyle name="Calculation 2 7 2 3 3 2 2 4" xfId="47860" xr:uid="{00000000-0005-0000-0000-00005A0B0000}"/>
    <cellStyle name="Calculation 2 7 2 3 3 2 3" xfId="9685" xr:uid="{00000000-0005-0000-0000-00005B0B0000}"/>
    <cellStyle name="Calculation 2 7 2 3 3 2 3 2" xfId="27350" xr:uid="{00000000-0005-0000-0000-00005C0B0000}"/>
    <cellStyle name="Calculation 2 7 2 3 3 2 3 3" xfId="44603" xr:uid="{00000000-0005-0000-0000-00005D0B0000}"/>
    <cellStyle name="Calculation 2 7 2 3 3 2 4" xfId="16629" xr:uid="{00000000-0005-0000-0000-00005E0B0000}"/>
    <cellStyle name="Calculation 2 7 2 3 3 2 4 2" xfId="34293" xr:uid="{00000000-0005-0000-0000-00005F0B0000}"/>
    <cellStyle name="Calculation 2 7 2 3 3 2 4 3" xfId="51496" xr:uid="{00000000-0005-0000-0000-0000600B0000}"/>
    <cellStyle name="Calculation 2 7 2 3 3 2 5" xfId="23714" xr:uid="{00000000-0005-0000-0000-0000610B0000}"/>
    <cellStyle name="Calculation 2 7 2 3 3 2 6" xfId="40992" xr:uid="{00000000-0005-0000-0000-0000620B0000}"/>
    <cellStyle name="Calculation 2 7 2 3 3 3" xfId="7830" xr:uid="{00000000-0005-0000-0000-0000630B0000}"/>
    <cellStyle name="Calculation 2 7 2 3 3 3 2" xfId="25495" xr:uid="{00000000-0005-0000-0000-0000640B0000}"/>
    <cellStyle name="Calculation 2 7 2 3 3 3 3" xfId="42760" xr:uid="{00000000-0005-0000-0000-0000650B0000}"/>
    <cellStyle name="Calculation 2 7 2 3 3 4" xfId="14882" xr:uid="{00000000-0005-0000-0000-0000660B0000}"/>
    <cellStyle name="Calculation 2 7 2 3 3 4 2" xfId="32546" xr:uid="{00000000-0005-0000-0000-0000670B0000}"/>
    <cellStyle name="Calculation 2 7 2 3 3 4 3" xfId="49761" xr:uid="{00000000-0005-0000-0000-0000680B0000}"/>
    <cellStyle name="Calculation 2 7 2 3 3 5" xfId="21852" xr:uid="{00000000-0005-0000-0000-0000690B0000}"/>
    <cellStyle name="Calculation 2 7 2 3 3 6" xfId="39149" xr:uid="{00000000-0005-0000-0000-00006A0B0000}"/>
    <cellStyle name="Calculation 2 7 2 3 4" xfId="5019" xr:uid="{00000000-0005-0000-0000-00006B0B0000}"/>
    <cellStyle name="Calculation 2 7 2 3 4 2" xfId="11939" xr:uid="{00000000-0005-0000-0000-00006C0B0000}"/>
    <cellStyle name="Calculation 2 7 2 3 4 2 2" xfId="18720" xr:uid="{00000000-0005-0000-0000-00006D0B0000}"/>
    <cellStyle name="Calculation 2 7 2 3 4 2 2 2" xfId="36384" xr:uid="{00000000-0005-0000-0000-00006E0B0000}"/>
    <cellStyle name="Calculation 2 7 2 3 4 2 2 3" xfId="53567" xr:uid="{00000000-0005-0000-0000-00006F0B0000}"/>
    <cellStyle name="Calculation 2 7 2 3 4 2 3" xfId="29603" xr:uid="{00000000-0005-0000-0000-0000700B0000}"/>
    <cellStyle name="Calculation 2 7 2 3 4 2 4" xfId="46836" xr:uid="{00000000-0005-0000-0000-0000710B0000}"/>
    <cellStyle name="Calculation 2 7 2 3 4 3" xfId="8655" xr:uid="{00000000-0005-0000-0000-0000720B0000}"/>
    <cellStyle name="Calculation 2 7 2 3 4 3 2" xfId="26320" xr:uid="{00000000-0005-0000-0000-0000730B0000}"/>
    <cellStyle name="Calculation 2 7 2 3 4 3 3" xfId="43579" xr:uid="{00000000-0005-0000-0000-0000740B0000}"/>
    <cellStyle name="Calculation 2 7 2 3 4 4" xfId="15653" xr:uid="{00000000-0005-0000-0000-0000750B0000}"/>
    <cellStyle name="Calculation 2 7 2 3 4 4 2" xfId="33317" xr:uid="{00000000-0005-0000-0000-0000760B0000}"/>
    <cellStyle name="Calculation 2 7 2 3 4 4 3" xfId="50526" xr:uid="{00000000-0005-0000-0000-0000770B0000}"/>
    <cellStyle name="Calculation 2 7 2 3 4 5" xfId="22684" xr:uid="{00000000-0005-0000-0000-0000780B0000}"/>
    <cellStyle name="Calculation 2 7 2 3 4 6" xfId="39968" xr:uid="{00000000-0005-0000-0000-0000790B0000}"/>
    <cellStyle name="Calculation 2 7 2 3 5" xfId="10625" xr:uid="{00000000-0005-0000-0000-00007A0B0000}"/>
    <cellStyle name="Calculation 2 7 2 3 5 2" xfId="17514" xr:uid="{00000000-0005-0000-0000-00007B0B0000}"/>
    <cellStyle name="Calculation 2 7 2 3 5 2 2" xfId="35178" xr:uid="{00000000-0005-0000-0000-00007C0B0000}"/>
    <cellStyle name="Calculation 2 7 2 3 5 2 3" xfId="52373" xr:uid="{00000000-0005-0000-0000-00007D0B0000}"/>
    <cellStyle name="Calculation 2 7 2 3 5 3" xfId="28289" xr:uid="{00000000-0005-0000-0000-00007E0B0000}"/>
    <cellStyle name="Calculation 2 7 2 3 5 4" xfId="45534" xr:uid="{00000000-0005-0000-0000-00007F0B0000}"/>
    <cellStyle name="Calculation 2 7 2 3 6" xfId="6875" xr:uid="{00000000-0005-0000-0000-0000800B0000}"/>
    <cellStyle name="Calculation 2 7 2 3 6 2" xfId="24540" xr:uid="{00000000-0005-0000-0000-0000810B0000}"/>
    <cellStyle name="Calculation 2 7 2 3 6 3" xfId="41811" xr:uid="{00000000-0005-0000-0000-0000820B0000}"/>
    <cellStyle name="Calculation 2 7 2 3 7" xfId="13906" xr:uid="{00000000-0005-0000-0000-0000830B0000}"/>
    <cellStyle name="Calculation 2 7 2 3 7 2" xfId="31570" xr:uid="{00000000-0005-0000-0000-0000840B0000}"/>
    <cellStyle name="Calculation 2 7 2 3 7 3" xfId="48791" xr:uid="{00000000-0005-0000-0000-0000850B0000}"/>
    <cellStyle name="Calculation 2 7 2 3 8" xfId="20822" xr:uid="{00000000-0005-0000-0000-0000860B0000}"/>
    <cellStyle name="Calculation 2 7 2 3 9" xfId="38125" xr:uid="{00000000-0005-0000-0000-0000870B0000}"/>
    <cellStyle name="Calculation 2 7 2 4" xfId="3215" xr:uid="{00000000-0005-0000-0000-0000880B0000}"/>
    <cellStyle name="Calculation 2 7 2 4 2" xfId="4245" xr:uid="{00000000-0005-0000-0000-0000890B0000}"/>
    <cellStyle name="Calculation 2 7 2 4 2 2" xfId="6161" xr:uid="{00000000-0005-0000-0000-00008A0B0000}"/>
    <cellStyle name="Calculation 2 7 2 4 2 2 2" xfId="13081" xr:uid="{00000000-0005-0000-0000-00008B0B0000}"/>
    <cellStyle name="Calculation 2 7 2 4 2 2 2 2" xfId="19808" xr:uid="{00000000-0005-0000-0000-00008C0B0000}"/>
    <cellStyle name="Calculation 2 7 2 4 2 2 2 2 2" xfId="37472" xr:uid="{00000000-0005-0000-0000-00008D0B0000}"/>
    <cellStyle name="Calculation 2 7 2 4 2 2 2 2 3" xfId="54649" xr:uid="{00000000-0005-0000-0000-00008E0B0000}"/>
    <cellStyle name="Calculation 2 7 2 4 2 2 2 3" xfId="30745" xr:uid="{00000000-0005-0000-0000-00008F0B0000}"/>
    <cellStyle name="Calculation 2 7 2 4 2 2 2 4" xfId="47972" xr:uid="{00000000-0005-0000-0000-0000900B0000}"/>
    <cellStyle name="Calculation 2 7 2 4 2 2 3" xfId="9797" xr:uid="{00000000-0005-0000-0000-0000910B0000}"/>
    <cellStyle name="Calculation 2 7 2 4 2 2 3 2" xfId="27462" xr:uid="{00000000-0005-0000-0000-0000920B0000}"/>
    <cellStyle name="Calculation 2 7 2 4 2 2 3 3" xfId="44715" xr:uid="{00000000-0005-0000-0000-0000930B0000}"/>
    <cellStyle name="Calculation 2 7 2 4 2 2 4" xfId="16741" xr:uid="{00000000-0005-0000-0000-0000940B0000}"/>
    <cellStyle name="Calculation 2 7 2 4 2 2 4 2" xfId="34405" xr:uid="{00000000-0005-0000-0000-0000950B0000}"/>
    <cellStyle name="Calculation 2 7 2 4 2 2 4 3" xfId="51608" xr:uid="{00000000-0005-0000-0000-0000960B0000}"/>
    <cellStyle name="Calculation 2 7 2 4 2 2 5" xfId="23826" xr:uid="{00000000-0005-0000-0000-0000970B0000}"/>
    <cellStyle name="Calculation 2 7 2 4 2 2 6" xfId="41104" xr:uid="{00000000-0005-0000-0000-0000980B0000}"/>
    <cellStyle name="Calculation 2 7 2 4 2 3" xfId="7942" xr:uid="{00000000-0005-0000-0000-0000990B0000}"/>
    <cellStyle name="Calculation 2 7 2 4 2 3 2" xfId="25607" xr:uid="{00000000-0005-0000-0000-00009A0B0000}"/>
    <cellStyle name="Calculation 2 7 2 4 2 3 3" xfId="42872" xr:uid="{00000000-0005-0000-0000-00009B0B0000}"/>
    <cellStyle name="Calculation 2 7 2 4 2 4" xfId="14994" xr:uid="{00000000-0005-0000-0000-00009C0B0000}"/>
    <cellStyle name="Calculation 2 7 2 4 2 4 2" xfId="32658" xr:uid="{00000000-0005-0000-0000-00009D0B0000}"/>
    <cellStyle name="Calculation 2 7 2 4 2 4 3" xfId="49873" xr:uid="{00000000-0005-0000-0000-00009E0B0000}"/>
    <cellStyle name="Calculation 2 7 2 4 2 5" xfId="21964" xr:uid="{00000000-0005-0000-0000-00009F0B0000}"/>
    <cellStyle name="Calculation 2 7 2 4 2 6" xfId="39261" xr:uid="{00000000-0005-0000-0000-0000A00B0000}"/>
    <cellStyle name="Calculation 2 7 2 4 3" xfId="5131" xr:uid="{00000000-0005-0000-0000-0000A10B0000}"/>
    <cellStyle name="Calculation 2 7 2 4 3 2" xfId="12051" xr:uid="{00000000-0005-0000-0000-0000A20B0000}"/>
    <cellStyle name="Calculation 2 7 2 4 3 2 2" xfId="18832" xr:uid="{00000000-0005-0000-0000-0000A30B0000}"/>
    <cellStyle name="Calculation 2 7 2 4 3 2 2 2" xfId="36496" xr:uid="{00000000-0005-0000-0000-0000A40B0000}"/>
    <cellStyle name="Calculation 2 7 2 4 3 2 2 3" xfId="53679" xr:uid="{00000000-0005-0000-0000-0000A50B0000}"/>
    <cellStyle name="Calculation 2 7 2 4 3 2 3" xfId="29715" xr:uid="{00000000-0005-0000-0000-0000A60B0000}"/>
    <cellStyle name="Calculation 2 7 2 4 3 2 4" xfId="46948" xr:uid="{00000000-0005-0000-0000-0000A70B0000}"/>
    <cellStyle name="Calculation 2 7 2 4 3 3" xfId="8767" xr:uid="{00000000-0005-0000-0000-0000A80B0000}"/>
    <cellStyle name="Calculation 2 7 2 4 3 3 2" xfId="26432" xr:uid="{00000000-0005-0000-0000-0000A90B0000}"/>
    <cellStyle name="Calculation 2 7 2 4 3 3 3" xfId="43691" xr:uid="{00000000-0005-0000-0000-0000AA0B0000}"/>
    <cellStyle name="Calculation 2 7 2 4 3 4" xfId="15765" xr:uid="{00000000-0005-0000-0000-0000AB0B0000}"/>
    <cellStyle name="Calculation 2 7 2 4 3 4 2" xfId="33429" xr:uid="{00000000-0005-0000-0000-0000AC0B0000}"/>
    <cellStyle name="Calculation 2 7 2 4 3 4 3" xfId="50638" xr:uid="{00000000-0005-0000-0000-0000AD0B0000}"/>
    <cellStyle name="Calculation 2 7 2 4 3 5" xfId="22796" xr:uid="{00000000-0005-0000-0000-0000AE0B0000}"/>
    <cellStyle name="Calculation 2 7 2 4 3 6" xfId="40080" xr:uid="{00000000-0005-0000-0000-0000AF0B0000}"/>
    <cellStyle name="Calculation 2 7 2 4 4" xfId="10737" xr:uid="{00000000-0005-0000-0000-0000B00B0000}"/>
    <cellStyle name="Calculation 2 7 2 4 4 2" xfId="17626" xr:uid="{00000000-0005-0000-0000-0000B10B0000}"/>
    <cellStyle name="Calculation 2 7 2 4 4 2 2" xfId="35290" xr:uid="{00000000-0005-0000-0000-0000B20B0000}"/>
    <cellStyle name="Calculation 2 7 2 4 4 2 3" xfId="52485" xr:uid="{00000000-0005-0000-0000-0000B30B0000}"/>
    <cellStyle name="Calculation 2 7 2 4 4 3" xfId="28401" xr:uid="{00000000-0005-0000-0000-0000B40B0000}"/>
    <cellStyle name="Calculation 2 7 2 4 4 4" xfId="45646" xr:uid="{00000000-0005-0000-0000-0000B50B0000}"/>
    <cellStyle name="Calculation 2 7 2 4 5" xfId="6987" xr:uid="{00000000-0005-0000-0000-0000B60B0000}"/>
    <cellStyle name="Calculation 2 7 2 4 5 2" xfId="24652" xr:uid="{00000000-0005-0000-0000-0000B70B0000}"/>
    <cellStyle name="Calculation 2 7 2 4 5 3" xfId="41923" xr:uid="{00000000-0005-0000-0000-0000B80B0000}"/>
    <cellStyle name="Calculation 2 7 2 4 6" xfId="14018" xr:uid="{00000000-0005-0000-0000-0000B90B0000}"/>
    <cellStyle name="Calculation 2 7 2 4 6 2" xfId="31682" xr:uid="{00000000-0005-0000-0000-0000BA0B0000}"/>
    <cellStyle name="Calculation 2 7 2 4 6 3" xfId="48903" xr:uid="{00000000-0005-0000-0000-0000BB0B0000}"/>
    <cellStyle name="Calculation 2 7 2 4 7" xfId="20934" xr:uid="{00000000-0005-0000-0000-0000BC0B0000}"/>
    <cellStyle name="Calculation 2 7 2 4 8" xfId="38237" xr:uid="{00000000-0005-0000-0000-0000BD0B0000}"/>
    <cellStyle name="Calculation 2 7 2 5" xfId="3443" xr:uid="{00000000-0005-0000-0000-0000BE0B0000}"/>
    <cellStyle name="Calculation 2 7 2 5 2" xfId="5359" xr:uid="{00000000-0005-0000-0000-0000BF0B0000}"/>
    <cellStyle name="Calculation 2 7 2 5 2 2" xfId="12279" xr:uid="{00000000-0005-0000-0000-0000C00B0000}"/>
    <cellStyle name="Calculation 2 7 2 5 2 2 2" xfId="19006" xr:uid="{00000000-0005-0000-0000-0000C10B0000}"/>
    <cellStyle name="Calculation 2 7 2 5 2 2 2 2" xfId="36670" xr:uid="{00000000-0005-0000-0000-0000C20B0000}"/>
    <cellStyle name="Calculation 2 7 2 5 2 2 2 3" xfId="53853" xr:uid="{00000000-0005-0000-0000-0000C30B0000}"/>
    <cellStyle name="Calculation 2 7 2 5 2 2 3" xfId="29943" xr:uid="{00000000-0005-0000-0000-0000C40B0000}"/>
    <cellStyle name="Calculation 2 7 2 5 2 2 4" xfId="47176" xr:uid="{00000000-0005-0000-0000-0000C50B0000}"/>
    <cellStyle name="Calculation 2 7 2 5 2 3" xfId="8995" xr:uid="{00000000-0005-0000-0000-0000C60B0000}"/>
    <cellStyle name="Calculation 2 7 2 5 2 3 2" xfId="26660" xr:uid="{00000000-0005-0000-0000-0000C70B0000}"/>
    <cellStyle name="Calculation 2 7 2 5 2 3 3" xfId="43919" xr:uid="{00000000-0005-0000-0000-0000C80B0000}"/>
    <cellStyle name="Calculation 2 7 2 5 2 4" xfId="15939" xr:uid="{00000000-0005-0000-0000-0000C90B0000}"/>
    <cellStyle name="Calculation 2 7 2 5 2 4 2" xfId="33603" xr:uid="{00000000-0005-0000-0000-0000CA0B0000}"/>
    <cellStyle name="Calculation 2 7 2 5 2 4 3" xfId="50812" xr:uid="{00000000-0005-0000-0000-0000CB0B0000}"/>
    <cellStyle name="Calculation 2 7 2 5 2 5" xfId="23024" xr:uid="{00000000-0005-0000-0000-0000CC0B0000}"/>
    <cellStyle name="Calculation 2 7 2 5 2 6" xfId="40308" xr:uid="{00000000-0005-0000-0000-0000CD0B0000}"/>
    <cellStyle name="Calculation 2 7 2 5 3" xfId="10903" xr:uid="{00000000-0005-0000-0000-0000CE0B0000}"/>
    <cellStyle name="Calculation 2 7 2 5 3 2" xfId="17738" xr:uid="{00000000-0005-0000-0000-0000CF0B0000}"/>
    <cellStyle name="Calculation 2 7 2 5 3 2 2" xfId="35402" xr:uid="{00000000-0005-0000-0000-0000D00B0000}"/>
    <cellStyle name="Calculation 2 7 2 5 3 2 3" xfId="52597" xr:uid="{00000000-0005-0000-0000-0000D10B0000}"/>
    <cellStyle name="Calculation 2 7 2 5 3 3" xfId="28567" xr:uid="{00000000-0005-0000-0000-0000D20B0000}"/>
    <cellStyle name="Calculation 2 7 2 5 3 4" xfId="45812" xr:uid="{00000000-0005-0000-0000-0000D30B0000}"/>
    <cellStyle name="Calculation 2 7 2 5 4" xfId="7140" xr:uid="{00000000-0005-0000-0000-0000D40B0000}"/>
    <cellStyle name="Calculation 2 7 2 5 4 2" xfId="24805" xr:uid="{00000000-0005-0000-0000-0000D50B0000}"/>
    <cellStyle name="Calculation 2 7 2 5 4 3" xfId="42076" xr:uid="{00000000-0005-0000-0000-0000D60B0000}"/>
    <cellStyle name="Calculation 2 7 2 5 5" xfId="14192" xr:uid="{00000000-0005-0000-0000-0000D70B0000}"/>
    <cellStyle name="Calculation 2 7 2 5 5 2" xfId="31856" xr:uid="{00000000-0005-0000-0000-0000D80B0000}"/>
    <cellStyle name="Calculation 2 7 2 5 5 3" xfId="49077" xr:uid="{00000000-0005-0000-0000-0000D90B0000}"/>
    <cellStyle name="Calculation 2 7 2 5 6" xfId="21162" xr:uid="{00000000-0005-0000-0000-0000DA0B0000}"/>
    <cellStyle name="Calculation 2 7 2 5 7" xfId="38465" xr:uid="{00000000-0005-0000-0000-0000DB0B0000}"/>
    <cellStyle name="Calculation 2 7 2 6" xfId="3816" xr:uid="{00000000-0005-0000-0000-0000DC0B0000}"/>
    <cellStyle name="Calculation 2 7 2 6 2" xfId="5732" xr:uid="{00000000-0005-0000-0000-0000DD0B0000}"/>
    <cellStyle name="Calculation 2 7 2 6 2 2" xfId="12652" xr:uid="{00000000-0005-0000-0000-0000DE0B0000}"/>
    <cellStyle name="Calculation 2 7 2 6 2 2 2" xfId="19379" xr:uid="{00000000-0005-0000-0000-0000DF0B0000}"/>
    <cellStyle name="Calculation 2 7 2 6 2 2 2 2" xfId="37043" xr:uid="{00000000-0005-0000-0000-0000E00B0000}"/>
    <cellStyle name="Calculation 2 7 2 6 2 2 2 3" xfId="54220" xr:uid="{00000000-0005-0000-0000-0000E10B0000}"/>
    <cellStyle name="Calculation 2 7 2 6 2 2 3" xfId="30316" xr:uid="{00000000-0005-0000-0000-0000E20B0000}"/>
    <cellStyle name="Calculation 2 7 2 6 2 2 4" xfId="47543" xr:uid="{00000000-0005-0000-0000-0000E30B0000}"/>
    <cellStyle name="Calculation 2 7 2 6 2 3" xfId="9368" xr:uid="{00000000-0005-0000-0000-0000E40B0000}"/>
    <cellStyle name="Calculation 2 7 2 6 2 3 2" xfId="27033" xr:uid="{00000000-0005-0000-0000-0000E50B0000}"/>
    <cellStyle name="Calculation 2 7 2 6 2 3 3" xfId="44286" xr:uid="{00000000-0005-0000-0000-0000E60B0000}"/>
    <cellStyle name="Calculation 2 7 2 6 2 4" xfId="16312" xr:uid="{00000000-0005-0000-0000-0000E70B0000}"/>
    <cellStyle name="Calculation 2 7 2 6 2 4 2" xfId="33976" xr:uid="{00000000-0005-0000-0000-0000E80B0000}"/>
    <cellStyle name="Calculation 2 7 2 6 2 4 3" xfId="51179" xr:uid="{00000000-0005-0000-0000-0000E90B0000}"/>
    <cellStyle name="Calculation 2 7 2 6 2 5" xfId="23397" xr:uid="{00000000-0005-0000-0000-0000EA0B0000}"/>
    <cellStyle name="Calculation 2 7 2 6 2 6" xfId="40675" xr:uid="{00000000-0005-0000-0000-0000EB0B0000}"/>
    <cellStyle name="Calculation 2 7 2 6 3" xfId="7513" xr:uid="{00000000-0005-0000-0000-0000EC0B0000}"/>
    <cellStyle name="Calculation 2 7 2 6 3 2" xfId="25178" xr:uid="{00000000-0005-0000-0000-0000ED0B0000}"/>
    <cellStyle name="Calculation 2 7 2 6 3 3" xfId="42443" xr:uid="{00000000-0005-0000-0000-0000EE0B0000}"/>
    <cellStyle name="Calculation 2 7 2 6 4" xfId="14565" xr:uid="{00000000-0005-0000-0000-0000EF0B0000}"/>
    <cellStyle name="Calculation 2 7 2 6 4 2" xfId="32229" xr:uid="{00000000-0005-0000-0000-0000F00B0000}"/>
    <cellStyle name="Calculation 2 7 2 6 4 3" xfId="49444" xr:uid="{00000000-0005-0000-0000-0000F10B0000}"/>
    <cellStyle name="Calculation 2 7 2 6 5" xfId="21535" xr:uid="{00000000-0005-0000-0000-0000F20B0000}"/>
    <cellStyle name="Calculation 2 7 2 6 6" xfId="38832" xr:uid="{00000000-0005-0000-0000-0000F30B0000}"/>
    <cellStyle name="Calculation 2 7 2 7" xfId="4696" xr:uid="{00000000-0005-0000-0000-0000F40B0000}"/>
    <cellStyle name="Calculation 2 7 2 7 2" xfId="11616" xr:uid="{00000000-0005-0000-0000-0000F50B0000}"/>
    <cellStyle name="Calculation 2 7 2 7 2 2" xfId="18397" xr:uid="{00000000-0005-0000-0000-0000F60B0000}"/>
    <cellStyle name="Calculation 2 7 2 7 2 2 2" xfId="36061" xr:uid="{00000000-0005-0000-0000-0000F70B0000}"/>
    <cellStyle name="Calculation 2 7 2 7 2 2 3" xfId="53250" xr:uid="{00000000-0005-0000-0000-0000F80B0000}"/>
    <cellStyle name="Calculation 2 7 2 7 2 3" xfId="29280" xr:uid="{00000000-0005-0000-0000-0000F90B0000}"/>
    <cellStyle name="Calculation 2 7 2 7 2 4" xfId="46519" xr:uid="{00000000-0005-0000-0000-0000FA0B0000}"/>
    <cellStyle name="Calculation 2 7 2 7 3" xfId="8332" xr:uid="{00000000-0005-0000-0000-0000FB0B0000}"/>
    <cellStyle name="Calculation 2 7 2 7 3 2" xfId="25997" xr:uid="{00000000-0005-0000-0000-0000FC0B0000}"/>
    <cellStyle name="Calculation 2 7 2 7 3 3" xfId="43262" xr:uid="{00000000-0005-0000-0000-0000FD0B0000}"/>
    <cellStyle name="Calculation 2 7 2 7 4" xfId="15330" xr:uid="{00000000-0005-0000-0000-0000FE0B0000}"/>
    <cellStyle name="Calculation 2 7 2 7 4 2" xfId="32994" xr:uid="{00000000-0005-0000-0000-0000FF0B0000}"/>
    <cellStyle name="Calculation 2 7 2 7 4 3" xfId="50209" xr:uid="{00000000-0005-0000-0000-0000000C0000}"/>
    <cellStyle name="Calculation 2 7 2 7 5" xfId="22361" xr:uid="{00000000-0005-0000-0000-0000010C0000}"/>
    <cellStyle name="Calculation 2 7 2 7 6" xfId="39651" xr:uid="{00000000-0005-0000-0000-0000020C0000}"/>
    <cellStyle name="Calculation 2 7 2 8" xfId="10302" xr:uid="{00000000-0005-0000-0000-0000030C0000}"/>
    <cellStyle name="Calculation 2 7 2 8 2" xfId="17191" xr:uid="{00000000-0005-0000-0000-0000040C0000}"/>
    <cellStyle name="Calculation 2 7 2 8 2 2" xfId="34855" xr:uid="{00000000-0005-0000-0000-0000050C0000}"/>
    <cellStyle name="Calculation 2 7 2 8 2 3" xfId="52056" xr:uid="{00000000-0005-0000-0000-0000060C0000}"/>
    <cellStyle name="Calculation 2 7 2 8 3" xfId="27966" xr:uid="{00000000-0005-0000-0000-0000070C0000}"/>
    <cellStyle name="Calculation 2 7 2 8 4" xfId="45217" xr:uid="{00000000-0005-0000-0000-0000080C0000}"/>
    <cellStyle name="Calculation 2 7 2 9" xfId="6552" xr:uid="{00000000-0005-0000-0000-0000090C0000}"/>
    <cellStyle name="Calculation 2 7 2 9 2" xfId="24217" xr:uid="{00000000-0005-0000-0000-00000A0C0000}"/>
    <cellStyle name="Calculation 2 7 2 9 3" xfId="41494" xr:uid="{00000000-0005-0000-0000-00000B0C0000}"/>
    <cellStyle name="Calculation 2 7 3" xfId="2794" xr:uid="{00000000-0005-0000-0000-00000C0C0000}"/>
    <cellStyle name="Calculation 2 7 3 2" xfId="3457" xr:uid="{00000000-0005-0000-0000-00000D0C0000}"/>
    <cellStyle name="Calculation 2 7 3 2 2" xfId="5373" xr:uid="{00000000-0005-0000-0000-00000E0C0000}"/>
    <cellStyle name="Calculation 2 7 3 2 2 2" xfId="12293" xr:uid="{00000000-0005-0000-0000-00000F0C0000}"/>
    <cellStyle name="Calculation 2 7 3 2 2 2 2" xfId="19020" xr:uid="{00000000-0005-0000-0000-0000100C0000}"/>
    <cellStyle name="Calculation 2 7 3 2 2 2 2 2" xfId="36684" xr:uid="{00000000-0005-0000-0000-0000110C0000}"/>
    <cellStyle name="Calculation 2 7 3 2 2 2 2 3" xfId="53864" xr:uid="{00000000-0005-0000-0000-0000120C0000}"/>
    <cellStyle name="Calculation 2 7 3 2 2 2 3" xfId="29957" xr:uid="{00000000-0005-0000-0000-0000130C0000}"/>
    <cellStyle name="Calculation 2 7 3 2 2 2 4" xfId="47187" xr:uid="{00000000-0005-0000-0000-0000140C0000}"/>
    <cellStyle name="Calculation 2 7 3 2 2 3" xfId="9009" xr:uid="{00000000-0005-0000-0000-0000150C0000}"/>
    <cellStyle name="Calculation 2 7 3 2 2 3 2" xfId="26674" xr:uid="{00000000-0005-0000-0000-0000160C0000}"/>
    <cellStyle name="Calculation 2 7 3 2 2 3 3" xfId="43930" xr:uid="{00000000-0005-0000-0000-0000170C0000}"/>
    <cellStyle name="Calculation 2 7 3 2 2 4" xfId="15953" xr:uid="{00000000-0005-0000-0000-0000180C0000}"/>
    <cellStyle name="Calculation 2 7 3 2 2 4 2" xfId="33617" xr:uid="{00000000-0005-0000-0000-0000190C0000}"/>
    <cellStyle name="Calculation 2 7 3 2 2 4 3" xfId="50823" xr:uid="{00000000-0005-0000-0000-00001A0C0000}"/>
    <cellStyle name="Calculation 2 7 3 2 2 5" xfId="23038" xr:uid="{00000000-0005-0000-0000-00001B0C0000}"/>
    <cellStyle name="Calculation 2 7 3 2 2 6" xfId="40319" xr:uid="{00000000-0005-0000-0000-00001C0C0000}"/>
    <cellStyle name="Calculation 2 7 3 2 3" xfId="10917" xr:uid="{00000000-0005-0000-0000-00001D0C0000}"/>
    <cellStyle name="Calculation 2 7 3 2 3 2" xfId="17752" xr:uid="{00000000-0005-0000-0000-00001E0C0000}"/>
    <cellStyle name="Calculation 2 7 3 2 3 2 2" xfId="35416" xr:uid="{00000000-0005-0000-0000-00001F0C0000}"/>
    <cellStyle name="Calculation 2 7 3 2 3 2 3" xfId="52608" xr:uid="{00000000-0005-0000-0000-0000200C0000}"/>
    <cellStyle name="Calculation 2 7 3 2 3 3" xfId="28581" xr:uid="{00000000-0005-0000-0000-0000210C0000}"/>
    <cellStyle name="Calculation 2 7 3 2 3 4" xfId="45823" xr:uid="{00000000-0005-0000-0000-0000220C0000}"/>
    <cellStyle name="Calculation 2 7 3 2 4" xfId="7154" xr:uid="{00000000-0005-0000-0000-0000230C0000}"/>
    <cellStyle name="Calculation 2 7 3 2 4 2" xfId="24819" xr:uid="{00000000-0005-0000-0000-0000240C0000}"/>
    <cellStyle name="Calculation 2 7 3 2 4 3" xfId="42087" xr:uid="{00000000-0005-0000-0000-0000250C0000}"/>
    <cellStyle name="Calculation 2 7 3 2 5" xfId="14206" xr:uid="{00000000-0005-0000-0000-0000260C0000}"/>
    <cellStyle name="Calculation 2 7 3 2 5 2" xfId="31870" xr:uid="{00000000-0005-0000-0000-0000270C0000}"/>
    <cellStyle name="Calculation 2 7 3 2 5 3" xfId="49088" xr:uid="{00000000-0005-0000-0000-0000280C0000}"/>
    <cellStyle name="Calculation 2 7 3 2 6" xfId="21176" xr:uid="{00000000-0005-0000-0000-0000290C0000}"/>
    <cellStyle name="Calculation 2 7 3 2 7" xfId="38476" xr:uid="{00000000-0005-0000-0000-00002A0C0000}"/>
    <cellStyle name="Calculation 2 7 3 3" xfId="3827" xr:uid="{00000000-0005-0000-0000-00002B0C0000}"/>
    <cellStyle name="Calculation 2 7 3 3 2" xfId="5743" xr:uid="{00000000-0005-0000-0000-00002C0C0000}"/>
    <cellStyle name="Calculation 2 7 3 3 2 2" xfId="12663" xr:uid="{00000000-0005-0000-0000-00002D0C0000}"/>
    <cellStyle name="Calculation 2 7 3 3 2 2 2" xfId="19390" xr:uid="{00000000-0005-0000-0000-00002E0C0000}"/>
    <cellStyle name="Calculation 2 7 3 3 2 2 2 2" xfId="37054" xr:uid="{00000000-0005-0000-0000-00002F0C0000}"/>
    <cellStyle name="Calculation 2 7 3 3 2 2 2 3" xfId="54231" xr:uid="{00000000-0005-0000-0000-0000300C0000}"/>
    <cellStyle name="Calculation 2 7 3 3 2 2 3" xfId="30327" xr:uid="{00000000-0005-0000-0000-0000310C0000}"/>
    <cellStyle name="Calculation 2 7 3 3 2 2 4" xfId="47554" xr:uid="{00000000-0005-0000-0000-0000320C0000}"/>
    <cellStyle name="Calculation 2 7 3 3 2 3" xfId="9379" xr:uid="{00000000-0005-0000-0000-0000330C0000}"/>
    <cellStyle name="Calculation 2 7 3 3 2 3 2" xfId="27044" xr:uid="{00000000-0005-0000-0000-0000340C0000}"/>
    <cellStyle name="Calculation 2 7 3 3 2 3 3" xfId="44297" xr:uid="{00000000-0005-0000-0000-0000350C0000}"/>
    <cellStyle name="Calculation 2 7 3 3 2 4" xfId="16323" xr:uid="{00000000-0005-0000-0000-0000360C0000}"/>
    <cellStyle name="Calculation 2 7 3 3 2 4 2" xfId="33987" xr:uid="{00000000-0005-0000-0000-0000370C0000}"/>
    <cellStyle name="Calculation 2 7 3 3 2 4 3" xfId="51190" xr:uid="{00000000-0005-0000-0000-0000380C0000}"/>
    <cellStyle name="Calculation 2 7 3 3 2 5" xfId="23408" xr:uid="{00000000-0005-0000-0000-0000390C0000}"/>
    <cellStyle name="Calculation 2 7 3 3 2 6" xfId="40686" xr:uid="{00000000-0005-0000-0000-00003A0C0000}"/>
    <cellStyle name="Calculation 2 7 3 3 3" xfId="7524" xr:uid="{00000000-0005-0000-0000-00003B0C0000}"/>
    <cellStyle name="Calculation 2 7 3 3 3 2" xfId="25189" xr:uid="{00000000-0005-0000-0000-00003C0C0000}"/>
    <cellStyle name="Calculation 2 7 3 3 3 3" xfId="42454" xr:uid="{00000000-0005-0000-0000-00003D0C0000}"/>
    <cellStyle name="Calculation 2 7 3 3 4" xfId="14576" xr:uid="{00000000-0005-0000-0000-00003E0C0000}"/>
    <cellStyle name="Calculation 2 7 3 3 4 2" xfId="32240" xr:uid="{00000000-0005-0000-0000-00003F0C0000}"/>
    <cellStyle name="Calculation 2 7 3 3 4 3" xfId="49455" xr:uid="{00000000-0005-0000-0000-0000400C0000}"/>
    <cellStyle name="Calculation 2 7 3 3 5" xfId="21546" xr:uid="{00000000-0005-0000-0000-0000410C0000}"/>
    <cellStyle name="Calculation 2 7 3 3 6" xfId="38843" xr:uid="{00000000-0005-0000-0000-0000420C0000}"/>
    <cellStyle name="Calculation 2 7 3 4" xfId="4710" xr:uid="{00000000-0005-0000-0000-0000430C0000}"/>
    <cellStyle name="Calculation 2 7 3 4 2" xfId="11630" xr:uid="{00000000-0005-0000-0000-0000440C0000}"/>
    <cellStyle name="Calculation 2 7 3 4 2 2" xfId="18411" xr:uid="{00000000-0005-0000-0000-0000450C0000}"/>
    <cellStyle name="Calculation 2 7 3 4 2 2 2" xfId="36075" xr:uid="{00000000-0005-0000-0000-0000460C0000}"/>
    <cellStyle name="Calculation 2 7 3 4 2 2 3" xfId="53261" xr:uid="{00000000-0005-0000-0000-0000470C0000}"/>
    <cellStyle name="Calculation 2 7 3 4 2 3" xfId="29294" xr:uid="{00000000-0005-0000-0000-0000480C0000}"/>
    <cellStyle name="Calculation 2 7 3 4 2 4" xfId="46530" xr:uid="{00000000-0005-0000-0000-0000490C0000}"/>
    <cellStyle name="Calculation 2 7 3 4 3" xfId="8346" xr:uid="{00000000-0005-0000-0000-00004A0C0000}"/>
    <cellStyle name="Calculation 2 7 3 4 3 2" xfId="26011" xr:uid="{00000000-0005-0000-0000-00004B0C0000}"/>
    <cellStyle name="Calculation 2 7 3 4 3 3" xfId="43273" xr:uid="{00000000-0005-0000-0000-00004C0C0000}"/>
    <cellStyle name="Calculation 2 7 3 4 4" xfId="15344" xr:uid="{00000000-0005-0000-0000-00004D0C0000}"/>
    <cellStyle name="Calculation 2 7 3 4 4 2" xfId="33008" xr:uid="{00000000-0005-0000-0000-00004E0C0000}"/>
    <cellStyle name="Calculation 2 7 3 4 4 3" xfId="50220" xr:uid="{00000000-0005-0000-0000-00004F0C0000}"/>
    <cellStyle name="Calculation 2 7 3 4 5" xfId="22375" xr:uid="{00000000-0005-0000-0000-0000500C0000}"/>
    <cellStyle name="Calculation 2 7 3 4 6" xfId="39662" xr:uid="{00000000-0005-0000-0000-0000510C0000}"/>
    <cellStyle name="Calculation 2 7 3 5" xfId="10316" xr:uid="{00000000-0005-0000-0000-0000520C0000}"/>
    <cellStyle name="Calculation 2 7 3 5 2" xfId="17205" xr:uid="{00000000-0005-0000-0000-0000530C0000}"/>
    <cellStyle name="Calculation 2 7 3 5 2 2" xfId="34869" xr:uid="{00000000-0005-0000-0000-0000540C0000}"/>
    <cellStyle name="Calculation 2 7 3 5 2 3" xfId="52067" xr:uid="{00000000-0005-0000-0000-0000550C0000}"/>
    <cellStyle name="Calculation 2 7 3 5 3" xfId="27980" xr:uid="{00000000-0005-0000-0000-0000560C0000}"/>
    <cellStyle name="Calculation 2 7 3 5 4" xfId="45228" xr:uid="{00000000-0005-0000-0000-0000570C0000}"/>
    <cellStyle name="Calculation 2 7 3 6" xfId="6566" xr:uid="{00000000-0005-0000-0000-0000580C0000}"/>
    <cellStyle name="Calculation 2 7 3 6 2" xfId="24231" xr:uid="{00000000-0005-0000-0000-0000590C0000}"/>
    <cellStyle name="Calculation 2 7 3 6 3" xfId="41505" xr:uid="{00000000-0005-0000-0000-00005A0C0000}"/>
    <cellStyle name="Calculation 2 7 3 7" xfId="13597" xr:uid="{00000000-0005-0000-0000-00005B0C0000}"/>
    <cellStyle name="Calculation 2 7 3 7 2" xfId="31261" xr:uid="{00000000-0005-0000-0000-00005C0C0000}"/>
    <cellStyle name="Calculation 2 7 3 7 3" xfId="48485" xr:uid="{00000000-0005-0000-0000-00005D0C0000}"/>
    <cellStyle name="Calculation 2 7 3 8" xfId="20513" xr:uid="{00000000-0005-0000-0000-00005E0C0000}"/>
    <cellStyle name="Calculation 2 7 3 9" xfId="37819" xr:uid="{00000000-0005-0000-0000-00005F0C0000}"/>
    <cellStyle name="Calculation 2 7 4" xfId="4388" xr:uid="{00000000-0005-0000-0000-0000600C0000}"/>
    <cellStyle name="Calculation 2 7 4 2" xfId="6252" xr:uid="{00000000-0005-0000-0000-0000610C0000}"/>
    <cellStyle name="Calculation 2 7 4 2 2" xfId="13171" xr:uid="{00000000-0005-0000-0000-0000620C0000}"/>
    <cellStyle name="Calculation 2 7 4 2 2 2" xfId="19844" xr:uid="{00000000-0005-0000-0000-0000630C0000}"/>
    <cellStyle name="Calculation 2 7 4 2 2 2 2" xfId="37508" xr:uid="{00000000-0005-0000-0000-0000640C0000}"/>
    <cellStyle name="Calculation 2 7 4 2 2 2 3" xfId="54685" xr:uid="{00000000-0005-0000-0000-0000650C0000}"/>
    <cellStyle name="Calculation 2 7 4 2 2 3" xfId="30835" xr:uid="{00000000-0005-0000-0000-0000660C0000}"/>
    <cellStyle name="Calculation 2 7 4 2 2 4" xfId="48062" xr:uid="{00000000-0005-0000-0000-0000670C0000}"/>
    <cellStyle name="Calculation 2 7 4 2 3" xfId="9887" xr:uid="{00000000-0005-0000-0000-0000680C0000}"/>
    <cellStyle name="Calculation 2 7 4 2 3 2" xfId="27552" xr:uid="{00000000-0005-0000-0000-0000690C0000}"/>
    <cellStyle name="Calculation 2 7 4 2 3 3" xfId="44805" xr:uid="{00000000-0005-0000-0000-00006A0C0000}"/>
    <cellStyle name="Calculation 2 7 4 2 4" xfId="16777" xr:uid="{00000000-0005-0000-0000-00006B0C0000}"/>
    <cellStyle name="Calculation 2 7 4 2 4 2" xfId="34441" xr:uid="{00000000-0005-0000-0000-00006C0C0000}"/>
    <cellStyle name="Calculation 2 7 4 2 4 3" xfId="51644" xr:uid="{00000000-0005-0000-0000-00006D0C0000}"/>
    <cellStyle name="Calculation 2 7 4 2 5" xfId="23917" xr:uid="{00000000-0005-0000-0000-00006E0C0000}"/>
    <cellStyle name="Calculation 2 7 4 2 6" xfId="41194" xr:uid="{00000000-0005-0000-0000-00006F0C0000}"/>
    <cellStyle name="Calculation 2 7 4 3" xfId="11316" xr:uid="{00000000-0005-0000-0000-0000700C0000}"/>
    <cellStyle name="Calculation 2 7 4 3 2" xfId="18097" xr:uid="{00000000-0005-0000-0000-0000710C0000}"/>
    <cellStyle name="Calculation 2 7 4 3 2 2" xfId="35761" xr:uid="{00000000-0005-0000-0000-0000720C0000}"/>
    <cellStyle name="Calculation 2 7 4 3 2 3" xfId="52950" xr:uid="{00000000-0005-0000-0000-0000730C0000}"/>
    <cellStyle name="Calculation 2 7 4 3 3" xfId="28980" xr:uid="{00000000-0005-0000-0000-0000740C0000}"/>
    <cellStyle name="Calculation 2 7 4 3 4" xfId="46219" xr:uid="{00000000-0005-0000-0000-0000750C0000}"/>
    <cellStyle name="Calculation 2 7 4 4" xfId="8032" xr:uid="{00000000-0005-0000-0000-0000760C0000}"/>
    <cellStyle name="Calculation 2 7 4 4 2" xfId="25697" xr:uid="{00000000-0005-0000-0000-0000770C0000}"/>
    <cellStyle name="Calculation 2 7 4 4 3" xfId="42962" xr:uid="{00000000-0005-0000-0000-0000780C0000}"/>
    <cellStyle name="Calculation 2 7 4 5" xfId="15030" xr:uid="{00000000-0005-0000-0000-0000790C0000}"/>
    <cellStyle name="Calculation 2 7 4 5 2" xfId="32694" xr:uid="{00000000-0005-0000-0000-00007A0C0000}"/>
    <cellStyle name="Calculation 2 7 4 5 3" xfId="49909" xr:uid="{00000000-0005-0000-0000-00007B0C0000}"/>
    <cellStyle name="Calculation 2 7 4 6" xfId="22061" xr:uid="{00000000-0005-0000-0000-00007C0C0000}"/>
    <cellStyle name="Calculation 2 7 4 7" xfId="39351" xr:uid="{00000000-0005-0000-0000-00007D0C0000}"/>
    <cellStyle name="Calculation 2 7 5" xfId="4396" xr:uid="{00000000-0005-0000-0000-00007E0C0000}"/>
    <cellStyle name="Calculation 2 7 5 2" xfId="6260" xr:uid="{00000000-0005-0000-0000-00007F0C0000}"/>
    <cellStyle name="Calculation 2 7 5 2 2" xfId="13179" xr:uid="{00000000-0005-0000-0000-0000800C0000}"/>
    <cellStyle name="Calculation 2 7 5 2 2 2" xfId="19852" xr:uid="{00000000-0005-0000-0000-0000810C0000}"/>
    <cellStyle name="Calculation 2 7 5 2 2 2 2" xfId="37516" xr:uid="{00000000-0005-0000-0000-0000820C0000}"/>
    <cellStyle name="Calculation 2 7 5 2 2 2 3" xfId="54693" xr:uid="{00000000-0005-0000-0000-0000830C0000}"/>
    <cellStyle name="Calculation 2 7 5 2 2 3" xfId="30843" xr:uid="{00000000-0005-0000-0000-0000840C0000}"/>
    <cellStyle name="Calculation 2 7 5 2 2 4" xfId="48070" xr:uid="{00000000-0005-0000-0000-0000850C0000}"/>
    <cellStyle name="Calculation 2 7 5 2 3" xfId="9895" xr:uid="{00000000-0005-0000-0000-0000860C0000}"/>
    <cellStyle name="Calculation 2 7 5 2 3 2" xfId="27560" xr:uid="{00000000-0005-0000-0000-0000870C0000}"/>
    <cellStyle name="Calculation 2 7 5 2 3 3" xfId="44813" xr:uid="{00000000-0005-0000-0000-0000880C0000}"/>
    <cellStyle name="Calculation 2 7 5 2 4" xfId="16785" xr:uid="{00000000-0005-0000-0000-0000890C0000}"/>
    <cellStyle name="Calculation 2 7 5 2 4 2" xfId="34449" xr:uid="{00000000-0005-0000-0000-00008A0C0000}"/>
    <cellStyle name="Calculation 2 7 5 2 4 3" xfId="51652" xr:uid="{00000000-0005-0000-0000-00008B0C0000}"/>
    <cellStyle name="Calculation 2 7 5 2 5" xfId="23925" xr:uid="{00000000-0005-0000-0000-00008C0C0000}"/>
    <cellStyle name="Calculation 2 7 5 2 6" xfId="41202" xr:uid="{00000000-0005-0000-0000-00008D0C0000}"/>
    <cellStyle name="Calculation 2 7 5 3" xfId="11324" xr:uid="{00000000-0005-0000-0000-00008E0C0000}"/>
    <cellStyle name="Calculation 2 7 5 3 2" xfId="18105" xr:uid="{00000000-0005-0000-0000-00008F0C0000}"/>
    <cellStyle name="Calculation 2 7 5 3 2 2" xfId="35769" xr:uid="{00000000-0005-0000-0000-0000900C0000}"/>
    <cellStyle name="Calculation 2 7 5 3 2 3" xfId="52958" xr:uid="{00000000-0005-0000-0000-0000910C0000}"/>
    <cellStyle name="Calculation 2 7 5 3 3" xfId="28988" xr:uid="{00000000-0005-0000-0000-0000920C0000}"/>
    <cellStyle name="Calculation 2 7 5 3 4" xfId="46227" xr:uid="{00000000-0005-0000-0000-0000930C0000}"/>
    <cellStyle name="Calculation 2 7 5 4" xfId="8040" xr:uid="{00000000-0005-0000-0000-0000940C0000}"/>
    <cellStyle name="Calculation 2 7 5 4 2" xfId="25705" xr:uid="{00000000-0005-0000-0000-0000950C0000}"/>
    <cellStyle name="Calculation 2 7 5 4 3" xfId="42970" xr:uid="{00000000-0005-0000-0000-0000960C0000}"/>
    <cellStyle name="Calculation 2 7 5 5" xfId="15038" xr:uid="{00000000-0005-0000-0000-0000970C0000}"/>
    <cellStyle name="Calculation 2 7 5 5 2" xfId="32702" xr:uid="{00000000-0005-0000-0000-0000980C0000}"/>
    <cellStyle name="Calculation 2 7 5 5 3" xfId="49917" xr:uid="{00000000-0005-0000-0000-0000990C0000}"/>
    <cellStyle name="Calculation 2 7 5 6" xfId="22069" xr:uid="{00000000-0005-0000-0000-00009A0C0000}"/>
    <cellStyle name="Calculation 2 7 5 7" xfId="39359" xr:uid="{00000000-0005-0000-0000-00009B0C0000}"/>
    <cellStyle name="Calculation 2 7 6" xfId="10089" xr:uid="{00000000-0005-0000-0000-00009C0C0000}"/>
    <cellStyle name="Calculation 2 7 6 2" xfId="16978" xr:uid="{00000000-0005-0000-0000-00009D0C0000}"/>
    <cellStyle name="Calculation 2 7 6 2 2" xfId="34642" xr:uid="{00000000-0005-0000-0000-00009E0C0000}"/>
    <cellStyle name="Calculation 2 7 6 2 3" xfId="51843" xr:uid="{00000000-0005-0000-0000-00009F0C0000}"/>
    <cellStyle name="Calculation 2 7 6 3" xfId="27753" xr:uid="{00000000-0005-0000-0000-0000A00C0000}"/>
    <cellStyle name="Calculation 2 7 6 4" xfId="45004" xr:uid="{00000000-0005-0000-0000-0000A10C0000}"/>
    <cellStyle name="Calculation 2 7 7" xfId="13370" xr:uid="{00000000-0005-0000-0000-0000A20C0000}"/>
    <cellStyle name="Calculation 2 7 7 2" xfId="31034" xr:uid="{00000000-0005-0000-0000-0000A30C0000}"/>
    <cellStyle name="Calculation 2 7 7 3" xfId="48261" xr:uid="{00000000-0005-0000-0000-0000A40C0000}"/>
    <cellStyle name="Calculation 2 7 8" xfId="20133" xr:uid="{00000000-0005-0000-0000-0000A50C0000}"/>
    <cellStyle name="Calculation 2 7 9" xfId="20376" xr:uid="{00000000-0005-0000-0000-0000A60C0000}"/>
    <cellStyle name="Calculation 2 8" xfId="450" xr:uid="{00000000-0005-0000-0000-0000A70C0000}"/>
    <cellStyle name="Calculation 2 8 2" xfId="2777" xr:uid="{00000000-0005-0000-0000-0000A80C0000}"/>
    <cellStyle name="Calculation 2 8 2 10" xfId="13582" xr:uid="{00000000-0005-0000-0000-0000A90C0000}"/>
    <cellStyle name="Calculation 2 8 2 10 2" xfId="31246" xr:uid="{00000000-0005-0000-0000-0000AA0C0000}"/>
    <cellStyle name="Calculation 2 8 2 10 3" xfId="48473" xr:uid="{00000000-0005-0000-0000-0000AB0C0000}"/>
    <cellStyle name="Calculation 2 8 2 11" xfId="20498" xr:uid="{00000000-0005-0000-0000-0000AC0C0000}"/>
    <cellStyle name="Calculation 2 8 2 12" xfId="37807" xr:uid="{00000000-0005-0000-0000-0000AD0C0000}"/>
    <cellStyle name="Calculation 2 8 2 2" xfId="3006" xr:uid="{00000000-0005-0000-0000-0000AE0C0000}"/>
    <cellStyle name="Calculation 2 8 2 2 2" xfId="3669" xr:uid="{00000000-0005-0000-0000-0000AF0C0000}"/>
    <cellStyle name="Calculation 2 8 2 2 2 2" xfId="5585" xr:uid="{00000000-0005-0000-0000-0000B00C0000}"/>
    <cellStyle name="Calculation 2 8 2 2 2 2 2" xfId="12505" xr:uid="{00000000-0005-0000-0000-0000B10C0000}"/>
    <cellStyle name="Calculation 2 8 2 2 2 2 2 2" xfId="19232" xr:uid="{00000000-0005-0000-0000-0000B20C0000}"/>
    <cellStyle name="Calculation 2 8 2 2 2 2 2 2 2" xfId="36896" xr:uid="{00000000-0005-0000-0000-0000B30C0000}"/>
    <cellStyle name="Calculation 2 8 2 2 2 2 2 2 3" xfId="54076" xr:uid="{00000000-0005-0000-0000-0000B40C0000}"/>
    <cellStyle name="Calculation 2 8 2 2 2 2 2 3" xfId="30169" xr:uid="{00000000-0005-0000-0000-0000B50C0000}"/>
    <cellStyle name="Calculation 2 8 2 2 2 2 2 4" xfId="47399" xr:uid="{00000000-0005-0000-0000-0000B60C0000}"/>
    <cellStyle name="Calculation 2 8 2 2 2 2 3" xfId="9221" xr:uid="{00000000-0005-0000-0000-0000B70C0000}"/>
    <cellStyle name="Calculation 2 8 2 2 2 2 3 2" xfId="26886" xr:uid="{00000000-0005-0000-0000-0000B80C0000}"/>
    <cellStyle name="Calculation 2 8 2 2 2 2 3 3" xfId="44142" xr:uid="{00000000-0005-0000-0000-0000B90C0000}"/>
    <cellStyle name="Calculation 2 8 2 2 2 2 4" xfId="16165" xr:uid="{00000000-0005-0000-0000-0000BA0C0000}"/>
    <cellStyle name="Calculation 2 8 2 2 2 2 4 2" xfId="33829" xr:uid="{00000000-0005-0000-0000-0000BB0C0000}"/>
    <cellStyle name="Calculation 2 8 2 2 2 2 4 3" xfId="51035" xr:uid="{00000000-0005-0000-0000-0000BC0C0000}"/>
    <cellStyle name="Calculation 2 8 2 2 2 2 5" xfId="23250" xr:uid="{00000000-0005-0000-0000-0000BD0C0000}"/>
    <cellStyle name="Calculation 2 8 2 2 2 2 6" xfId="40531" xr:uid="{00000000-0005-0000-0000-0000BE0C0000}"/>
    <cellStyle name="Calculation 2 8 2 2 2 3" xfId="11129" xr:uid="{00000000-0005-0000-0000-0000BF0C0000}"/>
    <cellStyle name="Calculation 2 8 2 2 2 3 2" xfId="17964" xr:uid="{00000000-0005-0000-0000-0000C00C0000}"/>
    <cellStyle name="Calculation 2 8 2 2 2 3 2 2" xfId="35628" xr:uid="{00000000-0005-0000-0000-0000C10C0000}"/>
    <cellStyle name="Calculation 2 8 2 2 2 3 2 3" xfId="52820" xr:uid="{00000000-0005-0000-0000-0000C20C0000}"/>
    <cellStyle name="Calculation 2 8 2 2 2 3 3" xfId="28793" xr:uid="{00000000-0005-0000-0000-0000C30C0000}"/>
    <cellStyle name="Calculation 2 8 2 2 2 3 4" xfId="46035" xr:uid="{00000000-0005-0000-0000-0000C40C0000}"/>
    <cellStyle name="Calculation 2 8 2 2 2 4" xfId="7366" xr:uid="{00000000-0005-0000-0000-0000C50C0000}"/>
    <cellStyle name="Calculation 2 8 2 2 2 4 2" xfId="25031" xr:uid="{00000000-0005-0000-0000-0000C60C0000}"/>
    <cellStyle name="Calculation 2 8 2 2 2 4 3" xfId="42299" xr:uid="{00000000-0005-0000-0000-0000C70C0000}"/>
    <cellStyle name="Calculation 2 8 2 2 2 5" xfId="14418" xr:uid="{00000000-0005-0000-0000-0000C80C0000}"/>
    <cellStyle name="Calculation 2 8 2 2 2 5 2" xfId="32082" xr:uid="{00000000-0005-0000-0000-0000C90C0000}"/>
    <cellStyle name="Calculation 2 8 2 2 2 5 3" xfId="49300" xr:uid="{00000000-0005-0000-0000-0000CA0C0000}"/>
    <cellStyle name="Calculation 2 8 2 2 2 6" xfId="21388" xr:uid="{00000000-0005-0000-0000-0000CB0C0000}"/>
    <cellStyle name="Calculation 2 8 2 2 2 7" xfId="38688" xr:uid="{00000000-0005-0000-0000-0000CC0C0000}"/>
    <cellStyle name="Calculation 2 8 2 2 3" xfId="4039" xr:uid="{00000000-0005-0000-0000-0000CD0C0000}"/>
    <cellStyle name="Calculation 2 8 2 2 3 2" xfId="5955" xr:uid="{00000000-0005-0000-0000-0000CE0C0000}"/>
    <cellStyle name="Calculation 2 8 2 2 3 2 2" xfId="12875" xr:uid="{00000000-0005-0000-0000-0000CF0C0000}"/>
    <cellStyle name="Calculation 2 8 2 2 3 2 2 2" xfId="19602" xr:uid="{00000000-0005-0000-0000-0000D00C0000}"/>
    <cellStyle name="Calculation 2 8 2 2 3 2 2 2 2" xfId="37266" xr:uid="{00000000-0005-0000-0000-0000D10C0000}"/>
    <cellStyle name="Calculation 2 8 2 2 3 2 2 2 3" xfId="54443" xr:uid="{00000000-0005-0000-0000-0000D20C0000}"/>
    <cellStyle name="Calculation 2 8 2 2 3 2 2 3" xfId="30539" xr:uid="{00000000-0005-0000-0000-0000D30C0000}"/>
    <cellStyle name="Calculation 2 8 2 2 3 2 2 4" xfId="47766" xr:uid="{00000000-0005-0000-0000-0000D40C0000}"/>
    <cellStyle name="Calculation 2 8 2 2 3 2 3" xfId="9591" xr:uid="{00000000-0005-0000-0000-0000D50C0000}"/>
    <cellStyle name="Calculation 2 8 2 2 3 2 3 2" xfId="27256" xr:uid="{00000000-0005-0000-0000-0000D60C0000}"/>
    <cellStyle name="Calculation 2 8 2 2 3 2 3 3" xfId="44509" xr:uid="{00000000-0005-0000-0000-0000D70C0000}"/>
    <cellStyle name="Calculation 2 8 2 2 3 2 4" xfId="16535" xr:uid="{00000000-0005-0000-0000-0000D80C0000}"/>
    <cellStyle name="Calculation 2 8 2 2 3 2 4 2" xfId="34199" xr:uid="{00000000-0005-0000-0000-0000D90C0000}"/>
    <cellStyle name="Calculation 2 8 2 2 3 2 4 3" xfId="51402" xr:uid="{00000000-0005-0000-0000-0000DA0C0000}"/>
    <cellStyle name="Calculation 2 8 2 2 3 2 5" xfId="23620" xr:uid="{00000000-0005-0000-0000-0000DB0C0000}"/>
    <cellStyle name="Calculation 2 8 2 2 3 2 6" xfId="40898" xr:uid="{00000000-0005-0000-0000-0000DC0C0000}"/>
    <cellStyle name="Calculation 2 8 2 2 3 3" xfId="7736" xr:uid="{00000000-0005-0000-0000-0000DD0C0000}"/>
    <cellStyle name="Calculation 2 8 2 2 3 3 2" xfId="25401" xr:uid="{00000000-0005-0000-0000-0000DE0C0000}"/>
    <cellStyle name="Calculation 2 8 2 2 3 3 3" xfId="42666" xr:uid="{00000000-0005-0000-0000-0000DF0C0000}"/>
    <cellStyle name="Calculation 2 8 2 2 3 4" xfId="14788" xr:uid="{00000000-0005-0000-0000-0000E00C0000}"/>
    <cellStyle name="Calculation 2 8 2 2 3 4 2" xfId="32452" xr:uid="{00000000-0005-0000-0000-0000E10C0000}"/>
    <cellStyle name="Calculation 2 8 2 2 3 4 3" xfId="49667" xr:uid="{00000000-0005-0000-0000-0000E20C0000}"/>
    <cellStyle name="Calculation 2 8 2 2 3 5" xfId="21758" xr:uid="{00000000-0005-0000-0000-0000E30C0000}"/>
    <cellStyle name="Calculation 2 8 2 2 3 6" xfId="39055" xr:uid="{00000000-0005-0000-0000-0000E40C0000}"/>
    <cellStyle name="Calculation 2 8 2 2 4" xfId="4922" xr:uid="{00000000-0005-0000-0000-0000E50C0000}"/>
    <cellStyle name="Calculation 2 8 2 2 4 2" xfId="11842" xr:uid="{00000000-0005-0000-0000-0000E60C0000}"/>
    <cellStyle name="Calculation 2 8 2 2 4 2 2" xfId="18623" xr:uid="{00000000-0005-0000-0000-0000E70C0000}"/>
    <cellStyle name="Calculation 2 8 2 2 4 2 2 2" xfId="36287" xr:uid="{00000000-0005-0000-0000-0000E80C0000}"/>
    <cellStyle name="Calculation 2 8 2 2 4 2 2 3" xfId="53473" xr:uid="{00000000-0005-0000-0000-0000E90C0000}"/>
    <cellStyle name="Calculation 2 8 2 2 4 2 3" xfId="29506" xr:uid="{00000000-0005-0000-0000-0000EA0C0000}"/>
    <cellStyle name="Calculation 2 8 2 2 4 2 4" xfId="46742" xr:uid="{00000000-0005-0000-0000-0000EB0C0000}"/>
    <cellStyle name="Calculation 2 8 2 2 4 3" xfId="8558" xr:uid="{00000000-0005-0000-0000-0000EC0C0000}"/>
    <cellStyle name="Calculation 2 8 2 2 4 3 2" xfId="26223" xr:uid="{00000000-0005-0000-0000-0000ED0C0000}"/>
    <cellStyle name="Calculation 2 8 2 2 4 3 3" xfId="43485" xr:uid="{00000000-0005-0000-0000-0000EE0C0000}"/>
    <cellStyle name="Calculation 2 8 2 2 4 4" xfId="15556" xr:uid="{00000000-0005-0000-0000-0000EF0C0000}"/>
    <cellStyle name="Calculation 2 8 2 2 4 4 2" xfId="33220" xr:uid="{00000000-0005-0000-0000-0000F00C0000}"/>
    <cellStyle name="Calculation 2 8 2 2 4 4 3" xfId="50432" xr:uid="{00000000-0005-0000-0000-0000F10C0000}"/>
    <cellStyle name="Calculation 2 8 2 2 4 5" xfId="22587" xr:uid="{00000000-0005-0000-0000-0000F20C0000}"/>
    <cellStyle name="Calculation 2 8 2 2 4 6" xfId="39874" xr:uid="{00000000-0005-0000-0000-0000F30C0000}"/>
    <cellStyle name="Calculation 2 8 2 2 5" xfId="10528" xr:uid="{00000000-0005-0000-0000-0000F40C0000}"/>
    <cellStyle name="Calculation 2 8 2 2 5 2" xfId="17417" xr:uid="{00000000-0005-0000-0000-0000F50C0000}"/>
    <cellStyle name="Calculation 2 8 2 2 5 2 2" xfId="35081" xr:uid="{00000000-0005-0000-0000-0000F60C0000}"/>
    <cellStyle name="Calculation 2 8 2 2 5 2 3" xfId="52279" xr:uid="{00000000-0005-0000-0000-0000F70C0000}"/>
    <cellStyle name="Calculation 2 8 2 2 5 3" xfId="28192" xr:uid="{00000000-0005-0000-0000-0000F80C0000}"/>
    <cellStyle name="Calculation 2 8 2 2 5 4" xfId="45440" xr:uid="{00000000-0005-0000-0000-0000F90C0000}"/>
    <cellStyle name="Calculation 2 8 2 2 6" xfId="6778" xr:uid="{00000000-0005-0000-0000-0000FA0C0000}"/>
    <cellStyle name="Calculation 2 8 2 2 6 2" xfId="24443" xr:uid="{00000000-0005-0000-0000-0000FB0C0000}"/>
    <cellStyle name="Calculation 2 8 2 2 6 3" xfId="41717" xr:uid="{00000000-0005-0000-0000-0000FC0C0000}"/>
    <cellStyle name="Calculation 2 8 2 2 7" xfId="13809" xr:uid="{00000000-0005-0000-0000-0000FD0C0000}"/>
    <cellStyle name="Calculation 2 8 2 2 7 2" xfId="31473" xr:uid="{00000000-0005-0000-0000-0000FE0C0000}"/>
    <cellStyle name="Calculation 2 8 2 2 7 3" xfId="48697" xr:uid="{00000000-0005-0000-0000-0000FF0C0000}"/>
    <cellStyle name="Calculation 2 8 2 2 8" xfId="20725" xr:uid="{00000000-0005-0000-0000-0000000D0000}"/>
    <cellStyle name="Calculation 2 8 2 2 9" xfId="38031" xr:uid="{00000000-0005-0000-0000-0000010D0000}"/>
    <cellStyle name="Calculation 2 8 2 3" xfId="3102" xr:uid="{00000000-0005-0000-0000-0000020D0000}"/>
    <cellStyle name="Calculation 2 8 2 3 2" xfId="3765" xr:uid="{00000000-0005-0000-0000-0000030D0000}"/>
    <cellStyle name="Calculation 2 8 2 3 2 2" xfId="5681" xr:uid="{00000000-0005-0000-0000-0000040D0000}"/>
    <cellStyle name="Calculation 2 8 2 3 2 2 2" xfId="12601" xr:uid="{00000000-0005-0000-0000-0000050D0000}"/>
    <cellStyle name="Calculation 2 8 2 3 2 2 2 2" xfId="19328" xr:uid="{00000000-0005-0000-0000-0000060D0000}"/>
    <cellStyle name="Calculation 2 8 2 3 2 2 2 2 2" xfId="36992" xr:uid="{00000000-0005-0000-0000-0000070D0000}"/>
    <cellStyle name="Calculation 2 8 2 3 2 2 2 2 3" xfId="54169" xr:uid="{00000000-0005-0000-0000-0000080D0000}"/>
    <cellStyle name="Calculation 2 8 2 3 2 2 2 3" xfId="30265" xr:uid="{00000000-0005-0000-0000-0000090D0000}"/>
    <cellStyle name="Calculation 2 8 2 3 2 2 2 4" xfId="47492" xr:uid="{00000000-0005-0000-0000-00000A0D0000}"/>
    <cellStyle name="Calculation 2 8 2 3 2 2 3" xfId="9317" xr:uid="{00000000-0005-0000-0000-00000B0D0000}"/>
    <cellStyle name="Calculation 2 8 2 3 2 2 3 2" xfId="26982" xr:uid="{00000000-0005-0000-0000-00000C0D0000}"/>
    <cellStyle name="Calculation 2 8 2 3 2 2 3 3" xfId="44235" xr:uid="{00000000-0005-0000-0000-00000D0D0000}"/>
    <cellStyle name="Calculation 2 8 2 3 2 2 4" xfId="16261" xr:uid="{00000000-0005-0000-0000-00000E0D0000}"/>
    <cellStyle name="Calculation 2 8 2 3 2 2 4 2" xfId="33925" xr:uid="{00000000-0005-0000-0000-00000F0D0000}"/>
    <cellStyle name="Calculation 2 8 2 3 2 2 4 3" xfId="51128" xr:uid="{00000000-0005-0000-0000-0000100D0000}"/>
    <cellStyle name="Calculation 2 8 2 3 2 2 5" xfId="23346" xr:uid="{00000000-0005-0000-0000-0000110D0000}"/>
    <cellStyle name="Calculation 2 8 2 3 2 2 6" xfId="40624" xr:uid="{00000000-0005-0000-0000-0000120D0000}"/>
    <cellStyle name="Calculation 2 8 2 3 2 3" xfId="11225" xr:uid="{00000000-0005-0000-0000-0000130D0000}"/>
    <cellStyle name="Calculation 2 8 2 3 2 3 2" xfId="18060" xr:uid="{00000000-0005-0000-0000-0000140D0000}"/>
    <cellStyle name="Calculation 2 8 2 3 2 3 2 2" xfId="35724" xr:uid="{00000000-0005-0000-0000-0000150D0000}"/>
    <cellStyle name="Calculation 2 8 2 3 2 3 2 3" xfId="52913" xr:uid="{00000000-0005-0000-0000-0000160D0000}"/>
    <cellStyle name="Calculation 2 8 2 3 2 3 3" xfId="28889" xr:uid="{00000000-0005-0000-0000-0000170D0000}"/>
    <cellStyle name="Calculation 2 8 2 3 2 3 4" xfId="46128" xr:uid="{00000000-0005-0000-0000-0000180D0000}"/>
    <cellStyle name="Calculation 2 8 2 3 2 4" xfId="7462" xr:uid="{00000000-0005-0000-0000-0000190D0000}"/>
    <cellStyle name="Calculation 2 8 2 3 2 4 2" xfId="25127" xr:uid="{00000000-0005-0000-0000-00001A0D0000}"/>
    <cellStyle name="Calculation 2 8 2 3 2 4 3" xfId="42392" xr:uid="{00000000-0005-0000-0000-00001B0D0000}"/>
    <cellStyle name="Calculation 2 8 2 3 2 5" xfId="14514" xr:uid="{00000000-0005-0000-0000-00001C0D0000}"/>
    <cellStyle name="Calculation 2 8 2 3 2 5 2" xfId="32178" xr:uid="{00000000-0005-0000-0000-00001D0D0000}"/>
    <cellStyle name="Calculation 2 8 2 3 2 5 3" xfId="49393" xr:uid="{00000000-0005-0000-0000-00001E0D0000}"/>
    <cellStyle name="Calculation 2 8 2 3 2 6" xfId="21484" xr:uid="{00000000-0005-0000-0000-00001F0D0000}"/>
    <cellStyle name="Calculation 2 8 2 3 2 7" xfId="38781" xr:uid="{00000000-0005-0000-0000-0000200D0000}"/>
    <cellStyle name="Calculation 2 8 2 3 3" xfId="4132" xr:uid="{00000000-0005-0000-0000-0000210D0000}"/>
    <cellStyle name="Calculation 2 8 2 3 3 2" xfId="6048" xr:uid="{00000000-0005-0000-0000-0000220D0000}"/>
    <cellStyle name="Calculation 2 8 2 3 3 2 2" xfId="12968" xr:uid="{00000000-0005-0000-0000-0000230D0000}"/>
    <cellStyle name="Calculation 2 8 2 3 3 2 2 2" xfId="19695" xr:uid="{00000000-0005-0000-0000-0000240D0000}"/>
    <cellStyle name="Calculation 2 8 2 3 3 2 2 2 2" xfId="37359" xr:uid="{00000000-0005-0000-0000-0000250D0000}"/>
    <cellStyle name="Calculation 2 8 2 3 3 2 2 2 3" xfId="54536" xr:uid="{00000000-0005-0000-0000-0000260D0000}"/>
    <cellStyle name="Calculation 2 8 2 3 3 2 2 3" xfId="30632" xr:uid="{00000000-0005-0000-0000-0000270D0000}"/>
    <cellStyle name="Calculation 2 8 2 3 3 2 2 4" xfId="47859" xr:uid="{00000000-0005-0000-0000-0000280D0000}"/>
    <cellStyle name="Calculation 2 8 2 3 3 2 3" xfId="9684" xr:uid="{00000000-0005-0000-0000-0000290D0000}"/>
    <cellStyle name="Calculation 2 8 2 3 3 2 3 2" xfId="27349" xr:uid="{00000000-0005-0000-0000-00002A0D0000}"/>
    <cellStyle name="Calculation 2 8 2 3 3 2 3 3" xfId="44602" xr:uid="{00000000-0005-0000-0000-00002B0D0000}"/>
    <cellStyle name="Calculation 2 8 2 3 3 2 4" xfId="16628" xr:uid="{00000000-0005-0000-0000-00002C0D0000}"/>
    <cellStyle name="Calculation 2 8 2 3 3 2 4 2" xfId="34292" xr:uid="{00000000-0005-0000-0000-00002D0D0000}"/>
    <cellStyle name="Calculation 2 8 2 3 3 2 4 3" xfId="51495" xr:uid="{00000000-0005-0000-0000-00002E0D0000}"/>
    <cellStyle name="Calculation 2 8 2 3 3 2 5" xfId="23713" xr:uid="{00000000-0005-0000-0000-00002F0D0000}"/>
    <cellStyle name="Calculation 2 8 2 3 3 2 6" xfId="40991" xr:uid="{00000000-0005-0000-0000-0000300D0000}"/>
    <cellStyle name="Calculation 2 8 2 3 3 3" xfId="7829" xr:uid="{00000000-0005-0000-0000-0000310D0000}"/>
    <cellStyle name="Calculation 2 8 2 3 3 3 2" xfId="25494" xr:uid="{00000000-0005-0000-0000-0000320D0000}"/>
    <cellStyle name="Calculation 2 8 2 3 3 3 3" xfId="42759" xr:uid="{00000000-0005-0000-0000-0000330D0000}"/>
    <cellStyle name="Calculation 2 8 2 3 3 4" xfId="14881" xr:uid="{00000000-0005-0000-0000-0000340D0000}"/>
    <cellStyle name="Calculation 2 8 2 3 3 4 2" xfId="32545" xr:uid="{00000000-0005-0000-0000-0000350D0000}"/>
    <cellStyle name="Calculation 2 8 2 3 3 4 3" xfId="49760" xr:uid="{00000000-0005-0000-0000-0000360D0000}"/>
    <cellStyle name="Calculation 2 8 2 3 3 5" xfId="21851" xr:uid="{00000000-0005-0000-0000-0000370D0000}"/>
    <cellStyle name="Calculation 2 8 2 3 3 6" xfId="39148" xr:uid="{00000000-0005-0000-0000-0000380D0000}"/>
    <cellStyle name="Calculation 2 8 2 3 4" xfId="5018" xr:uid="{00000000-0005-0000-0000-0000390D0000}"/>
    <cellStyle name="Calculation 2 8 2 3 4 2" xfId="11938" xr:uid="{00000000-0005-0000-0000-00003A0D0000}"/>
    <cellStyle name="Calculation 2 8 2 3 4 2 2" xfId="18719" xr:uid="{00000000-0005-0000-0000-00003B0D0000}"/>
    <cellStyle name="Calculation 2 8 2 3 4 2 2 2" xfId="36383" xr:uid="{00000000-0005-0000-0000-00003C0D0000}"/>
    <cellStyle name="Calculation 2 8 2 3 4 2 2 3" xfId="53566" xr:uid="{00000000-0005-0000-0000-00003D0D0000}"/>
    <cellStyle name="Calculation 2 8 2 3 4 2 3" xfId="29602" xr:uid="{00000000-0005-0000-0000-00003E0D0000}"/>
    <cellStyle name="Calculation 2 8 2 3 4 2 4" xfId="46835" xr:uid="{00000000-0005-0000-0000-00003F0D0000}"/>
    <cellStyle name="Calculation 2 8 2 3 4 3" xfId="8654" xr:uid="{00000000-0005-0000-0000-0000400D0000}"/>
    <cellStyle name="Calculation 2 8 2 3 4 3 2" xfId="26319" xr:uid="{00000000-0005-0000-0000-0000410D0000}"/>
    <cellStyle name="Calculation 2 8 2 3 4 3 3" xfId="43578" xr:uid="{00000000-0005-0000-0000-0000420D0000}"/>
    <cellStyle name="Calculation 2 8 2 3 4 4" xfId="15652" xr:uid="{00000000-0005-0000-0000-0000430D0000}"/>
    <cellStyle name="Calculation 2 8 2 3 4 4 2" xfId="33316" xr:uid="{00000000-0005-0000-0000-0000440D0000}"/>
    <cellStyle name="Calculation 2 8 2 3 4 4 3" xfId="50525" xr:uid="{00000000-0005-0000-0000-0000450D0000}"/>
    <cellStyle name="Calculation 2 8 2 3 4 5" xfId="22683" xr:uid="{00000000-0005-0000-0000-0000460D0000}"/>
    <cellStyle name="Calculation 2 8 2 3 4 6" xfId="39967" xr:uid="{00000000-0005-0000-0000-0000470D0000}"/>
    <cellStyle name="Calculation 2 8 2 3 5" xfId="10624" xr:uid="{00000000-0005-0000-0000-0000480D0000}"/>
    <cellStyle name="Calculation 2 8 2 3 5 2" xfId="17513" xr:uid="{00000000-0005-0000-0000-0000490D0000}"/>
    <cellStyle name="Calculation 2 8 2 3 5 2 2" xfId="35177" xr:uid="{00000000-0005-0000-0000-00004A0D0000}"/>
    <cellStyle name="Calculation 2 8 2 3 5 2 3" xfId="52372" xr:uid="{00000000-0005-0000-0000-00004B0D0000}"/>
    <cellStyle name="Calculation 2 8 2 3 5 3" xfId="28288" xr:uid="{00000000-0005-0000-0000-00004C0D0000}"/>
    <cellStyle name="Calculation 2 8 2 3 5 4" xfId="45533" xr:uid="{00000000-0005-0000-0000-00004D0D0000}"/>
    <cellStyle name="Calculation 2 8 2 3 6" xfId="6874" xr:uid="{00000000-0005-0000-0000-00004E0D0000}"/>
    <cellStyle name="Calculation 2 8 2 3 6 2" xfId="24539" xr:uid="{00000000-0005-0000-0000-00004F0D0000}"/>
    <cellStyle name="Calculation 2 8 2 3 6 3" xfId="41810" xr:uid="{00000000-0005-0000-0000-0000500D0000}"/>
    <cellStyle name="Calculation 2 8 2 3 7" xfId="13905" xr:uid="{00000000-0005-0000-0000-0000510D0000}"/>
    <cellStyle name="Calculation 2 8 2 3 7 2" xfId="31569" xr:uid="{00000000-0005-0000-0000-0000520D0000}"/>
    <cellStyle name="Calculation 2 8 2 3 7 3" xfId="48790" xr:uid="{00000000-0005-0000-0000-0000530D0000}"/>
    <cellStyle name="Calculation 2 8 2 3 8" xfId="20821" xr:uid="{00000000-0005-0000-0000-0000540D0000}"/>
    <cellStyle name="Calculation 2 8 2 3 9" xfId="38124" xr:uid="{00000000-0005-0000-0000-0000550D0000}"/>
    <cellStyle name="Calculation 2 8 2 4" xfId="3214" xr:uid="{00000000-0005-0000-0000-0000560D0000}"/>
    <cellStyle name="Calculation 2 8 2 4 2" xfId="4244" xr:uid="{00000000-0005-0000-0000-0000570D0000}"/>
    <cellStyle name="Calculation 2 8 2 4 2 2" xfId="6160" xr:uid="{00000000-0005-0000-0000-0000580D0000}"/>
    <cellStyle name="Calculation 2 8 2 4 2 2 2" xfId="13080" xr:uid="{00000000-0005-0000-0000-0000590D0000}"/>
    <cellStyle name="Calculation 2 8 2 4 2 2 2 2" xfId="19807" xr:uid="{00000000-0005-0000-0000-00005A0D0000}"/>
    <cellStyle name="Calculation 2 8 2 4 2 2 2 2 2" xfId="37471" xr:uid="{00000000-0005-0000-0000-00005B0D0000}"/>
    <cellStyle name="Calculation 2 8 2 4 2 2 2 2 3" xfId="54648" xr:uid="{00000000-0005-0000-0000-00005C0D0000}"/>
    <cellStyle name="Calculation 2 8 2 4 2 2 2 3" xfId="30744" xr:uid="{00000000-0005-0000-0000-00005D0D0000}"/>
    <cellStyle name="Calculation 2 8 2 4 2 2 2 4" xfId="47971" xr:uid="{00000000-0005-0000-0000-00005E0D0000}"/>
    <cellStyle name="Calculation 2 8 2 4 2 2 3" xfId="9796" xr:uid="{00000000-0005-0000-0000-00005F0D0000}"/>
    <cellStyle name="Calculation 2 8 2 4 2 2 3 2" xfId="27461" xr:uid="{00000000-0005-0000-0000-0000600D0000}"/>
    <cellStyle name="Calculation 2 8 2 4 2 2 3 3" xfId="44714" xr:uid="{00000000-0005-0000-0000-0000610D0000}"/>
    <cellStyle name="Calculation 2 8 2 4 2 2 4" xfId="16740" xr:uid="{00000000-0005-0000-0000-0000620D0000}"/>
    <cellStyle name="Calculation 2 8 2 4 2 2 4 2" xfId="34404" xr:uid="{00000000-0005-0000-0000-0000630D0000}"/>
    <cellStyle name="Calculation 2 8 2 4 2 2 4 3" xfId="51607" xr:uid="{00000000-0005-0000-0000-0000640D0000}"/>
    <cellStyle name="Calculation 2 8 2 4 2 2 5" xfId="23825" xr:uid="{00000000-0005-0000-0000-0000650D0000}"/>
    <cellStyle name="Calculation 2 8 2 4 2 2 6" xfId="41103" xr:uid="{00000000-0005-0000-0000-0000660D0000}"/>
    <cellStyle name="Calculation 2 8 2 4 2 3" xfId="7941" xr:uid="{00000000-0005-0000-0000-0000670D0000}"/>
    <cellStyle name="Calculation 2 8 2 4 2 3 2" xfId="25606" xr:uid="{00000000-0005-0000-0000-0000680D0000}"/>
    <cellStyle name="Calculation 2 8 2 4 2 3 3" xfId="42871" xr:uid="{00000000-0005-0000-0000-0000690D0000}"/>
    <cellStyle name="Calculation 2 8 2 4 2 4" xfId="14993" xr:uid="{00000000-0005-0000-0000-00006A0D0000}"/>
    <cellStyle name="Calculation 2 8 2 4 2 4 2" xfId="32657" xr:uid="{00000000-0005-0000-0000-00006B0D0000}"/>
    <cellStyle name="Calculation 2 8 2 4 2 4 3" xfId="49872" xr:uid="{00000000-0005-0000-0000-00006C0D0000}"/>
    <cellStyle name="Calculation 2 8 2 4 2 5" xfId="21963" xr:uid="{00000000-0005-0000-0000-00006D0D0000}"/>
    <cellStyle name="Calculation 2 8 2 4 2 6" xfId="39260" xr:uid="{00000000-0005-0000-0000-00006E0D0000}"/>
    <cellStyle name="Calculation 2 8 2 4 3" xfId="5130" xr:uid="{00000000-0005-0000-0000-00006F0D0000}"/>
    <cellStyle name="Calculation 2 8 2 4 3 2" xfId="12050" xr:uid="{00000000-0005-0000-0000-0000700D0000}"/>
    <cellStyle name="Calculation 2 8 2 4 3 2 2" xfId="18831" xr:uid="{00000000-0005-0000-0000-0000710D0000}"/>
    <cellStyle name="Calculation 2 8 2 4 3 2 2 2" xfId="36495" xr:uid="{00000000-0005-0000-0000-0000720D0000}"/>
    <cellStyle name="Calculation 2 8 2 4 3 2 2 3" xfId="53678" xr:uid="{00000000-0005-0000-0000-0000730D0000}"/>
    <cellStyle name="Calculation 2 8 2 4 3 2 3" xfId="29714" xr:uid="{00000000-0005-0000-0000-0000740D0000}"/>
    <cellStyle name="Calculation 2 8 2 4 3 2 4" xfId="46947" xr:uid="{00000000-0005-0000-0000-0000750D0000}"/>
    <cellStyle name="Calculation 2 8 2 4 3 3" xfId="8766" xr:uid="{00000000-0005-0000-0000-0000760D0000}"/>
    <cellStyle name="Calculation 2 8 2 4 3 3 2" xfId="26431" xr:uid="{00000000-0005-0000-0000-0000770D0000}"/>
    <cellStyle name="Calculation 2 8 2 4 3 3 3" xfId="43690" xr:uid="{00000000-0005-0000-0000-0000780D0000}"/>
    <cellStyle name="Calculation 2 8 2 4 3 4" xfId="15764" xr:uid="{00000000-0005-0000-0000-0000790D0000}"/>
    <cellStyle name="Calculation 2 8 2 4 3 4 2" xfId="33428" xr:uid="{00000000-0005-0000-0000-00007A0D0000}"/>
    <cellStyle name="Calculation 2 8 2 4 3 4 3" xfId="50637" xr:uid="{00000000-0005-0000-0000-00007B0D0000}"/>
    <cellStyle name="Calculation 2 8 2 4 3 5" xfId="22795" xr:uid="{00000000-0005-0000-0000-00007C0D0000}"/>
    <cellStyle name="Calculation 2 8 2 4 3 6" xfId="40079" xr:uid="{00000000-0005-0000-0000-00007D0D0000}"/>
    <cellStyle name="Calculation 2 8 2 4 4" xfId="10736" xr:uid="{00000000-0005-0000-0000-00007E0D0000}"/>
    <cellStyle name="Calculation 2 8 2 4 4 2" xfId="17625" xr:uid="{00000000-0005-0000-0000-00007F0D0000}"/>
    <cellStyle name="Calculation 2 8 2 4 4 2 2" xfId="35289" xr:uid="{00000000-0005-0000-0000-0000800D0000}"/>
    <cellStyle name="Calculation 2 8 2 4 4 2 3" xfId="52484" xr:uid="{00000000-0005-0000-0000-0000810D0000}"/>
    <cellStyle name="Calculation 2 8 2 4 4 3" xfId="28400" xr:uid="{00000000-0005-0000-0000-0000820D0000}"/>
    <cellStyle name="Calculation 2 8 2 4 4 4" xfId="45645" xr:uid="{00000000-0005-0000-0000-0000830D0000}"/>
    <cellStyle name="Calculation 2 8 2 4 5" xfId="6986" xr:uid="{00000000-0005-0000-0000-0000840D0000}"/>
    <cellStyle name="Calculation 2 8 2 4 5 2" xfId="24651" xr:uid="{00000000-0005-0000-0000-0000850D0000}"/>
    <cellStyle name="Calculation 2 8 2 4 5 3" xfId="41922" xr:uid="{00000000-0005-0000-0000-0000860D0000}"/>
    <cellStyle name="Calculation 2 8 2 4 6" xfId="14017" xr:uid="{00000000-0005-0000-0000-0000870D0000}"/>
    <cellStyle name="Calculation 2 8 2 4 6 2" xfId="31681" xr:uid="{00000000-0005-0000-0000-0000880D0000}"/>
    <cellStyle name="Calculation 2 8 2 4 6 3" xfId="48902" xr:uid="{00000000-0005-0000-0000-0000890D0000}"/>
    <cellStyle name="Calculation 2 8 2 4 7" xfId="20933" xr:uid="{00000000-0005-0000-0000-00008A0D0000}"/>
    <cellStyle name="Calculation 2 8 2 4 8" xfId="38236" xr:uid="{00000000-0005-0000-0000-00008B0D0000}"/>
    <cellStyle name="Calculation 2 8 2 5" xfId="3442" xr:uid="{00000000-0005-0000-0000-00008C0D0000}"/>
    <cellStyle name="Calculation 2 8 2 5 2" xfId="5358" xr:uid="{00000000-0005-0000-0000-00008D0D0000}"/>
    <cellStyle name="Calculation 2 8 2 5 2 2" xfId="12278" xr:uid="{00000000-0005-0000-0000-00008E0D0000}"/>
    <cellStyle name="Calculation 2 8 2 5 2 2 2" xfId="19005" xr:uid="{00000000-0005-0000-0000-00008F0D0000}"/>
    <cellStyle name="Calculation 2 8 2 5 2 2 2 2" xfId="36669" xr:uid="{00000000-0005-0000-0000-0000900D0000}"/>
    <cellStyle name="Calculation 2 8 2 5 2 2 2 3" xfId="53852" xr:uid="{00000000-0005-0000-0000-0000910D0000}"/>
    <cellStyle name="Calculation 2 8 2 5 2 2 3" xfId="29942" xr:uid="{00000000-0005-0000-0000-0000920D0000}"/>
    <cellStyle name="Calculation 2 8 2 5 2 2 4" xfId="47175" xr:uid="{00000000-0005-0000-0000-0000930D0000}"/>
    <cellStyle name="Calculation 2 8 2 5 2 3" xfId="8994" xr:uid="{00000000-0005-0000-0000-0000940D0000}"/>
    <cellStyle name="Calculation 2 8 2 5 2 3 2" xfId="26659" xr:uid="{00000000-0005-0000-0000-0000950D0000}"/>
    <cellStyle name="Calculation 2 8 2 5 2 3 3" xfId="43918" xr:uid="{00000000-0005-0000-0000-0000960D0000}"/>
    <cellStyle name="Calculation 2 8 2 5 2 4" xfId="15938" xr:uid="{00000000-0005-0000-0000-0000970D0000}"/>
    <cellStyle name="Calculation 2 8 2 5 2 4 2" xfId="33602" xr:uid="{00000000-0005-0000-0000-0000980D0000}"/>
    <cellStyle name="Calculation 2 8 2 5 2 4 3" xfId="50811" xr:uid="{00000000-0005-0000-0000-0000990D0000}"/>
    <cellStyle name="Calculation 2 8 2 5 2 5" xfId="23023" xr:uid="{00000000-0005-0000-0000-00009A0D0000}"/>
    <cellStyle name="Calculation 2 8 2 5 2 6" xfId="40307" xr:uid="{00000000-0005-0000-0000-00009B0D0000}"/>
    <cellStyle name="Calculation 2 8 2 5 3" xfId="10902" xr:uid="{00000000-0005-0000-0000-00009C0D0000}"/>
    <cellStyle name="Calculation 2 8 2 5 3 2" xfId="17737" xr:uid="{00000000-0005-0000-0000-00009D0D0000}"/>
    <cellStyle name="Calculation 2 8 2 5 3 2 2" xfId="35401" xr:uid="{00000000-0005-0000-0000-00009E0D0000}"/>
    <cellStyle name="Calculation 2 8 2 5 3 2 3" xfId="52596" xr:uid="{00000000-0005-0000-0000-00009F0D0000}"/>
    <cellStyle name="Calculation 2 8 2 5 3 3" xfId="28566" xr:uid="{00000000-0005-0000-0000-0000A00D0000}"/>
    <cellStyle name="Calculation 2 8 2 5 3 4" xfId="45811" xr:uid="{00000000-0005-0000-0000-0000A10D0000}"/>
    <cellStyle name="Calculation 2 8 2 5 4" xfId="7139" xr:uid="{00000000-0005-0000-0000-0000A20D0000}"/>
    <cellStyle name="Calculation 2 8 2 5 4 2" xfId="24804" xr:uid="{00000000-0005-0000-0000-0000A30D0000}"/>
    <cellStyle name="Calculation 2 8 2 5 4 3" xfId="42075" xr:uid="{00000000-0005-0000-0000-0000A40D0000}"/>
    <cellStyle name="Calculation 2 8 2 5 5" xfId="14191" xr:uid="{00000000-0005-0000-0000-0000A50D0000}"/>
    <cellStyle name="Calculation 2 8 2 5 5 2" xfId="31855" xr:uid="{00000000-0005-0000-0000-0000A60D0000}"/>
    <cellStyle name="Calculation 2 8 2 5 5 3" xfId="49076" xr:uid="{00000000-0005-0000-0000-0000A70D0000}"/>
    <cellStyle name="Calculation 2 8 2 5 6" xfId="21161" xr:uid="{00000000-0005-0000-0000-0000A80D0000}"/>
    <cellStyle name="Calculation 2 8 2 5 7" xfId="38464" xr:uid="{00000000-0005-0000-0000-0000A90D0000}"/>
    <cellStyle name="Calculation 2 8 2 6" xfId="3815" xr:uid="{00000000-0005-0000-0000-0000AA0D0000}"/>
    <cellStyle name="Calculation 2 8 2 6 2" xfId="5731" xr:uid="{00000000-0005-0000-0000-0000AB0D0000}"/>
    <cellStyle name="Calculation 2 8 2 6 2 2" xfId="12651" xr:uid="{00000000-0005-0000-0000-0000AC0D0000}"/>
    <cellStyle name="Calculation 2 8 2 6 2 2 2" xfId="19378" xr:uid="{00000000-0005-0000-0000-0000AD0D0000}"/>
    <cellStyle name="Calculation 2 8 2 6 2 2 2 2" xfId="37042" xr:uid="{00000000-0005-0000-0000-0000AE0D0000}"/>
    <cellStyle name="Calculation 2 8 2 6 2 2 2 3" xfId="54219" xr:uid="{00000000-0005-0000-0000-0000AF0D0000}"/>
    <cellStyle name="Calculation 2 8 2 6 2 2 3" xfId="30315" xr:uid="{00000000-0005-0000-0000-0000B00D0000}"/>
    <cellStyle name="Calculation 2 8 2 6 2 2 4" xfId="47542" xr:uid="{00000000-0005-0000-0000-0000B10D0000}"/>
    <cellStyle name="Calculation 2 8 2 6 2 3" xfId="9367" xr:uid="{00000000-0005-0000-0000-0000B20D0000}"/>
    <cellStyle name="Calculation 2 8 2 6 2 3 2" xfId="27032" xr:uid="{00000000-0005-0000-0000-0000B30D0000}"/>
    <cellStyle name="Calculation 2 8 2 6 2 3 3" xfId="44285" xr:uid="{00000000-0005-0000-0000-0000B40D0000}"/>
    <cellStyle name="Calculation 2 8 2 6 2 4" xfId="16311" xr:uid="{00000000-0005-0000-0000-0000B50D0000}"/>
    <cellStyle name="Calculation 2 8 2 6 2 4 2" xfId="33975" xr:uid="{00000000-0005-0000-0000-0000B60D0000}"/>
    <cellStyle name="Calculation 2 8 2 6 2 4 3" xfId="51178" xr:uid="{00000000-0005-0000-0000-0000B70D0000}"/>
    <cellStyle name="Calculation 2 8 2 6 2 5" xfId="23396" xr:uid="{00000000-0005-0000-0000-0000B80D0000}"/>
    <cellStyle name="Calculation 2 8 2 6 2 6" xfId="40674" xr:uid="{00000000-0005-0000-0000-0000B90D0000}"/>
    <cellStyle name="Calculation 2 8 2 6 3" xfId="7512" xr:uid="{00000000-0005-0000-0000-0000BA0D0000}"/>
    <cellStyle name="Calculation 2 8 2 6 3 2" xfId="25177" xr:uid="{00000000-0005-0000-0000-0000BB0D0000}"/>
    <cellStyle name="Calculation 2 8 2 6 3 3" xfId="42442" xr:uid="{00000000-0005-0000-0000-0000BC0D0000}"/>
    <cellStyle name="Calculation 2 8 2 6 4" xfId="14564" xr:uid="{00000000-0005-0000-0000-0000BD0D0000}"/>
    <cellStyle name="Calculation 2 8 2 6 4 2" xfId="32228" xr:uid="{00000000-0005-0000-0000-0000BE0D0000}"/>
    <cellStyle name="Calculation 2 8 2 6 4 3" xfId="49443" xr:uid="{00000000-0005-0000-0000-0000BF0D0000}"/>
    <cellStyle name="Calculation 2 8 2 6 5" xfId="21534" xr:uid="{00000000-0005-0000-0000-0000C00D0000}"/>
    <cellStyle name="Calculation 2 8 2 6 6" xfId="38831" xr:uid="{00000000-0005-0000-0000-0000C10D0000}"/>
    <cellStyle name="Calculation 2 8 2 7" xfId="4695" xr:uid="{00000000-0005-0000-0000-0000C20D0000}"/>
    <cellStyle name="Calculation 2 8 2 7 2" xfId="11615" xr:uid="{00000000-0005-0000-0000-0000C30D0000}"/>
    <cellStyle name="Calculation 2 8 2 7 2 2" xfId="18396" xr:uid="{00000000-0005-0000-0000-0000C40D0000}"/>
    <cellStyle name="Calculation 2 8 2 7 2 2 2" xfId="36060" xr:uid="{00000000-0005-0000-0000-0000C50D0000}"/>
    <cellStyle name="Calculation 2 8 2 7 2 2 3" xfId="53249" xr:uid="{00000000-0005-0000-0000-0000C60D0000}"/>
    <cellStyle name="Calculation 2 8 2 7 2 3" xfId="29279" xr:uid="{00000000-0005-0000-0000-0000C70D0000}"/>
    <cellStyle name="Calculation 2 8 2 7 2 4" xfId="46518" xr:uid="{00000000-0005-0000-0000-0000C80D0000}"/>
    <cellStyle name="Calculation 2 8 2 7 3" xfId="8331" xr:uid="{00000000-0005-0000-0000-0000C90D0000}"/>
    <cellStyle name="Calculation 2 8 2 7 3 2" xfId="25996" xr:uid="{00000000-0005-0000-0000-0000CA0D0000}"/>
    <cellStyle name="Calculation 2 8 2 7 3 3" xfId="43261" xr:uid="{00000000-0005-0000-0000-0000CB0D0000}"/>
    <cellStyle name="Calculation 2 8 2 7 4" xfId="15329" xr:uid="{00000000-0005-0000-0000-0000CC0D0000}"/>
    <cellStyle name="Calculation 2 8 2 7 4 2" xfId="32993" xr:uid="{00000000-0005-0000-0000-0000CD0D0000}"/>
    <cellStyle name="Calculation 2 8 2 7 4 3" xfId="50208" xr:uid="{00000000-0005-0000-0000-0000CE0D0000}"/>
    <cellStyle name="Calculation 2 8 2 7 5" xfId="22360" xr:uid="{00000000-0005-0000-0000-0000CF0D0000}"/>
    <cellStyle name="Calculation 2 8 2 7 6" xfId="39650" xr:uid="{00000000-0005-0000-0000-0000D00D0000}"/>
    <cellStyle name="Calculation 2 8 2 8" xfId="10301" xr:uid="{00000000-0005-0000-0000-0000D10D0000}"/>
    <cellStyle name="Calculation 2 8 2 8 2" xfId="17190" xr:uid="{00000000-0005-0000-0000-0000D20D0000}"/>
    <cellStyle name="Calculation 2 8 2 8 2 2" xfId="34854" xr:uid="{00000000-0005-0000-0000-0000D30D0000}"/>
    <cellStyle name="Calculation 2 8 2 8 2 3" xfId="52055" xr:uid="{00000000-0005-0000-0000-0000D40D0000}"/>
    <cellStyle name="Calculation 2 8 2 8 3" xfId="27965" xr:uid="{00000000-0005-0000-0000-0000D50D0000}"/>
    <cellStyle name="Calculation 2 8 2 8 4" xfId="45216" xr:uid="{00000000-0005-0000-0000-0000D60D0000}"/>
    <cellStyle name="Calculation 2 8 2 9" xfId="6551" xr:uid="{00000000-0005-0000-0000-0000D70D0000}"/>
    <cellStyle name="Calculation 2 8 2 9 2" xfId="24216" xr:uid="{00000000-0005-0000-0000-0000D80D0000}"/>
    <cellStyle name="Calculation 2 8 2 9 3" xfId="41493" xr:uid="{00000000-0005-0000-0000-0000D90D0000}"/>
    <cellStyle name="Calculation 2 8 3" xfId="2795" xr:uid="{00000000-0005-0000-0000-0000DA0D0000}"/>
    <cellStyle name="Calculation 2 8 3 2" xfId="3458" xr:uid="{00000000-0005-0000-0000-0000DB0D0000}"/>
    <cellStyle name="Calculation 2 8 3 2 2" xfId="5374" xr:uid="{00000000-0005-0000-0000-0000DC0D0000}"/>
    <cellStyle name="Calculation 2 8 3 2 2 2" xfId="12294" xr:uid="{00000000-0005-0000-0000-0000DD0D0000}"/>
    <cellStyle name="Calculation 2 8 3 2 2 2 2" xfId="19021" xr:uid="{00000000-0005-0000-0000-0000DE0D0000}"/>
    <cellStyle name="Calculation 2 8 3 2 2 2 2 2" xfId="36685" xr:uid="{00000000-0005-0000-0000-0000DF0D0000}"/>
    <cellStyle name="Calculation 2 8 3 2 2 2 2 3" xfId="53865" xr:uid="{00000000-0005-0000-0000-0000E00D0000}"/>
    <cellStyle name="Calculation 2 8 3 2 2 2 3" xfId="29958" xr:uid="{00000000-0005-0000-0000-0000E10D0000}"/>
    <cellStyle name="Calculation 2 8 3 2 2 2 4" xfId="47188" xr:uid="{00000000-0005-0000-0000-0000E20D0000}"/>
    <cellStyle name="Calculation 2 8 3 2 2 3" xfId="9010" xr:uid="{00000000-0005-0000-0000-0000E30D0000}"/>
    <cellStyle name="Calculation 2 8 3 2 2 3 2" xfId="26675" xr:uid="{00000000-0005-0000-0000-0000E40D0000}"/>
    <cellStyle name="Calculation 2 8 3 2 2 3 3" xfId="43931" xr:uid="{00000000-0005-0000-0000-0000E50D0000}"/>
    <cellStyle name="Calculation 2 8 3 2 2 4" xfId="15954" xr:uid="{00000000-0005-0000-0000-0000E60D0000}"/>
    <cellStyle name="Calculation 2 8 3 2 2 4 2" xfId="33618" xr:uid="{00000000-0005-0000-0000-0000E70D0000}"/>
    <cellStyle name="Calculation 2 8 3 2 2 4 3" xfId="50824" xr:uid="{00000000-0005-0000-0000-0000E80D0000}"/>
    <cellStyle name="Calculation 2 8 3 2 2 5" xfId="23039" xr:uid="{00000000-0005-0000-0000-0000E90D0000}"/>
    <cellStyle name="Calculation 2 8 3 2 2 6" xfId="40320" xr:uid="{00000000-0005-0000-0000-0000EA0D0000}"/>
    <cellStyle name="Calculation 2 8 3 2 3" xfId="10918" xr:uid="{00000000-0005-0000-0000-0000EB0D0000}"/>
    <cellStyle name="Calculation 2 8 3 2 3 2" xfId="17753" xr:uid="{00000000-0005-0000-0000-0000EC0D0000}"/>
    <cellStyle name="Calculation 2 8 3 2 3 2 2" xfId="35417" xr:uid="{00000000-0005-0000-0000-0000ED0D0000}"/>
    <cellStyle name="Calculation 2 8 3 2 3 2 3" xfId="52609" xr:uid="{00000000-0005-0000-0000-0000EE0D0000}"/>
    <cellStyle name="Calculation 2 8 3 2 3 3" xfId="28582" xr:uid="{00000000-0005-0000-0000-0000EF0D0000}"/>
    <cellStyle name="Calculation 2 8 3 2 3 4" xfId="45824" xr:uid="{00000000-0005-0000-0000-0000F00D0000}"/>
    <cellStyle name="Calculation 2 8 3 2 4" xfId="7155" xr:uid="{00000000-0005-0000-0000-0000F10D0000}"/>
    <cellStyle name="Calculation 2 8 3 2 4 2" xfId="24820" xr:uid="{00000000-0005-0000-0000-0000F20D0000}"/>
    <cellStyle name="Calculation 2 8 3 2 4 3" xfId="42088" xr:uid="{00000000-0005-0000-0000-0000F30D0000}"/>
    <cellStyle name="Calculation 2 8 3 2 5" xfId="14207" xr:uid="{00000000-0005-0000-0000-0000F40D0000}"/>
    <cellStyle name="Calculation 2 8 3 2 5 2" xfId="31871" xr:uid="{00000000-0005-0000-0000-0000F50D0000}"/>
    <cellStyle name="Calculation 2 8 3 2 5 3" xfId="49089" xr:uid="{00000000-0005-0000-0000-0000F60D0000}"/>
    <cellStyle name="Calculation 2 8 3 2 6" xfId="21177" xr:uid="{00000000-0005-0000-0000-0000F70D0000}"/>
    <cellStyle name="Calculation 2 8 3 2 7" xfId="38477" xr:uid="{00000000-0005-0000-0000-0000F80D0000}"/>
    <cellStyle name="Calculation 2 8 3 3" xfId="3828" xr:uid="{00000000-0005-0000-0000-0000F90D0000}"/>
    <cellStyle name="Calculation 2 8 3 3 2" xfId="5744" xr:uid="{00000000-0005-0000-0000-0000FA0D0000}"/>
    <cellStyle name="Calculation 2 8 3 3 2 2" xfId="12664" xr:uid="{00000000-0005-0000-0000-0000FB0D0000}"/>
    <cellStyle name="Calculation 2 8 3 3 2 2 2" xfId="19391" xr:uid="{00000000-0005-0000-0000-0000FC0D0000}"/>
    <cellStyle name="Calculation 2 8 3 3 2 2 2 2" xfId="37055" xr:uid="{00000000-0005-0000-0000-0000FD0D0000}"/>
    <cellStyle name="Calculation 2 8 3 3 2 2 2 3" xfId="54232" xr:uid="{00000000-0005-0000-0000-0000FE0D0000}"/>
    <cellStyle name="Calculation 2 8 3 3 2 2 3" xfId="30328" xr:uid="{00000000-0005-0000-0000-0000FF0D0000}"/>
    <cellStyle name="Calculation 2 8 3 3 2 2 4" xfId="47555" xr:uid="{00000000-0005-0000-0000-0000000E0000}"/>
    <cellStyle name="Calculation 2 8 3 3 2 3" xfId="9380" xr:uid="{00000000-0005-0000-0000-0000010E0000}"/>
    <cellStyle name="Calculation 2 8 3 3 2 3 2" xfId="27045" xr:uid="{00000000-0005-0000-0000-0000020E0000}"/>
    <cellStyle name="Calculation 2 8 3 3 2 3 3" xfId="44298" xr:uid="{00000000-0005-0000-0000-0000030E0000}"/>
    <cellStyle name="Calculation 2 8 3 3 2 4" xfId="16324" xr:uid="{00000000-0005-0000-0000-0000040E0000}"/>
    <cellStyle name="Calculation 2 8 3 3 2 4 2" xfId="33988" xr:uid="{00000000-0005-0000-0000-0000050E0000}"/>
    <cellStyle name="Calculation 2 8 3 3 2 4 3" xfId="51191" xr:uid="{00000000-0005-0000-0000-0000060E0000}"/>
    <cellStyle name="Calculation 2 8 3 3 2 5" xfId="23409" xr:uid="{00000000-0005-0000-0000-0000070E0000}"/>
    <cellStyle name="Calculation 2 8 3 3 2 6" xfId="40687" xr:uid="{00000000-0005-0000-0000-0000080E0000}"/>
    <cellStyle name="Calculation 2 8 3 3 3" xfId="7525" xr:uid="{00000000-0005-0000-0000-0000090E0000}"/>
    <cellStyle name="Calculation 2 8 3 3 3 2" xfId="25190" xr:uid="{00000000-0005-0000-0000-00000A0E0000}"/>
    <cellStyle name="Calculation 2 8 3 3 3 3" xfId="42455" xr:uid="{00000000-0005-0000-0000-00000B0E0000}"/>
    <cellStyle name="Calculation 2 8 3 3 4" xfId="14577" xr:uid="{00000000-0005-0000-0000-00000C0E0000}"/>
    <cellStyle name="Calculation 2 8 3 3 4 2" xfId="32241" xr:uid="{00000000-0005-0000-0000-00000D0E0000}"/>
    <cellStyle name="Calculation 2 8 3 3 4 3" xfId="49456" xr:uid="{00000000-0005-0000-0000-00000E0E0000}"/>
    <cellStyle name="Calculation 2 8 3 3 5" xfId="21547" xr:uid="{00000000-0005-0000-0000-00000F0E0000}"/>
    <cellStyle name="Calculation 2 8 3 3 6" xfId="38844" xr:uid="{00000000-0005-0000-0000-0000100E0000}"/>
    <cellStyle name="Calculation 2 8 3 4" xfId="4711" xr:uid="{00000000-0005-0000-0000-0000110E0000}"/>
    <cellStyle name="Calculation 2 8 3 4 2" xfId="11631" xr:uid="{00000000-0005-0000-0000-0000120E0000}"/>
    <cellStyle name="Calculation 2 8 3 4 2 2" xfId="18412" xr:uid="{00000000-0005-0000-0000-0000130E0000}"/>
    <cellStyle name="Calculation 2 8 3 4 2 2 2" xfId="36076" xr:uid="{00000000-0005-0000-0000-0000140E0000}"/>
    <cellStyle name="Calculation 2 8 3 4 2 2 3" xfId="53262" xr:uid="{00000000-0005-0000-0000-0000150E0000}"/>
    <cellStyle name="Calculation 2 8 3 4 2 3" xfId="29295" xr:uid="{00000000-0005-0000-0000-0000160E0000}"/>
    <cellStyle name="Calculation 2 8 3 4 2 4" xfId="46531" xr:uid="{00000000-0005-0000-0000-0000170E0000}"/>
    <cellStyle name="Calculation 2 8 3 4 3" xfId="8347" xr:uid="{00000000-0005-0000-0000-0000180E0000}"/>
    <cellStyle name="Calculation 2 8 3 4 3 2" xfId="26012" xr:uid="{00000000-0005-0000-0000-0000190E0000}"/>
    <cellStyle name="Calculation 2 8 3 4 3 3" xfId="43274" xr:uid="{00000000-0005-0000-0000-00001A0E0000}"/>
    <cellStyle name="Calculation 2 8 3 4 4" xfId="15345" xr:uid="{00000000-0005-0000-0000-00001B0E0000}"/>
    <cellStyle name="Calculation 2 8 3 4 4 2" xfId="33009" xr:uid="{00000000-0005-0000-0000-00001C0E0000}"/>
    <cellStyle name="Calculation 2 8 3 4 4 3" xfId="50221" xr:uid="{00000000-0005-0000-0000-00001D0E0000}"/>
    <cellStyle name="Calculation 2 8 3 4 5" xfId="22376" xr:uid="{00000000-0005-0000-0000-00001E0E0000}"/>
    <cellStyle name="Calculation 2 8 3 4 6" xfId="39663" xr:uid="{00000000-0005-0000-0000-00001F0E0000}"/>
    <cellStyle name="Calculation 2 8 3 5" xfId="10317" xr:uid="{00000000-0005-0000-0000-0000200E0000}"/>
    <cellStyle name="Calculation 2 8 3 5 2" xfId="17206" xr:uid="{00000000-0005-0000-0000-0000210E0000}"/>
    <cellStyle name="Calculation 2 8 3 5 2 2" xfId="34870" xr:uid="{00000000-0005-0000-0000-0000220E0000}"/>
    <cellStyle name="Calculation 2 8 3 5 2 3" xfId="52068" xr:uid="{00000000-0005-0000-0000-0000230E0000}"/>
    <cellStyle name="Calculation 2 8 3 5 3" xfId="27981" xr:uid="{00000000-0005-0000-0000-0000240E0000}"/>
    <cellStyle name="Calculation 2 8 3 5 4" xfId="45229" xr:uid="{00000000-0005-0000-0000-0000250E0000}"/>
    <cellStyle name="Calculation 2 8 3 6" xfId="6567" xr:uid="{00000000-0005-0000-0000-0000260E0000}"/>
    <cellStyle name="Calculation 2 8 3 6 2" xfId="24232" xr:uid="{00000000-0005-0000-0000-0000270E0000}"/>
    <cellStyle name="Calculation 2 8 3 6 3" xfId="41506" xr:uid="{00000000-0005-0000-0000-0000280E0000}"/>
    <cellStyle name="Calculation 2 8 3 7" xfId="13598" xr:uid="{00000000-0005-0000-0000-0000290E0000}"/>
    <cellStyle name="Calculation 2 8 3 7 2" xfId="31262" xr:uid="{00000000-0005-0000-0000-00002A0E0000}"/>
    <cellStyle name="Calculation 2 8 3 7 3" xfId="48486" xr:uid="{00000000-0005-0000-0000-00002B0E0000}"/>
    <cellStyle name="Calculation 2 8 3 8" xfId="20514" xr:uid="{00000000-0005-0000-0000-00002C0E0000}"/>
    <cellStyle name="Calculation 2 8 3 9" xfId="37820" xr:uid="{00000000-0005-0000-0000-00002D0E0000}"/>
    <cellStyle name="Calculation 2 8 4" xfId="4389" xr:uid="{00000000-0005-0000-0000-00002E0E0000}"/>
    <cellStyle name="Calculation 2 8 4 2" xfId="6253" xr:uid="{00000000-0005-0000-0000-00002F0E0000}"/>
    <cellStyle name="Calculation 2 8 4 2 2" xfId="13172" xr:uid="{00000000-0005-0000-0000-0000300E0000}"/>
    <cellStyle name="Calculation 2 8 4 2 2 2" xfId="19845" xr:uid="{00000000-0005-0000-0000-0000310E0000}"/>
    <cellStyle name="Calculation 2 8 4 2 2 2 2" xfId="37509" xr:uid="{00000000-0005-0000-0000-0000320E0000}"/>
    <cellStyle name="Calculation 2 8 4 2 2 2 3" xfId="54686" xr:uid="{00000000-0005-0000-0000-0000330E0000}"/>
    <cellStyle name="Calculation 2 8 4 2 2 3" xfId="30836" xr:uid="{00000000-0005-0000-0000-0000340E0000}"/>
    <cellStyle name="Calculation 2 8 4 2 2 4" xfId="48063" xr:uid="{00000000-0005-0000-0000-0000350E0000}"/>
    <cellStyle name="Calculation 2 8 4 2 3" xfId="9888" xr:uid="{00000000-0005-0000-0000-0000360E0000}"/>
    <cellStyle name="Calculation 2 8 4 2 3 2" xfId="27553" xr:uid="{00000000-0005-0000-0000-0000370E0000}"/>
    <cellStyle name="Calculation 2 8 4 2 3 3" xfId="44806" xr:uid="{00000000-0005-0000-0000-0000380E0000}"/>
    <cellStyle name="Calculation 2 8 4 2 4" xfId="16778" xr:uid="{00000000-0005-0000-0000-0000390E0000}"/>
    <cellStyle name="Calculation 2 8 4 2 4 2" xfId="34442" xr:uid="{00000000-0005-0000-0000-00003A0E0000}"/>
    <cellStyle name="Calculation 2 8 4 2 4 3" xfId="51645" xr:uid="{00000000-0005-0000-0000-00003B0E0000}"/>
    <cellStyle name="Calculation 2 8 4 2 5" xfId="23918" xr:uid="{00000000-0005-0000-0000-00003C0E0000}"/>
    <cellStyle name="Calculation 2 8 4 2 6" xfId="41195" xr:uid="{00000000-0005-0000-0000-00003D0E0000}"/>
    <cellStyle name="Calculation 2 8 4 3" xfId="11317" xr:uid="{00000000-0005-0000-0000-00003E0E0000}"/>
    <cellStyle name="Calculation 2 8 4 3 2" xfId="18098" xr:uid="{00000000-0005-0000-0000-00003F0E0000}"/>
    <cellStyle name="Calculation 2 8 4 3 2 2" xfId="35762" xr:uid="{00000000-0005-0000-0000-0000400E0000}"/>
    <cellStyle name="Calculation 2 8 4 3 2 3" xfId="52951" xr:uid="{00000000-0005-0000-0000-0000410E0000}"/>
    <cellStyle name="Calculation 2 8 4 3 3" xfId="28981" xr:uid="{00000000-0005-0000-0000-0000420E0000}"/>
    <cellStyle name="Calculation 2 8 4 3 4" xfId="46220" xr:uid="{00000000-0005-0000-0000-0000430E0000}"/>
    <cellStyle name="Calculation 2 8 4 4" xfId="8033" xr:uid="{00000000-0005-0000-0000-0000440E0000}"/>
    <cellStyle name="Calculation 2 8 4 4 2" xfId="25698" xr:uid="{00000000-0005-0000-0000-0000450E0000}"/>
    <cellStyle name="Calculation 2 8 4 4 3" xfId="42963" xr:uid="{00000000-0005-0000-0000-0000460E0000}"/>
    <cellStyle name="Calculation 2 8 4 5" xfId="15031" xr:uid="{00000000-0005-0000-0000-0000470E0000}"/>
    <cellStyle name="Calculation 2 8 4 5 2" xfId="32695" xr:uid="{00000000-0005-0000-0000-0000480E0000}"/>
    <cellStyle name="Calculation 2 8 4 5 3" xfId="49910" xr:uid="{00000000-0005-0000-0000-0000490E0000}"/>
    <cellStyle name="Calculation 2 8 4 6" xfId="22062" xr:uid="{00000000-0005-0000-0000-00004A0E0000}"/>
    <cellStyle name="Calculation 2 8 4 7" xfId="39352" xr:uid="{00000000-0005-0000-0000-00004B0E0000}"/>
    <cellStyle name="Calculation 2 8 5" xfId="4397" xr:uid="{00000000-0005-0000-0000-00004C0E0000}"/>
    <cellStyle name="Calculation 2 8 5 2" xfId="6261" xr:uid="{00000000-0005-0000-0000-00004D0E0000}"/>
    <cellStyle name="Calculation 2 8 5 2 2" xfId="13180" xr:uid="{00000000-0005-0000-0000-00004E0E0000}"/>
    <cellStyle name="Calculation 2 8 5 2 2 2" xfId="19853" xr:uid="{00000000-0005-0000-0000-00004F0E0000}"/>
    <cellStyle name="Calculation 2 8 5 2 2 2 2" xfId="37517" xr:uid="{00000000-0005-0000-0000-0000500E0000}"/>
    <cellStyle name="Calculation 2 8 5 2 2 2 3" xfId="54694" xr:uid="{00000000-0005-0000-0000-0000510E0000}"/>
    <cellStyle name="Calculation 2 8 5 2 2 3" xfId="30844" xr:uid="{00000000-0005-0000-0000-0000520E0000}"/>
    <cellStyle name="Calculation 2 8 5 2 2 4" xfId="48071" xr:uid="{00000000-0005-0000-0000-0000530E0000}"/>
    <cellStyle name="Calculation 2 8 5 2 3" xfId="9896" xr:uid="{00000000-0005-0000-0000-0000540E0000}"/>
    <cellStyle name="Calculation 2 8 5 2 3 2" xfId="27561" xr:uid="{00000000-0005-0000-0000-0000550E0000}"/>
    <cellStyle name="Calculation 2 8 5 2 3 3" xfId="44814" xr:uid="{00000000-0005-0000-0000-0000560E0000}"/>
    <cellStyle name="Calculation 2 8 5 2 4" xfId="16786" xr:uid="{00000000-0005-0000-0000-0000570E0000}"/>
    <cellStyle name="Calculation 2 8 5 2 4 2" xfId="34450" xr:uid="{00000000-0005-0000-0000-0000580E0000}"/>
    <cellStyle name="Calculation 2 8 5 2 4 3" xfId="51653" xr:uid="{00000000-0005-0000-0000-0000590E0000}"/>
    <cellStyle name="Calculation 2 8 5 2 5" xfId="23926" xr:uid="{00000000-0005-0000-0000-00005A0E0000}"/>
    <cellStyle name="Calculation 2 8 5 2 6" xfId="41203" xr:uid="{00000000-0005-0000-0000-00005B0E0000}"/>
    <cellStyle name="Calculation 2 8 5 3" xfId="11325" xr:uid="{00000000-0005-0000-0000-00005C0E0000}"/>
    <cellStyle name="Calculation 2 8 5 3 2" xfId="18106" xr:uid="{00000000-0005-0000-0000-00005D0E0000}"/>
    <cellStyle name="Calculation 2 8 5 3 2 2" xfId="35770" xr:uid="{00000000-0005-0000-0000-00005E0E0000}"/>
    <cellStyle name="Calculation 2 8 5 3 2 3" xfId="52959" xr:uid="{00000000-0005-0000-0000-00005F0E0000}"/>
    <cellStyle name="Calculation 2 8 5 3 3" xfId="28989" xr:uid="{00000000-0005-0000-0000-0000600E0000}"/>
    <cellStyle name="Calculation 2 8 5 3 4" xfId="46228" xr:uid="{00000000-0005-0000-0000-0000610E0000}"/>
    <cellStyle name="Calculation 2 8 5 4" xfId="8041" xr:uid="{00000000-0005-0000-0000-0000620E0000}"/>
    <cellStyle name="Calculation 2 8 5 4 2" xfId="25706" xr:uid="{00000000-0005-0000-0000-0000630E0000}"/>
    <cellStyle name="Calculation 2 8 5 4 3" xfId="42971" xr:uid="{00000000-0005-0000-0000-0000640E0000}"/>
    <cellStyle name="Calculation 2 8 5 5" xfId="15039" xr:uid="{00000000-0005-0000-0000-0000650E0000}"/>
    <cellStyle name="Calculation 2 8 5 5 2" xfId="32703" xr:uid="{00000000-0005-0000-0000-0000660E0000}"/>
    <cellStyle name="Calculation 2 8 5 5 3" xfId="49918" xr:uid="{00000000-0005-0000-0000-0000670E0000}"/>
    <cellStyle name="Calculation 2 8 5 6" xfId="22070" xr:uid="{00000000-0005-0000-0000-0000680E0000}"/>
    <cellStyle name="Calculation 2 8 5 7" xfId="39360" xr:uid="{00000000-0005-0000-0000-0000690E0000}"/>
    <cellStyle name="Calculation 2 8 6" xfId="10090" xr:uid="{00000000-0005-0000-0000-00006A0E0000}"/>
    <cellStyle name="Calculation 2 8 6 2" xfId="16979" xr:uid="{00000000-0005-0000-0000-00006B0E0000}"/>
    <cellStyle name="Calculation 2 8 6 2 2" xfId="34643" xr:uid="{00000000-0005-0000-0000-00006C0E0000}"/>
    <cellStyle name="Calculation 2 8 6 2 3" xfId="51844" xr:uid="{00000000-0005-0000-0000-00006D0E0000}"/>
    <cellStyle name="Calculation 2 8 6 3" xfId="27754" xr:uid="{00000000-0005-0000-0000-00006E0E0000}"/>
    <cellStyle name="Calculation 2 8 6 4" xfId="45005" xr:uid="{00000000-0005-0000-0000-00006F0E0000}"/>
    <cellStyle name="Calculation 2 8 7" xfId="13371" xr:uid="{00000000-0005-0000-0000-0000700E0000}"/>
    <cellStyle name="Calculation 2 8 7 2" xfId="31035" xr:uid="{00000000-0005-0000-0000-0000710E0000}"/>
    <cellStyle name="Calculation 2 8 7 3" xfId="48262" xr:uid="{00000000-0005-0000-0000-0000720E0000}"/>
    <cellStyle name="Calculation 2 8 8" xfId="20134" xr:uid="{00000000-0005-0000-0000-0000730E0000}"/>
    <cellStyle name="Calculation 2 8 9" xfId="21970" xr:uid="{00000000-0005-0000-0000-0000740E0000}"/>
    <cellStyle name="Calculation 3" xfId="451" xr:uid="{00000000-0005-0000-0000-0000750E0000}"/>
    <cellStyle name="Calculation 3 10" xfId="23832" xr:uid="{00000000-0005-0000-0000-0000760E0000}"/>
    <cellStyle name="Calculation 3 2" xfId="452" xr:uid="{00000000-0005-0000-0000-0000770E0000}"/>
    <cellStyle name="Calculation 3 2 2" xfId="2775" xr:uid="{00000000-0005-0000-0000-0000780E0000}"/>
    <cellStyle name="Calculation 3 2 2 10" xfId="13580" xr:uid="{00000000-0005-0000-0000-0000790E0000}"/>
    <cellStyle name="Calculation 3 2 2 10 2" xfId="31244" xr:uid="{00000000-0005-0000-0000-00007A0E0000}"/>
    <cellStyle name="Calculation 3 2 2 10 3" xfId="48471" xr:uid="{00000000-0005-0000-0000-00007B0E0000}"/>
    <cellStyle name="Calculation 3 2 2 11" xfId="20496" xr:uid="{00000000-0005-0000-0000-00007C0E0000}"/>
    <cellStyle name="Calculation 3 2 2 12" xfId="37805" xr:uid="{00000000-0005-0000-0000-00007D0E0000}"/>
    <cellStyle name="Calculation 3 2 2 2" xfId="3004" xr:uid="{00000000-0005-0000-0000-00007E0E0000}"/>
    <cellStyle name="Calculation 3 2 2 2 2" xfId="3667" xr:uid="{00000000-0005-0000-0000-00007F0E0000}"/>
    <cellStyle name="Calculation 3 2 2 2 2 2" xfId="5583" xr:uid="{00000000-0005-0000-0000-0000800E0000}"/>
    <cellStyle name="Calculation 3 2 2 2 2 2 2" xfId="12503" xr:uid="{00000000-0005-0000-0000-0000810E0000}"/>
    <cellStyle name="Calculation 3 2 2 2 2 2 2 2" xfId="19230" xr:uid="{00000000-0005-0000-0000-0000820E0000}"/>
    <cellStyle name="Calculation 3 2 2 2 2 2 2 2 2" xfId="36894" xr:uid="{00000000-0005-0000-0000-0000830E0000}"/>
    <cellStyle name="Calculation 3 2 2 2 2 2 2 2 3" xfId="54074" xr:uid="{00000000-0005-0000-0000-0000840E0000}"/>
    <cellStyle name="Calculation 3 2 2 2 2 2 2 3" xfId="30167" xr:uid="{00000000-0005-0000-0000-0000850E0000}"/>
    <cellStyle name="Calculation 3 2 2 2 2 2 2 4" xfId="47397" xr:uid="{00000000-0005-0000-0000-0000860E0000}"/>
    <cellStyle name="Calculation 3 2 2 2 2 2 3" xfId="9219" xr:uid="{00000000-0005-0000-0000-0000870E0000}"/>
    <cellStyle name="Calculation 3 2 2 2 2 2 3 2" xfId="26884" xr:uid="{00000000-0005-0000-0000-0000880E0000}"/>
    <cellStyle name="Calculation 3 2 2 2 2 2 3 3" xfId="44140" xr:uid="{00000000-0005-0000-0000-0000890E0000}"/>
    <cellStyle name="Calculation 3 2 2 2 2 2 4" xfId="16163" xr:uid="{00000000-0005-0000-0000-00008A0E0000}"/>
    <cellStyle name="Calculation 3 2 2 2 2 2 4 2" xfId="33827" xr:uid="{00000000-0005-0000-0000-00008B0E0000}"/>
    <cellStyle name="Calculation 3 2 2 2 2 2 4 3" xfId="51033" xr:uid="{00000000-0005-0000-0000-00008C0E0000}"/>
    <cellStyle name="Calculation 3 2 2 2 2 2 5" xfId="23248" xr:uid="{00000000-0005-0000-0000-00008D0E0000}"/>
    <cellStyle name="Calculation 3 2 2 2 2 2 6" xfId="40529" xr:uid="{00000000-0005-0000-0000-00008E0E0000}"/>
    <cellStyle name="Calculation 3 2 2 2 2 3" xfId="11127" xr:uid="{00000000-0005-0000-0000-00008F0E0000}"/>
    <cellStyle name="Calculation 3 2 2 2 2 3 2" xfId="17962" xr:uid="{00000000-0005-0000-0000-0000900E0000}"/>
    <cellStyle name="Calculation 3 2 2 2 2 3 2 2" xfId="35626" xr:uid="{00000000-0005-0000-0000-0000910E0000}"/>
    <cellStyle name="Calculation 3 2 2 2 2 3 2 3" xfId="52818" xr:uid="{00000000-0005-0000-0000-0000920E0000}"/>
    <cellStyle name="Calculation 3 2 2 2 2 3 3" xfId="28791" xr:uid="{00000000-0005-0000-0000-0000930E0000}"/>
    <cellStyle name="Calculation 3 2 2 2 2 3 4" xfId="46033" xr:uid="{00000000-0005-0000-0000-0000940E0000}"/>
    <cellStyle name="Calculation 3 2 2 2 2 4" xfId="7364" xr:uid="{00000000-0005-0000-0000-0000950E0000}"/>
    <cellStyle name="Calculation 3 2 2 2 2 4 2" xfId="25029" xr:uid="{00000000-0005-0000-0000-0000960E0000}"/>
    <cellStyle name="Calculation 3 2 2 2 2 4 3" xfId="42297" xr:uid="{00000000-0005-0000-0000-0000970E0000}"/>
    <cellStyle name="Calculation 3 2 2 2 2 5" xfId="14416" xr:uid="{00000000-0005-0000-0000-0000980E0000}"/>
    <cellStyle name="Calculation 3 2 2 2 2 5 2" xfId="32080" xr:uid="{00000000-0005-0000-0000-0000990E0000}"/>
    <cellStyle name="Calculation 3 2 2 2 2 5 3" xfId="49298" xr:uid="{00000000-0005-0000-0000-00009A0E0000}"/>
    <cellStyle name="Calculation 3 2 2 2 2 6" xfId="21386" xr:uid="{00000000-0005-0000-0000-00009B0E0000}"/>
    <cellStyle name="Calculation 3 2 2 2 2 7" xfId="38686" xr:uid="{00000000-0005-0000-0000-00009C0E0000}"/>
    <cellStyle name="Calculation 3 2 2 2 3" xfId="4037" xr:uid="{00000000-0005-0000-0000-00009D0E0000}"/>
    <cellStyle name="Calculation 3 2 2 2 3 2" xfId="5953" xr:uid="{00000000-0005-0000-0000-00009E0E0000}"/>
    <cellStyle name="Calculation 3 2 2 2 3 2 2" xfId="12873" xr:uid="{00000000-0005-0000-0000-00009F0E0000}"/>
    <cellStyle name="Calculation 3 2 2 2 3 2 2 2" xfId="19600" xr:uid="{00000000-0005-0000-0000-0000A00E0000}"/>
    <cellStyle name="Calculation 3 2 2 2 3 2 2 2 2" xfId="37264" xr:uid="{00000000-0005-0000-0000-0000A10E0000}"/>
    <cellStyle name="Calculation 3 2 2 2 3 2 2 2 3" xfId="54441" xr:uid="{00000000-0005-0000-0000-0000A20E0000}"/>
    <cellStyle name="Calculation 3 2 2 2 3 2 2 3" xfId="30537" xr:uid="{00000000-0005-0000-0000-0000A30E0000}"/>
    <cellStyle name="Calculation 3 2 2 2 3 2 2 4" xfId="47764" xr:uid="{00000000-0005-0000-0000-0000A40E0000}"/>
    <cellStyle name="Calculation 3 2 2 2 3 2 3" xfId="9589" xr:uid="{00000000-0005-0000-0000-0000A50E0000}"/>
    <cellStyle name="Calculation 3 2 2 2 3 2 3 2" xfId="27254" xr:uid="{00000000-0005-0000-0000-0000A60E0000}"/>
    <cellStyle name="Calculation 3 2 2 2 3 2 3 3" xfId="44507" xr:uid="{00000000-0005-0000-0000-0000A70E0000}"/>
    <cellStyle name="Calculation 3 2 2 2 3 2 4" xfId="16533" xr:uid="{00000000-0005-0000-0000-0000A80E0000}"/>
    <cellStyle name="Calculation 3 2 2 2 3 2 4 2" xfId="34197" xr:uid="{00000000-0005-0000-0000-0000A90E0000}"/>
    <cellStyle name="Calculation 3 2 2 2 3 2 4 3" xfId="51400" xr:uid="{00000000-0005-0000-0000-0000AA0E0000}"/>
    <cellStyle name="Calculation 3 2 2 2 3 2 5" xfId="23618" xr:uid="{00000000-0005-0000-0000-0000AB0E0000}"/>
    <cellStyle name="Calculation 3 2 2 2 3 2 6" xfId="40896" xr:uid="{00000000-0005-0000-0000-0000AC0E0000}"/>
    <cellStyle name="Calculation 3 2 2 2 3 3" xfId="7734" xr:uid="{00000000-0005-0000-0000-0000AD0E0000}"/>
    <cellStyle name="Calculation 3 2 2 2 3 3 2" xfId="25399" xr:uid="{00000000-0005-0000-0000-0000AE0E0000}"/>
    <cellStyle name="Calculation 3 2 2 2 3 3 3" xfId="42664" xr:uid="{00000000-0005-0000-0000-0000AF0E0000}"/>
    <cellStyle name="Calculation 3 2 2 2 3 4" xfId="14786" xr:uid="{00000000-0005-0000-0000-0000B00E0000}"/>
    <cellStyle name="Calculation 3 2 2 2 3 4 2" xfId="32450" xr:uid="{00000000-0005-0000-0000-0000B10E0000}"/>
    <cellStyle name="Calculation 3 2 2 2 3 4 3" xfId="49665" xr:uid="{00000000-0005-0000-0000-0000B20E0000}"/>
    <cellStyle name="Calculation 3 2 2 2 3 5" xfId="21756" xr:uid="{00000000-0005-0000-0000-0000B30E0000}"/>
    <cellStyle name="Calculation 3 2 2 2 3 6" xfId="39053" xr:uid="{00000000-0005-0000-0000-0000B40E0000}"/>
    <cellStyle name="Calculation 3 2 2 2 4" xfId="4920" xr:uid="{00000000-0005-0000-0000-0000B50E0000}"/>
    <cellStyle name="Calculation 3 2 2 2 4 2" xfId="11840" xr:uid="{00000000-0005-0000-0000-0000B60E0000}"/>
    <cellStyle name="Calculation 3 2 2 2 4 2 2" xfId="18621" xr:uid="{00000000-0005-0000-0000-0000B70E0000}"/>
    <cellStyle name="Calculation 3 2 2 2 4 2 2 2" xfId="36285" xr:uid="{00000000-0005-0000-0000-0000B80E0000}"/>
    <cellStyle name="Calculation 3 2 2 2 4 2 2 3" xfId="53471" xr:uid="{00000000-0005-0000-0000-0000B90E0000}"/>
    <cellStyle name="Calculation 3 2 2 2 4 2 3" xfId="29504" xr:uid="{00000000-0005-0000-0000-0000BA0E0000}"/>
    <cellStyle name="Calculation 3 2 2 2 4 2 4" xfId="46740" xr:uid="{00000000-0005-0000-0000-0000BB0E0000}"/>
    <cellStyle name="Calculation 3 2 2 2 4 3" xfId="8556" xr:uid="{00000000-0005-0000-0000-0000BC0E0000}"/>
    <cellStyle name="Calculation 3 2 2 2 4 3 2" xfId="26221" xr:uid="{00000000-0005-0000-0000-0000BD0E0000}"/>
    <cellStyle name="Calculation 3 2 2 2 4 3 3" xfId="43483" xr:uid="{00000000-0005-0000-0000-0000BE0E0000}"/>
    <cellStyle name="Calculation 3 2 2 2 4 4" xfId="15554" xr:uid="{00000000-0005-0000-0000-0000BF0E0000}"/>
    <cellStyle name="Calculation 3 2 2 2 4 4 2" xfId="33218" xr:uid="{00000000-0005-0000-0000-0000C00E0000}"/>
    <cellStyle name="Calculation 3 2 2 2 4 4 3" xfId="50430" xr:uid="{00000000-0005-0000-0000-0000C10E0000}"/>
    <cellStyle name="Calculation 3 2 2 2 4 5" xfId="22585" xr:uid="{00000000-0005-0000-0000-0000C20E0000}"/>
    <cellStyle name="Calculation 3 2 2 2 4 6" xfId="39872" xr:uid="{00000000-0005-0000-0000-0000C30E0000}"/>
    <cellStyle name="Calculation 3 2 2 2 5" xfId="10526" xr:uid="{00000000-0005-0000-0000-0000C40E0000}"/>
    <cellStyle name="Calculation 3 2 2 2 5 2" xfId="17415" xr:uid="{00000000-0005-0000-0000-0000C50E0000}"/>
    <cellStyle name="Calculation 3 2 2 2 5 2 2" xfId="35079" xr:uid="{00000000-0005-0000-0000-0000C60E0000}"/>
    <cellStyle name="Calculation 3 2 2 2 5 2 3" xfId="52277" xr:uid="{00000000-0005-0000-0000-0000C70E0000}"/>
    <cellStyle name="Calculation 3 2 2 2 5 3" xfId="28190" xr:uid="{00000000-0005-0000-0000-0000C80E0000}"/>
    <cellStyle name="Calculation 3 2 2 2 5 4" xfId="45438" xr:uid="{00000000-0005-0000-0000-0000C90E0000}"/>
    <cellStyle name="Calculation 3 2 2 2 6" xfId="6776" xr:uid="{00000000-0005-0000-0000-0000CA0E0000}"/>
    <cellStyle name="Calculation 3 2 2 2 6 2" xfId="24441" xr:uid="{00000000-0005-0000-0000-0000CB0E0000}"/>
    <cellStyle name="Calculation 3 2 2 2 6 3" xfId="41715" xr:uid="{00000000-0005-0000-0000-0000CC0E0000}"/>
    <cellStyle name="Calculation 3 2 2 2 7" xfId="13807" xr:uid="{00000000-0005-0000-0000-0000CD0E0000}"/>
    <cellStyle name="Calculation 3 2 2 2 7 2" xfId="31471" xr:uid="{00000000-0005-0000-0000-0000CE0E0000}"/>
    <cellStyle name="Calculation 3 2 2 2 7 3" xfId="48695" xr:uid="{00000000-0005-0000-0000-0000CF0E0000}"/>
    <cellStyle name="Calculation 3 2 2 2 8" xfId="20723" xr:uid="{00000000-0005-0000-0000-0000D00E0000}"/>
    <cellStyle name="Calculation 3 2 2 2 9" xfId="38029" xr:uid="{00000000-0005-0000-0000-0000D10E0000}"/>
    <cellStyle name="Calculation 3 2 2 3" xfId="3100" xr:uid="{00000000-0005-0000-0000-0000D20E0000}"/>
    <cellStyle name="Calculation 3 2 2 3 2" xfId="3763" xr:uid="{00000000-0005-0000-0000-0000D30E0000}"/>
    <cellStyle name="Calculation 3 2 2 3 2 2" xfId="5679" xr:uid="{00000000-0005-0000-0000-0000D40E0000}"/>
    <cellStyle name="Calculation 3 2 2 3 2 2 2" xfId="12599" xr:uid="{00000000-0005-0000-0000-0000D50E0000}"/>
    <cellStyle name="Calculation 3 2 2 3 2 2 2 2" xfId="19326" xr:uid="{00000000-0005-0000-0000-0000D60E0000}"/>
    <cellStyle name="Calculation 3 2 2 3 2 2 2 2 2" xfId="36990" xr:uid="{00000000-0005-0000-0000-0000D70E0000}"/>
    <cellStyle name="Calculation 3 2 2 3 2 2 2 2 3" xfId="54167" xr:uid="{00000000-0005-0000-0000-0000D80E0000}"/>
    <cellStyle name="Calculation 3 2 2 3 2 2 2 3" xfId="30263" xr:uid="{00000000-0005-0000-0000-0000D90E0000}"/>
    <cellStyle name="Calculation 3 2 2 3 2 2 2 4" xfId="47490" xr:uid="{00000000-0005-0000-0000-0000DA0E0000}"/>
    <cellStyle name="Calculation 3 2 2 3 2 2 3" xfId="9315" xr:uid="{00000000-0005-0000-0000-0000DB0E0000}"/>
    <cellStyle name="Calculation 3 2 2 3 2 2 3 2" xfId="26980" xr:uid="{00000000-0005-0000-0000-0000DC0E0000}"/>
    <cellStyle name="Calculation 3 2 2 3 2 2 3 3" xfId="44233" xr:uid="{00000000-0005-0000-0000-0000DD0E0000}"/>
    <cellStyle name="Calculation 3 2 2 3 2 2 4" xfId="16259" xr:uid="{00000000-0005-0000-0000-0000DE0E0000}"/>
    <cellStyle name="Calculation 3 2 2 3 2 2 4 2" xfId="33923" xr:uid="{00000000-0005-0000-0000-0000DF0E0000}"/>
    <cellStyle name="Calculation 3 2 2 3 2 2 4 3" xfId="51126" xr:uid="{00000000-0005-0000-0000-0000E00E0000}"/>
    <cellStyle name="Calculation 3 2 2 3 2 2 5" xfId="23344" xr:uid="{00000000-0005-0000-0000-0000E10E0000}"/>
    <cellStyle name="Calculation 3 2 2 3 2 2 6" xfId="40622" xr:uid="{00000000-0005-0000-0000-0000E20E0000}"/>
    <cellStyle name="Calculation 3 2 2 3 2 3" xfId="11223" xr:uid="{00000000-0005-0000-0000-0000E30E0000}"/>
    <cellStyle name="Calculation 3 2 2 3 2 3 2" xfId="18058" xr:uid="{00000000-0005-0000-0000-0000E40E0000}"/>
    <cellStyle name="Calculation 3 2 2 3 2 3 2 2" xfId="35722" xr:uid="{00000000-0005-0000-0000-0000E50E0000}"/>
    <cellStyle name="Calculation 3 2 2 3 2 3 2 3" xfId="52911" xr:uid="{00000000-0005-0000-0000-0000E60E0000}"/>
    <cellStyle name="Calculation 3 2 2 3 2 3 3" xfId="28887" xr:uid="{00000000-0005-0000-0000-0000E70E0000}"/>
    <cellStyle name="Calculation 3 2 2 3 2 3 4" xfId="46126" xr:uid="{00000000-0005-0000-0000-0000E80E0000}"/>
    <cellStyle name="Calculation 3 2 2 3 2 4" xfId="7460" xr:uid="{00000000-0005-0000-0000-0000E90E0000}"/>
    <cellStyle name="Calculation 3 2 2 3 2 4 2" xfId="25125" xr:uid="{00000000-0005-0000-0000-0000EA0E0000}"/>
    <cellStyle name="Calculation 3 2 2 3 2 4 3" xfId="42390" xr:uid="{00000000-0005-0000-0000-0000EB0E0000}"/>
    <cellStyle name="Calculation 3 2 2 3 2 5" xfId="14512" xr:uid="{00000000-0005-0000-0000-0000EC0E0000}"/>
    <cellStyle name="Calculation 3 2 2 3 2 5 2" xfId="32176" xr:uid="{00000000-0005-0000-0000-0000ED0E0000}"/>
    <cellStyle name="Calculation 3 2 2 3 2 5 3" xfId="49391" xr:uid="{00000000-0005-0000-0000-0000EE0E0000}"/>
    <cellStyle name="Calculation 3 2 2 3 2 6" xfId="21482" xr:uid="{00000000-0005-0000-0000-0000EF0E0000}"/>
    <cellStyle name="Calculation 3 2 2 3 2 7" xfId="38779" xr:uid="{00000000-0005-0000-0000-0000F00E0000}"/>
    <cellStyle name="Calculation 3 2 2 3 3" xfId="4130" xr:uid="{00000000-0005-0000-0000-0000F10E0000}"/>
    <cellStyle name="Calculation 3 2 2 3 3 2" xfId="6046" xr:uid="{00000000-0005-0000-0000-0000F20E0000}"/>
    <cellStyle name="Calculation 3 2 2 3 3 2 2" xfId="12966" xr:uid="{00000000-0005-0000-0000-0000F30E0000}"/>
    <cellStyle name="Calculation 3 2 2 3 3 2 2 2" xfId="19693" xr:uid="{00000000-0005-0000-0000-0000F40E0000}"/>
    <cellStyle name="Calculation 3 2 2 3 3 2 2 2 2" xfId="37357" xr:uid="{00000000-0005-0000-0000-0000F50E0000}"/>
    <cellStyle name="Calculation 3 2 2 3 3 2 2 2 3" xfId="54534" xr:uid="{00000000-0005-0000-0000-0000F60E0000}"/>
    <cellStyle name="Calculation 3 2 2 3 3 2 2 3" xfId="30630" xr:uid="{00000000-0005-0000-0000-0000F70E0000}"/>
    <cellStyle name="Calculation 3 2 2 3 3 2 2 4" xfId="47857" xr:uid="{00000000-0005-0000-0000-0000F80E0000}"/>
    <cellStyle name="Calculation 3 2 2 3 3 2 3" xfId="9682" xr:uid="{00000000-0005-0000-0000-0000F90E0000}"/>
    <cellStyle name="Calculation 3 2 2 3 3 2 3 2" xfId="27347" xr:uid="{00000000-0005-0000-0000-0000FA0E0000}"/>
    <cellStyle name="Calculation 3 2 2 3 3 2 3 3" xfId="44600" xr:uid="{00000000-0005-0000-0000-0000FB0E0000}"/>
    <cellStyle name="Calculation 3 2 2 3 3 2 4" xfId="16626" xr:uid="{00000000-0005-0000-0000-0000FC0E0000}"/>
    <cellStyle name="Calculation 3 2 2 3 3 2 4 2" xfId="34290" xr:uid="{00000000-0005-0000-0000-0000FD0E0000}"/>
    <cellStyle name="Calculation 3 2 2 3 3 2 4 3" xfId="51493" xr:uid="{00000000-0005-0000-0000-0000FE0E0000}"/>
    <cellStyle name="Calculation 3 2 2 3 3 2 5" xfId="23711" xr:uid="{00000000-0005-0000-0000-0000FF0E0000}"/>
    <cellStyle name="Calculation 3 2 2 3 3 2 6" xfId="40989" xr:uid="{00000000-0005-0000-0000-0000000F0000}"/>
    <cellStyle name="Calculation 3 2 2 3 3 3" xfId="7827" xr:uid="{00000000-0005-0000-0000-0000010F0000}"/>
    <cellStyle name="Calculation 3 2 2 3 3 3 2" xfId="25492" xr:uid="{00000000-0005-0000-0000-0000020F0000}"/>
    <cellStyle name="Calculation 3 2 2 3 3 3 3" xfId="42757" xr:uid="{00000000-0005-0000-0000-0000030F0000}"/>
    <cellStyle name="Calculation 3 2 2 3 3 4" xfId="14879" xr:uid="{00000000-0005-0000-0000-0000040F0000}"/>
    <cellStyle name="Calculation 3 2 2 3 3 4 2" xfId="32543" xr:uid="{00000000-0005-0000-0000-0000050F0000}"/>
    <cellStyle name="Calculation 3 2 2 3 3 4 3" xfId="49758" xr:uid="{00000000-0005-0000-0000-0000060F0000}"/>
    <cellStyle name="Calculation 3 2 2 3 3 5" xfId="21849" xr:uid="{00000000-0005-0000-0000-0000070F0000}"/>
    <cellStyle name="Calculation 3 2 2 3 3 6" xfId="39146" xr:uid="{00000000-0005-0000-0000-0000080F0000}"/>
    <cellStyle name="Calculation 3 2 2 3 4" xfId="5016" xr:uid="{00000000-0005-0000-0000-0000090F0000}"/>
    <cellStyle name="Calculation 3 2 2 3 4 2" xfId="11936" xr:uid="{00000000-0005-0000-0000-00000A0F0000}"/>
    <cellStyle name="Calculation 3 2 2 3 4 2 2" xfId="18717" xr:uid="{00000000-0005-0000-0000-00000B0F0000}"/>
    <cellStyle name="Calculation 3 2 2 3 4 2 2 2" xfId="36381" xr:uid="{00000000-0005-0000-0000-00000C0F0000}"/>
    <cellStyle name="Calculation 3 2 2 3 4 2 2 3" xfId="53564" xr:uid="{00000000-0005-0000-0000-00000D0F0000}"/>
    <cellStyle name="Calculation 3 2 2 3 4 2 3" xfId="29600" xr:uid="{00000000-0005-0000-0000-00000E0F0000}"/>
    <cellStyle name="Calculation 3 2 2 3 4 2 4" xfId="46833" xr:uid="{00000000-0005-0000-0000-00000F0F0000}"/>
    <cellStyle name="Calculation 3 2 2 3 4 3" xfId="8652" xr:uid="{00000000-0005-0000-0000-0000100F0000}"/>
    <cellStyle name="Calculation 3 2 2 3 4 3 2" xfId="26317" xr:uid="{00000000-0005-0000-0000-0000110F0000}"/>
    <cellStyle name="Calculation 3 2 2 3 4 3 3" xfId="43576" xr:uid="{00000000-0005-0000-0000-0000120F0000}"/>
    <cellStyle name="Calculation 3 2 2 3 4 4" xfId="15650" xr:uid="{00000000-0005-0000-0000-0000130F0000}"/>
    <cellStyle name="Calculation 3 2 2 3 4 4 2" xfId="33314" xr:uid="{00000000-0005-0000-0000-0000140F0000}"/>
    <cellStyle name="Calculation 3 2 2 3 4 4 3" xfId="50523" xr:uid="{00000000-0005-0000-0000-0000150F0000}"/>
    <cellStyle name="Calculation 3 2 2 3 4 5" xfId="22681" xr:uid="{00000000-0005-0000-0000-0000160F0000}"/>
    <cellStyle name="Calculation 3 2 2 3 4 6" xfId="39965" xr:uid="{00000000-0005-0000-0000-0000170F0000}"/>
    <cellStyle name="Calculation 3 2 2 3 5" xfId="10622" xr:uid="{00000000-0005-0000-0000-0000180F0000}"/>
    <cellStyle name="Calculation 3 2 2 3 5 2" xfId="17511" xr:uid="{00000000-0005-0000-0000-0000190F0000}"/>
    <cellStyle name="Calculation 3 2 2 3 5 2 2" xfId="35175" xr:uid="{00000000-0005-0000-0000-00001A0F0000}"/>
    <cellStyle name="Calculation 3 2 2 3 5 2 3" xfId="52370" xr:uid="{00000000-0005-0000-0000-00001B0F0000}"/>
    <cellStyle name="Calculation 3 2 2 3 5 3" xfId="28286" xr:uid="{00000000-0005-0000-0000-00001C0F0000}"/>
    <cellStyle name="Calculation 3 2 2 3 5 4" xfId="45531" xr:uid="{00000000-0005-0000-0000-00001D0F0000}"/>
    <cellStyle name="Calculation 3 2 2 3 6" xfId="6872" xr:uid="{00000000-0005-0000-0000-00001E0F0000}"/>
    <cellStyle name="Calculation 3 2 2 3 6 2" xfId="24537" xr:uid="{00000000-0005-0000-0000-00001F0F0000}"/>
    <cellStyle name="Calculation 3 2 2 3 6 3" xfId="41808" xr:uid="{00000000-0005-0000-0000-0000200F0000}"/>
    <cellStyle name="Calculation 3 2 2 3 7" xfId="13903" xr:uid="{00000000-0005-0000-0000-0000210F0000}"/>
    <cellStyle name="Calculation 3 2 2 3 7 2" xfId="31567" xr:uid="{00000000-0005-0000-0000-0000220F0000}"/>
    <cellStyle name="Calculation 3 2 2 3 7 3" xfId="48788" xr:uid="{00000000-0005-0000-0000-0000230F0000}"/>
    <cellStyle name="Calculation 3 2 2 3 8" xfId="20819" xr:uid="{00000000-0005-0000-0000-0000240F0000}"/>
    <cellStyle name="Calculation 3 2 2 3 9" xfId="38122" xr:uid="{00000000-0005-0000-0000-0000250F0000}"/>
    <cellStyle name="Calculation 3 2 2 4" xfId="3212" xr:uid="{00000000-0005-0000-0000-0000260F0000}"/>
    <cellStyle name="Calculation 3 2 2 4 2" xfId="4242" xr:uid="{00000000-0005-0000-0000-0000270F0000}"/>
    <cellStyle name="Calculation 3 2 2 4 2 2" xfId="6158" xr:uid="{00000000-0005-0000-0000-0000280F0000}"/>
    <cellStyle name="Calculation 3 2 2 4 2 2 2" xfId="13078" xr:uid="{00000000-0005-0000-0000-0000290F0000}"/>
    <cellStyle name="Calculation 3 2 2 4 2 2 2 2" xfId="19805" xr:uid="{00000000-0005-0000-0000-00002A0F0000}"/>
    <cellStyle name="Calculation 3 2 2 4 2 2 2 2 2" xfId="37469" xr:uid="{00000000-0005-0000-0000-00002B0F0000}"/>
    <cellStyle name="Calculation 3 2 2 4 2 2 2 2 3" xfId="54646" xr:uid="{00000000-0005-0000-0000-00002C0F0000}"/>
    <cellStyle name="Calculation 3 2 2 4 2 2 2 3" xfId="30742" xr:uid="{00000000-0005-0000-0000-00002D0F0000}"/>
    <cellStyle name="Calculation 3 2 2 4 2 2 2 4" xfId="47969" xr:uid="{00000000-0005-0000-0000-00002E0F0000}"/>
    <cellStyle name="Calculation 3 2 2 4 2 2 3" xfId="9794" xr:uid="{00000000-0005-0000-0000-00002F0F0000}"/>
    <cellStyle name="Calculation 3 2 2 4 2 2 3 2" xfId="27459" xr:uid="{00000000-0005-0000-0000-0000300F0000}"/>
    <cellStyle name="Calculation 3 2 2 4 2 2 3 3" xfId="44712" xr:uid="{00000000-0005-0000-0000-0000310F0000}"/>
    <cellStyle name="Calculation 3 2 2 4 2 2 4" xfId="16738" xr:uid="{00000000-0005-0000-0000-0000320F0000}"/>
    <cellStyle name="Calculation 3 2 2 4 2 2 4 2" xfId="34402" xr:uid="{00000000-0005-0000-0000-0000330F0000}"/>
    <cellStyle name="Calculation 3 2 2 4 2 2 4 3" xfId="51605" xr:uid="{00000000-0005-0000-0000-0000340F0000}"/>
    <cellStyle name="Calculation 3 2 2 4 2 2 5" xfId="23823" xr:uid="{00000000-0005-0000-0000-0000350F0000}"/>
    <cellStyle name="Calculation 3 2 2 4 2 2 6" xfId="41101" xr:uid="{00000000-0005-0000-0000-0000360F0000}"/>
    <cellStyle name="Calculation 3 2 2 4 2 3" xfId="7939" xr:uid="{00000000-0005-0000-0000-0000370F0000}"/>
    <cellStyle name="Calculation 3 2 2 4 2 3 2" xfId="25604" xr:uid="{00000000-0005-0000-0000-0000380F0000}"/>
    <cellStyle name="Calculation 3 2 2 4 2 3 3" xfId="42869" xr:uid="{00000000-0005-0000-0000-0000390F0000}"/>
    <cellStyle name="Calculation 3 2 2 4 2 4" xfId="14991" xr:uid="{00000000-0005-0000-0000-00003A0F0000}"/>
    <cellStyle name="Calculation 3 2 2 4 2 4 2" xfId="32655" xr:uid="{00000000-0005-0000-0000-00003B0F0000}"/>
    <cellStyle name="Calculation 3 2 2 4 2 4 3" xfId="49870" xr:uid="{00000000-0005-0000-0000-00003C0F0000}"/>
    <cellStyle name="Calculation 3 2 2 4 2 5" xfId="21961" xr:uid="{00000000-0005-0000-0000-00003D0F0000}"/>
    <cellStyle name="Calculation 3 2 2 4 2 6" xfId="39258" xr:uid="{00000000-0005-0000-0000-00003E0F0000}"/>
    <cellStyle name="Calculation 3 2 2 4 3" xfId="5128" xr:uid="{00000000-0005-0000-0000-00003F0F0000}"/>
    <cellStyle name="Calculation 3 2 2 4 3 2" xfId="12048" xr:uid="{00000000-0005-0000-0000-0000400F0000}"/>
    <cellStyle name="Calculation 3 2 2 4 3 2 2" xfId="18829" xr:uid="{00000000-0005-0000-0000-0000410F0000}"/>
    <cellStyle name="Calculation 3 2 2 4 3 2 2 2" xfId="36493" xr:uid="{00000000-0005-0000-0000-0000420F0000}"/>
    <cellStyle name="Calculation 3 2 2 4 3 2 2 3" xfId="53676" xr:uid="{00000000-0005-0000-0000-0000430F0000}"/>
    <cellStyle name="Calculation 3 2 2 4 3 2 3" xfId="29712" xr:uid="{00000000-0005-0000-0000-0000440F0000}"/>
    <cellStyle name="Calculation 3 2 2 4 3 2 4" xfId="46945" xr:uid="{00000000-0005-0000-0000-0000450F0000}"/>
    <cellStyle name="Calculation 3 2 2 4 3 3" xfId="8764" xr:uid="{00000000-0005-0000-0000-0000460F0000}"/>
    <cellStyle name="Calculation 3 2 2 4 3 3 2" xfId="26429" xr:uid="{00000000-0005-0000-0000-0000470F0000}"/>
    <cellStyle name="Calculation 3 2 2 4 3 3 3" xfId="43688" xr:uid="{00000000-0005-0000-0000-0000480F0000}"/>
    <cellStyle name="Calculation 3 2 2 4 3 4" xfId="15762" xr:uid="{00000000-0005-0000-0000-0000490F0000}"/>
    <cellStyle name="Calculation 3 2 2 4 3 4 2" xfId="33426" xr:uid="{00000000-0005-0000-0000-00004A0F0000}"/>
    <cellStyle name="Calculation 3 2 2 4 3 4 3" xfId="50635" xr:uid="{00000000-0005-0000-0000-00004B0F0000}"/>
    <cellStyle name="Calculation 3 2 2 4 3 5" xfId="22793" xr:uid="{00000000-0005-0000-0000-00004C0F0000}"/>
    <cellStyle name="Calculation 3 2 2 4 3 6" xfId="40077" xr:uid="{00000000-0005-0000-0000-00004D0F0000}"/>
    <cellStyle name="Calculation 3 2 2 4 4" xfId="10734" xr:uid="{00000000-0005-0000-0000-00004E0F0000}"/>
    <cellStyle name="Calculation 3 2 2 4 4 2" xfId="17623" xr:uid="{00000000-0005-0000-0000-00004F0F0000}"/>
    <cellStyle name="Calculation 3 2 2 4 4 2 2" xfId="35287" xr:uid="{00000000-0005-0000-0000-0000500F0000}"/>
    <cellStyle name="Calculation 3 2 2 4 4 2 3" xfId="52482" xr:uid="{00000000-0005-0000-0000-0000510F0000}"/>
    <cellStyle name="Calculation 3 2 2 4 4 3" xfId="28398" xr:uid="{00000000-0005-0000-0000-0000520F0000}"/>
    <cellStyle name="Calculation 3 2 2 4 4 4" xfId="45643" xr:uid="{00000000-0005-0000-0000-0000530F0000}"/>
    <cellStyle name="Calculation 3 2 2 4 5" xfId="6984" xr:uid="{00000000-0005-0000-0000-0000540F0000}"/>
    <cellStyle name="Calculation 3 2 2 4 5 2" xfId="24649" xr:uid="{00000000-0005-0000-0000-0000550F0000}"/>
    <cellStyle name="Calculation 3 2 2 4 5 3" xfId="41920" xr:uid="{00000000-0005-0000-0000-0000560F0000}"/>
    <cellStyle name="Calculation 3 2 2 4 6" xfId="14015" xr:uid="{00000000-0005-0000-0000-0000570F0000}"/>
    <cellStyle name="Calculation 3 2 2 4 6 2" xfId="31679" xr:uid="{00000000-0005-0000-0000-0000580F0000}"/>
    <cellStyle name="Calculation 3 2 2 4 6 3" xfId="48900" xr:uid="{00000000-0005-0000-0000-0000590F0000}"/>
    <cellStyle name="Calculation 3 2 2 4 7" xfId="20931" xr:uid="{00000000-0005-0000-0000-00005A0F0000}"/>
    <cellStyle name="Calculation 3 2 2 4 8" xfId="38234" xr:uid="{00000000-0005-0000-0000-00005B0F0000}"/>
    <cellStyle name="Calculation 3 2 2 5" xfId="3440" xr:uid="{00000000-0005-0000-0000-00005C0F0000}"/>
    <cellStyle name="Calculation 3 2 2 5 2" xfId="5356" xr:uid="{00000000-0005-0000-0000-00005D0F0000}"/>
    <cellStyle name="Calculation 3 2 2 5 2 2" xfId="12276" xr:uid="{00000000-0005-0000-0000-00005E0F0000}"/>
    <cellStyle name="Calculation 3 2 2 5 2 2 2" xfId="19003" xr:uid="{00000000-0005-0000-0000-00005F0F0000}"/>
    <cellStyle name="Calculation 3 2 2 5 2 2 2 2" xfId="36667" xr:uid="{00000000-0005-0000-0000-0000600F0000}"/>
    <cellStyle name="Calculation 3 2 2 5 2 2 2 3" xfId="53850" xr:uid="{00000000-0005-0000-0000-0000610F0000}"/>
    <cellStyle name="Calculation 3 2 2 5 2 2 3" xfId="29940" xr:uid="{00000000-0005-0000-0000-0000620F0000}"/>
    <cellStyle name="Calculation 3 2 2 5 2 2 4" xfId="47173" xr:uid="{00000000-0005-0000-0000-0000630F0000}"/>
    <cellStyle name="Calculation 3 2 2 5 2 3" xfId="8992" xr:uid="{00000000-0005-0000-0000-0000640F0000}"/>
    <cellStyle name="Calculation 3 2 2 5 2 3 2" xfId="26657" xr:uid="{00000000-0005-0000-0000-0000650F0000}"/>
    <cellStyle name="Calculation 3 2 2 5 2 3 3" xfId="43916" xr:uid="{00000000-0005-0000-0000-0000660F0000}"/>
    <cellStyle name="Calculation 3 2 2 5 2 4" xfId="15936" xr:uid="{00000000-0005-0000-0000-0000670F0000}"/>
    <cellStyle name="Calculation 3 2 2 5 2 4 2" xfId="33600" xr:uid="{00000000-0005-0000-0000-0000680F0000}"/>
    <cellStyle name="Calculation 3 2 2 5 2 4 3" xfId="50809" xr:uid="{00000000-0005-0000-0000-0000690F0000}"/>
    <cellStyle name="Calculation 3 2 2 5 2 5" xfId="23021" xr:uid="{00000000-0005-0000-0000-00006A0F0000}"/>
    <cellStyle name="Calculation 3 2 2 5 2 6" xfId="40305" xr:uid="{00000000-0005-0000-0000-00006B0F0000}"/>
    <cellStyle name="Calculation 3 2 2 5 3" xfId="10900" xr:uid="{00000000-0005-0000-0000-00006C0F0000}"/>
    <cellStyle name="Calculation 3 2 2 5 3 2" xfId="17735" xr:uid="{00000000-0005-0000-0000-00006D0F0000}"/>
    <cellStyle name="Calculation 3 2 2 5 3 2 2" xfId="35399" xr:uid="{00000000-0005-0000-0000-00006E0F0000}"/>
    <cellStyle name="Calculation 3 2 2 5 3 2 3" xfId="52594" xr:uid="{00000000-0005-0000-0000-00006F0F0000}"/>
    <cellStyle name="Calculation 3 2 2 5 3 3" xfId="28564" xr:uid="{00000000-0005-0000-0000-0000700F0000}"/>
    <cellStyle name="Calculation 3 2 2 5 3 4" xfId="45809" xr:uid="{00000000-0005-0000-0000-0000710F0000}"/>
    <cellStyle name="Calculation 3 2 2 5 4" xfId="7137" xr:uid="{00000000-0005-0000-0000-0000720F0000}"/>
    <cellStyle name="Calculation 3 2 2 5 4 2" xfId="24802" xr:uid="{00000000-0005-0000-0000-0000730F0000}"/>
    <cellStyle name="Calculation 3 2 2 5 4 3" xfId="42073" xr:uid="{00000000-0005-0000-0000-0000740F0000}"/>
    <cellStyle name="Calculation 3 2 2 5 5" xfId="14189" xr:uid="{00000000-0005-0000-0000-0000750F0000}"/>
    <cellStyle name="Calculation 3 2 2 5 5 2" xfId="31853" xr:uid="{00000000-0005-0000-0000-0000760F0000}"/>
    <cellStyle name="Calculation 3 2 2 5 5 3" xfId="49074" xr:uid="{00000000-0005-0000-0000-0000770F0000}"/>
    <cellStyle name="Calculation 3 2 2 5 6" xfId="21159" xr:uid="{00000000-0005-0000-0000-0000780F0000}"/>
    <cellStyle name="Calculation 3 2 2 5 7" xfId="38462" xr:uid="{00000000-0005-0000-0000-0000790F0000}"/>
    <cellStyle name="Calculation 3 2 2 6" xfId="3813" xr:uid="{00000000-0005-0000-0000-00007A0F0000}"/>
    <cellStyle name="Calculation 3 2 2 6 2" xfId="5729" xr:uid="{00000000-0005-0000-0000-00007B0F0000}"/>
    <cellStyle name="Calculation 3 2 2 6 2 2" xfId="12649" xr:uid="{00000000-0005-0000-0000-00007C0F0000}"/>
    <cellStyle name="Calculation 3 2 2 6 2 2 2" xfId="19376" xr:uid="{00000000-0005-0000-0000-00007D0F0000}"/>
    <cellStyle name="Calculation 3 2 2 6 2 2 2 2" xfId="37040" xr:uid="{00000000-0005-0000-0000-00007E0F0000}"/>
    <cellStyle name="Calculation 3 2 2 6 2 2 2 3" xfId="54217" xr:uid="{00000000-0005-0000-0000-00007F0F0000}"/>
    <cellStyle name="Calculation 3 2 2 6 2 2 3" xfId="30313" xr:uid="{00000000-0005-0000-0000-0000800F0000}"/>
    <cellStyle name="Calculation 3 2 2 6 2 2 4" xfId="47540" xr:uid="{00000000-0005-0000-0000-0000810F0000}"/>
    <cellStyle name="Calculation 3 2 2 6 2 3" xfId="9365" xr:uid="{00000000-0005-0000-0000-0000820F0000}"/>
    <cellStyle name="Calculation 3 2 2 6 2 3 2" xfId="27030" xr:uid="{00000000-0005-0000-0000-0000830F0000}"/>
    <cellStyle name="Calculation 3 2 2 6 2 3 3" xfId="44283" xr:uid="{00000000-0005-0000-0000-0000840F0000}"/>
    <cellStyle name="Calculation 3 2 2 6 2 4" xfId="16309" xr:uid="{00000000-0005-0000-0000-0000850F0000}"/>
    <cellStyle name="Calculation 3 2 2 6 2 4 2" xfId="33973" xr:uid="{00000000-0005-0000-0000-0000860F0000}"/>
    <cellStyle name="Calculation 3 2 2 6 2 4 3" xfId="51176" xr:uid="{00000000-0005-0000-0000-0000870F0000}"/>
    <cellStyle name="Calculation 3 2 2 6 2 5" xfId="23394" xr:uid="{00000000-0005-0000-0000-0000880F0000}"/>
    <cellStyle name="Calculation 3 2 2 6 2 6" xfId="40672" xr:uid="{00000000-0005-0000-0000-0000890F0000}"/>
    <cellStyle name="Calculation 3 2 2 6 3" xfId="7510" xr:uid="{00000000-0005-0000-0000-00008A0F0000}"/>
    <cellStyle name="Calculation 3 2 2 6 3 2" xfId="25175" xr:uid="{00000000-0005-0000-0000-00008B0F0000}"/>
    <cellStyle name="Calculation 3 2 2 6 3 3" xfId="42440" xr:uid="{00000000-0005-0000-0000-00008C0F0000}"/>
    <cellStyle name="Calculation 3 2 2 6 4" xfId="14562" xr:uid="{00000000-0005-0000-0000-00008D0F0000}"/>
    <cellStyle name="Calculation 3 2 2 6 4 2" xfId="32226" xr:uid="{00000000-0005-0000-0000-00008E0F0000}"/>
    <cellStyle name="Calculation 3 2 2 6 4 3" xfId="49441" xr:uid="{00000000-0005-0000-0000-00008F0F0000}"/>
    <cellStyle name="Calculation 3 2 2 6 5" xfId="21532" xr:uid="{00000000-0005-0000-0000-0000900F0000}"/>
    <cellStyle name="Calculation 3 2 2 6 6" xfId="38829" xr:uid="{00000000-0005-0000-0000-0000910F0000}"/>
    <cellStyle name="Calculation 3 2 2 7" xfId="4693" xr:uid="{00000000-0005-0000-0000-0000920F0000}"/>
    <cellStyle name="Calculation 3 2 2 7 2" xfId="11613" xr:uid="{00000000-0005-0000-0000-0000930F0000}"/>
    <cellStyle name="Calculation 3 2 2 7 2 2" xfId="18394" xr:uid="{00000000-0005-0000-0000-0000940F0000}"/>
    <cellStyle name="Calculation 3 2 2 7 2 2 2" xfId="36058" xr:uid="{00000000-0005-0000-0000-0000950F0000}"/>
    <cellStyle name="Calculation 3 2 2 7 2 2 3" xfId="53247" xr:uid="{00000000-0005-0000-0000-0000960F0000}"/>
    <cellStyle name="Calculation 3 2 2 7 2 3" xfId="29277" xr:uid="{00000000-0005-0000-0000-0000970F0000}"/>
    <cellStyle name="Calculation 3 2 2 7 2 4" xfId="46516" xr:uid="{00000000-0005-0000-0000-0000980F0000}"/>
    <cellStyle name="Calculation 3 2 2 7 3" xfId="8329" xr:uid="{00000000-0005-0000-0000-0000990F0000}"/>
    <cellStyle name="Calculation 3 2 2 7 3 2" xfId="25994" xr:uid="{00000000-0005-0000-0000-00009A0F0000}"/>
    <cellStyle name="Calculation 3 2 2 7 3 3" xfId="43259" xr:uid="{00000000-0005-0000-0000-00009B0F0000}"/>
    <cellStyle name="Calculation 3 2 2 7 4" xfId="15327" xr:uid="{00000000-0005-0000-0000-00009C0F0000}"/>
    <cellStyle name="Calculation 3 2 2 7 4 2" xfId="32991" xr:uid="{00000000-0005-0000-0000-00009D0F0000}"/>
    <cellStyle name="Calculation 3 2 2 7 4 3" xfId="50206" xr:uid="{00000000-0005-0000-0000-00009E0F0000}"/>
    <cellStyle name="Calculation 3 2 2 7 5" xfId="22358" xr:uid="{00000000-0005-0000-0000-00009F0F0000}"/>
    <cellStyle name="Calculation 3 2 2 7 6" xfId="39648" xr:uid="{00000000-0005-0000-0000-0000A00F0000}"/>
    <cellStyle name="Calculation 3 2 2 8" xfId="10299" xr:uid="{00000000-0005-0000-0000-0000A10F0000}"/>
    <cellStyle name="Calculation 3 2 2 8 2" xfId="17188" xr:uid="{00000000-0005-0000-0000-0000A20F0000}"/>
    <cellStyle name="Calculation 3 2 2 8 2 2" xfId="34852" xr:uid="{00000000-0005-0000-0000-0000A30F0000}"/>
    <cellStyle name="Calculation 3 2 2 8 2 3" xfId="52053" xr:uid="{00000000-0005-0000-0000-0000A40F0000}"/>
    <cellStyle name="Calculation 3 2 2 8 3" xfId="27963" xr:uid="{00000000-0005-0000-0000-0000A50F0000}"/>
    <cellStyle name="Calculation 3 2 2 8 4" xfId="45214" xr:uid="{00000000-0005-0000-0000-0000A60F0000}"/>
    <cellStyle name="Calculation 3 2 2 9" xfId="6549" xr:uid="{00000000-0005-0000-0000-0000A70F0000}"/>
    <cellStyle name="Calculation 3 2 2 9 2" xfId="24214" xr:uid="{00000000-0005-0000-0000-0000A80F0000}"/>
    <cellStyle name="Calculation 3 2 2 9 3" xfId="41491" xr:uid="{00000000-0005-0000-0000-0000A90F0000}"/>
    <cellStyle name="Calculation 3 2 3" xfId="2797" xr:uid="{00000000-0005-0000-0000-0000AA0F0000}"/>
    <cellStyle name="Calculation 3 2 3 2" xfId="3460" xr:uid="{00000000-0005-0000-0000-0000AB0F0000}"/>
    <cellStyle name="Calculation 3 2 3 2 2" xfId="5376" xr:uid="{00000000-0005-0000-0000-0000AC0F0000}"/>
    <cellStyle name="Calculation 3 2 3 2 2 2" xfId="12296" xr:uid="{00000000-0005-0000-0000-0000AD0F0000}"/>
    <cellStyle name="Calculation 3 2 3 2 2 2 2" xfId="19023" xr:uid="{00000000-0005-0000-0000-0000AE0F0000}"/>
    <cellStyle name="Calculation 3 2 3 2 2 2 2 2" xfId="36687" xr:uid="{00000000-0005-0000-0000-0000AF0F0000}"/>
    <cellStyle name="Calculation 3 2 3 2 2 2 2 3" xfId="53867" xr:uid="{00000000-0005-0000-0000-0000B00F0000}"/>
    <cellStyle name="Calculation 3 2 3 2 2 2 3" xfId="29960" xr:uid="{00000000-0005-0000-0000-0000B10F0000}"/>
    <cellStyle name="Calculation 3 2 3 2 2 2 4" xfId="47190" xr:uid="{00000000-0005-0000-0000-0000B20F0000}"/>
    <cellStyle name="Calculation 3 2 3 2 2 3" xfId="9012" xr:uid="{00000000-0005-0000-0000-0000B30F0000}"/>
    <cellStyle name="Calculation 3 2 3 2 2 3 2" xfId="26677" xr:uid="{00000000-0005-0000-0000-0000B40F0000}"/>
    <cellStyle name="Calculation 3 2 3 2 2 3 3" xfId="43933" xr:uid="{00000000-0005-0000-0000-0000B50F0000}"/>
    <cellStyle name="Calculation 3 2 3 2 2 4" xfId="15956" xr:uid="{00000000-0005-0000-0000-0000B60F0000}"/>
    <cellStyle name="Calculation 3 2 3 2 2 4 2" xfId="33620" xr:uid="{00000000-0005-0000-0000-0000B70F0000}"/>
    <cellStyle name="Calculation 3 2 3 2 2 4 3" xfId="50826" xr:uid="{00000000-0005-0000-0000-0000B80F0000}"/>
    <cellStyle name="Calculation 3 2 3 2 2 5" xfId="23041" xr:uid="{00000000-0005-0000-0000-0000B90F0000}"/>
    <cellStyle name="Calculation 3 2 3 2 2 6" xfId="40322" xr:uid="{00000000-0005-0000-0000-0000BA0F0000}"/>
    <cellStyle name="Calculation 3 2 3 2 3" xfId="10920" xr:uid="{00000000-0005-0000-0000-0000BB0F0000}"/>
    <cellStyle name="Calculation 3 2 3 2 3 2" xfId="17755" xr:uid="{00000000-0005-0000-0000-0000BC0F0000}"/>
    <cellStyle name="Calculation 3 2 3 2 3 2 2" xfId="35419" xr:uid="{00000000-0005-0000-0000-0000BD0F0000}"/>
    <cellStyle name="Calculation 3 2 3 2 3 2 3" xfId="52611" xr:uid="{00000000-0005-0000-0000-0000BE0F0000}"/>
    <cellStyle name="Calculation 3 2 3 2 3 3" xfId="28584" xr:uid="{00000000-0005-0000-0000-0000BF0F0000}"/>
    <cellStyle name="Calculation 3 2 3 2 3 4" xfId="45826" xr:uid="{00000000-0005-0000-0000-0000C00F0000}"/>
    <cellStyle name="Calculation 3 2 3 2 4" xfId="7157" xr:uid="{00000000-0005-0000-0000-0000C10F0000}"/>
    <cellStyle name="Calculation 3 2 3 2 4 2" xfId="24822" xr:uid="{00000000-0005-0000-0000-0000C20F0000}"/>
    <cellStyle name="Calculation 3 2 3 2 4 3" xfId="42090" xr:uid="{00000000-0005-0000-0000-0000C30F0000}"/>
    <cellStyle name="Calculation 3 2 3 2 5" xfId="14209" xr:uid="{00000000-0005-0000-0000-0000C40F0000}"/>
    <cellStyle name="Calculation 3 2 3 2 5 2" xfId="31873" xr:uid="{00000000-0005-0000-0000-0000C50F0000}"/>
    <cellStyle name="Calculation 3 2 3 2 5 3" xfId="49091" xr:uid="{00000000-0005-0000-0000-0000C60F0000}"/>
    <cellStyle name="Calculation 3 2 3 2 6" xfId="21179" xr:uid="{00000000-0005-0000-0000-0000C70F0000}"/>
    <cellStyle name="Calculation 3 2 3 2 7" xfId="38479" xr:uid="{00000000-0005-0000-0000-0000C80F0000}"/>
    <cellStyle name="Calculation 3 2 3 3" xfId="3830" xr:uid="{00000000-0005-0000-0000-0000C90F0000}"/>
    <cellStyle name="Calculation 3 2 3 3 2" xfId="5746" xr:uid="{00000000-0005-0000-0000-0000CA0F0000}"/>
    <cellStyle name="Calculation 3 2 3 3 2 2" xfId="12666" xr:uid="{00000000-0005-0000-0000-0000CB0F0000}"/>
    <cellStyle name="Calculation 3 2 3 3 2 2 2" xfId="19393" xr:uid="{00000000-0005-0000-0000-0000CC0F0000}"/>
    <cellStyle name="Calculation 3 2 3 3 2 2 2 2" xfId="37057" xr:uid="{00000000-0005-0000-0000-0000CD0F0000}"/>
    <cellStyle name="Calculation 3 2 3 3 2 2 2 3" xfId="54234" xr:uid="{00000000-0005-0000-0000-0000CE0F0000}"/>
    <cellStyle name="Calculation 3 2 3 3 2 2 3" xfId="30330" xr:uid="{00000000-0005-0000-0000-0000CF0F0000}"/>
    <cellStyle name="Calculation 3 2 3 3 2 2 4" xfId="47557" xr:uid="{00000000-0005-0000-0000-0000D00F0000}"/>
    <cellStyle name="Calculation 3 2 3 3 2 3" xfId="9382" xr:uid="{00000000-0005-0000-0000-0000D10F0000}"/>
    <cellStyle name="Calculation 3 2 3 3 2 3 2" xfId="27047" xr:uid="{00000000-0005-0000-0000-0000D20F0000}"/>
    <cellStyle name="Calculation 3 2 3 3 2 3 3" xfId="44300" xr:uid="{00000000-0005-0000-0000-0000D30F0000}"/>
    <cellStyle name="Calculation 3 2 3 3 2 4" xfId="16326" xr:uid="{00000000-0005-0000-0000-0000D40F0000}"/>
    <cellStyle name="Calculation 3 2 3 3 2 4 2" xfId="33990" xr:uid="{00000000-0005-0000-0000-0000D50F0000}"/>
    <cellStyle name="Calculation 3 2 3 3 2 4 3" xfId="51193" xr:uid="{00000000-0005-0000-0000-0000D60F0000}"/>
    <cellStyle name="Calculation 3 2 3 3 2 5" xfId="23411" xr:uid="{00000000-0005-0000-0000-0000D70F0000}"/>
    <cellStyle name="Calculation 3 2 3 3 2 6" xfId="40689" xr:uid="{00000000-0005-0000-0000-0000D80F0000}"/>
    <cellStyle name="Calculation 3 2 3 3 3" xfId="7527" xr:uid="{00000000-0005-0000-0000-0000D90F0000}"/>
    <cellStyle name="Calculation 3 2 3 3 3 2" xfId="25192" xr:uid="{00000000-0005-0000-0000-0000DA0F0000}"/>
    <cellStyle name="Calculation 3 2 3 3 3 3" xfId="42457" xr:uid="{00000000-0005-0000-0000-0000DB0F0000}"/>
    <cellStyle name="Calculation 3 2 3 3 4" xfId="14579" xr:uid="{00000000-0005-0000-0000-0000DC0F0000}"/>
    <cellStyle name="Calculation 3 2 3 3 4 2" xfId="32243" xr:uid="{00000000-0005-0000-0000-0000DD0F0000}"/>
    <cellStyle name="Calculation 3 2 3 3 4 3" xfId="49458" xr:uid="{00000000-0005-0000-0000-0000DE0F0000}"/>
    <cellStyle name="Calculation 3 2 3 3 5" xfId="21549" xr:uid="{00000000-0005-0000-0000-0000DF0F0000}"/>
    <cellStyle name="Calculation 3 2 3 3 6" xfId="38846" xr:uid="{00000000-0005-0000-0000-0000E00F0000}"/>
    <cellStyle name="Calculation 3 2 3 4" xfId="4713" xr:uid="{00000000-0005-0000-0000-0000E10F0000}"/>
    <cellStyle name="Calculation 3 2 3 4 2" xfId="11633" xr:uid="{00000000-0005-0000-0000-0000E20F0000}"/>
    <cellStyle name="Calculation 3 2 3 4 2 2" xfId="18414" xr:uid="{00000000-0005-0000-0000-0000E30F0000}"/>
    <cellStyle name="Calculation 3 2 3 4 2 2 2" xfId="36078" xr:uid="{00000000-0005-0000-0000-0000E40F0000}"/>
    <cellStyle name="Calculation 3 2 3 4 2 2 3" xfId="53264" xr:uid="{00000000-0005-0000-0000-0000E50F0000}"/>
    <cellStyle name="Calculation 3 2 3 4 2 3" xfId="29297" xr:uid="{00000000-0005-0000-0000-0000E60F0000}"/>
    <cellStyle name="Calculation 3 2 3 4 2 4" xfId="46533" xr:uid="{00000000-0005-0000-0000-0000E70F0000}"/>
    <cellStyle name="Calculation 3 2 3 4 3" xfId="8349" xr:uid="{00000000-0005-0000-0000-0000E80F0000}"/>
    <cellStyle name="Calculation 3 2 3 4 3 2" xfId="26014" xr:uid="{00000000-0005-0000-0000-0000E90F0000}"/>
    <cellStyle name="Calculation 3 2 3 4 3 3" xfId="43276" xr:uid="{00000000-0005-0000-0000-0000EA0F0000}"/>
    <cellStyle name="Calculation 3 2 3 4 4" xfId="15347" xr:uid="{00000000-0005-0000-0000-0000EB0F0000}"/>
    <cellStyle name="Calculation 3 2 3 4 4 2" xfId="33011" xr:uid="{00000000-0005-0000-0000-0000EC0F0000}"/>
    <cellStyle name="Calculation 3 2 3 4 4 3" xfId="50223" xr:uid="{00000000-0005-0000-0000-0000ED0F0000}"/>
    <cellStyle name="Calculation 3 2 3 4 5" xfId="22378" xr:uid="{00000000-0005-0000-0000-0000EE0F0000}"/>
    <cellStyle name="Calculation 3 2 3 4 6" xfId="39665" xr:uid="{00000000-0005-0000-0000-0000EF0F0000}"/>
    <cellStyle name="Calculation 3 2 3 5" xfId="10319" xr:uid="{00000000-0005-0000-0000-0000F00F0000}"/>
    <cellStyle name="Calculation 3 2 3 5 2" xfId="17208" xr:uid="{00000000-0005-0000-0000-0000F10F0000}"/>
    <cellStyle name="Calculation 3 2 3 5 2 2" xfId="34872" xr:uid="{00000000-0005-0000-0000-0000F20F0000}"/>
    <cellStyle name="Calculation 3 2 3 5 2 3" xfId="52070" xr:uid="{00000000-0005-0000-0000-0000F30F0000}"/>
    <cellStyle name="Calculation 3 2 3 5 3" xfId="27983" xr:uid="{00000000-0005-0000-0000-0000F40F0000}"/>
    <cellStyle name="Calculation 3 2 3 5 4" xfId="45231" xr:uid="{00000000-0005-0000-0000-0000F50F0000}"/>
    <cellStyle name="Calculation 3 2 3 6" xfId="6569" xr:uid="{00000000-0005-0000-0000-0000F60F0000}"/>
    <cellStyle name="Calculation 3 2 3 6 2" xfId="24234" xr:uid="{00000000-0005-0000-0000-0000F70F0000}"/>
    <cellStyle name="Calculation 3 2 3 6 3" xfId="41508" xr:uid="{00000000-0005-0000-0000-0000F80F0000}"/>
    <cellStyle name="Calculation 3 2 3 7" xfId="13600" xr:uid="{00000000-0005-0000-0000-0000F90F0000}"/>
    <cellStyle name="Calculation 3 2 3 7 2" xfId="31264" xr:uid="{00000000-0005-0000-0000-0000FA0F0000}"/>
    <cellStyle name="Calculation 3 2 3 7 3" xfId="48488" xr:uid="{00000000-0005-0000-0000-0000FB0F0000}"/>
    <cellStyle name="Calculation 3 2 3 8" xfId="20516" xr:uid="{00000000-0005-0000-0000-0000FC0F0000}"/>
    <cellStyle name="Calculation 3 2 3 9" xfId="37822" xr:uid="{00000000-0005-0000-0000-0000FD0F0000}"/>
    <cellStyle name="Calculation 3 2 4" xfId="4391" xr:uid="{00000000-0005-0000-0000-0000FE0F0000}"/>
    <cellStyle name="Calculation 3 2 4 2" xfId="6255" xr:uid="{00000000-0005-0000-0000-0000FF0F0000}"/>
    <cellStyle name="Calculation 3 2 4 2 2" xfId="13174" xr:uid="{00000000-0005-0000-0000-000000100000}"/>
    <cellStyle name="Calculation 3 2 4 2 2 2" xfId="19847" xr:uid="{00000000-0005-0000-0000-000001100000}"/>
    <cellStyle name="Calculation 3 2 4 2 2 2 2" xfId="37511" xr:uid="{00000000-0005-0000-0000-000002100000}"/>
    <cellStyle name="Calculation 3 2 4 2 2 2 3" xfId="54688" xr:uid="{00000000-0005-0000-0000-000003100000}"/>
    <cellStyle name="Calculation 3 2 4 2 2 3" xfId="30838" xr:uid="{00000000-0005-0000-0000-000004100000}"/>
    <cellStyle name="Calculation 3 2 4 2 2 4" xfId="48065" xr:uid="{00000000-0005-0000-0000-000005100000}"/>
    <cellStyle name="Calculation 3 2 4 2 3" xfId="9890" xr:uid="{00000000-0005-0000-0000-000006100000}"/>
    <cellStyle name="Calculation 3 2 4 2 3 2" xfId="27555" xr:uid="{00000000-0005-0000-0000-000007100000}"/>
    <cellStyle name="Calculation 3 2 4 2 3 3" xfId="44808" xr:uid="{00000000-0005-0000-0000-000008100000}"/>
    <cellStyle name="Calculation 3 2 4 2 4" xfId="16780" xr:uid="{00000000-0005-0000-0000-000009100000}"/>
    <cellStyle name="Calculation 3 2 4 2 4 2" xfId="34444" xr:uid="{00000000-0005-0000-0000-00000A100000}"/>
    <cellStyle name="Calculation 3 2 4 2 4 3" xfId="51647" xr:uid="{00000000-0005-0000-0000-00000B100000}"/>
    <cellStyle name="Calculation 3 2 4 2 5" xfId="23920" xr:uid="{00000000-0005-0000-0000-00000C100000}"/>
    <cellStyle name="Calculation 3 2 4 2 6" xfId="41197" xr:uid="{00000000-0005-0000-0000-00000D100000}"/>
    <cellStyle name="Calculation 3 2 4 3" xfId="11319" xr:uid="{00000000-0005-0000-0000-00000E100000}"/>
    <cellStyle name="Calculation 3 2 4 3 2" xfId="18100" xr:uid="{00000000-0005-0000-0000-00000F100000}"/>
    <cellStyle name="Calculation 3 2 4 3 2 2" xfId="35764" xr:uid="{00000000-0005-0000-0000-000010100000}"/>
    <cellStyle name="Calculation 3 2 4 3 2 3" xfId="52953" xr:uid="{00000000-0005-0000-0000-000011100000}"/>
    <cellStyle name="Calculation 3 2 4 3 3" xfId="28983" xr:uid="{00000000-0005-0000-0000-000012100000}"/>
    <cellStyle name="Calculation 3 2 4 3 4" xfId="46222" xr:uid="{00000000-0005-0000-0000-000013100000}"/>
    <cellStyle name="Calculation 3 2 4 4" xfId="8035" xr:uid="{00000000-0005-0000-0000-000014100000}"/>
    <cellStyle name="Calculation 3 2 4 4 2" xfId="25700" xr:uid="{00000000-0005-0000-0000-000015100000}"/>
    <cellStyle name="Calculation 3 2 4 4 3" xfId="42965" xr:uid="{00000000-0005-0000-0000-000016100000}"/>
    <cellStyle name="Calculation 3 2 4 5" xfId="15033" xr:uid="{00000000-0005-0000-0000-000017100000}"/>
    <cellStyle name="Calculation 3 2 4 5 2" xfId="32697" xr:uid="{00000000-0005-0000-0000-000018100000}"/>
    <cellStyle name="Calculation 3 2 4 5 3" xfId="49912" xr:uid="{00000000-0005-0000-0000-000019100000}"/>
    <cellStyle name="Calculation 3 2 4 6" xfId="22064" xr:uid="{00000000-0005-0000-0000-00001A100000}"/>
    <cellStyle name="Calculation 3 2 4 7" xfId="39354" xr:uid="{00000000-0005-0000-0000-00001B100000}"/>
    <cellStyle name="Calculation 3 2 5" xfId="4399" xr:uid="{00000000-0005-0000-0000-00001C100000}"/>
    <cellStyle name="Calculation 3 2 5 2" xfId="6263" xr:uid="{00000000-0005-0000-0000-00001D100000}"/>
    <cellStyle name="Calculation 3 2 5 2 2" xfId="13182" xr:uid="{00000000-0005-0000-0000-00001E100000}"/>
    <cellStyle name="Calculation 3 2 5 2 2 2" xfId="19855" xr:uid="{00000000-0005-0000-0000-00001F100000}"/>
    <cellStyle name="Calculation 3 2 5 2 2 2 2" xfId="37519" xr:uid="{00000000-0005-0000-0000-000020100000}"/>
    <cellStyle name="Calculation 3 2 5 2 2 2 3" xfId="54696" xr:uid="{00000000-0005-0000-0000-000021100000}"/>
    <cellStyle name="Calculation 3 2 5 2 2 3" xfId="30846" xr:uid="{00000000-0005-0000-0000-000022100000}"/>
    <cellStyle name="Calculation 3 2 5 2 2 4" xfId="48073" xr:uid="{00000000-0005-0000-0000-000023100000}"/>
    <cellStyle name="Calculation 3 2 5 2 3" xfId="9898" xr:uid="{00000000-0005-0000-0000-000024100000}"/>
    <cellStyle name="Calculation 3 2 5 2 3 2" xfId="27563" xr:uid="{00000000-0005-0000-0000-000025100000}"/>
    <cellStyle name="Calculation 3 2 5 2 3 3" xfId="44816" xr:uid="{00000000-0005-0000-0000-000026100000}"/>
    <cellStyle name="Calculation 3 2 5 2 4" xfId="16788" xr:uid="{00000000-0005-0000-0000-000027100000}"/>
    <cellStyle name="Calculation 3 2 5 2 4 2" xfId="34452" xr:uid="{00000000-0005-0000-0000-000028100000}"/>
    <cellStyle name="Calculation 3 2 5 2 4 3" xfId="51655" xr:uid="{00000000-0005-0000-0000-000029100000}"/>
    <cellStyle name="Calculation 3 2 5 2 5" xfId="23928" xr:uid="{00000000-0005-0000-0000-00002A100000}"/>
    <cellStyle name="Calculation 3 2 5 2 6" xfId="41205" xr:uid="{00000000-0005-0000-0000-00002B100000}"/>
    <cellStyle name="Calculation 3 2 5 3" xfId="11327" xr:uid="{00000000-0005-0000-0000-00002C100000}"/>
    <cellStyle name="Calculation 3 2 5 3 2" xfId="18108" xr:uid="{00000000-0005-0000-0000-00002D100000}"/>
    <cellStyle name="Calculation 3 2 5 3 2 2" xfId="35772" xr:uid="{00000000-0005-0000-0000-00002E100000}"/>
    <cellStyle name="Calculation 3 2 5 3 2 3" xfId="52961" xr:uid="{00000000-0005-0000-0000-00002F100000}"/>
    <cellStyle name="Calculation 3 2 5 3 3" xfId="28991" xr:uid="{00000000-0005-0000-0000-000030100000}"/>
    <cellStyle name="Calculation 3 2 5 3 4" xfId="46230" xr:uid="{00000000-0005-0000-0000-000031100000}"/>
    <cellStyle name="Calculation 3 2 5 4" xfId="8043" xr:uid="{00000000-0005-0000-0000-000032100000}"/>
    <cellStyle name="Calculation 3 2 5 4 2" xfId="25708" xr:uid="{00000000-0005-0000-0000-000033100000}"/>
    <cellStyle name="Calculation 3 2 5 4 3" xfId="42973" xr:uid="{00000000-0005-0000-0000-000034100000}"/>
    <cellStyle name="Calculation 3 2 5 5" xfId="15041" xr:uid="{00000000-0005-0000-0000-000035100000}"/>
    <cellStyle name="Calculation 3 2 5 5 2" xfId="32705" xr:uid="{00000000-0005-0000-0000-000036100000}"/>
    <cellStyle name="Calculation 3 2 5 5 3" xfId="49920" xr:uid="{00000000-0005-0000-0000-000037100000}"/>
    <cellStyle name="Calculation 3 2 5 6" xfId="22072" xr:uid="{00000000-0005-0000-0000-000038100000}"/>
    <cellStyle name="Calculation 3 2 5 7" xfId="39362" xr:uid="{00000000-0005-0000-0000-000039100000}"/>
    <cellStyle name="Calculation 3 2 6" xfId="10092" xr:uid="{00000000-0005-0000-0000-00003A100000}"/>
    <cellStyle name="Calculation 3 2 6 2" xfId="16981" xr:uid="{00000000-0005-0000-0000-00003B100000}"/>
    <cellStyle name="Calculation 3 2 6 2 2" xfId="34645" xr:uid="{00000000-0005-0000-0000-00003C100000}"/>
    <cellStyle name="Calculation 3 2 6 2 3" xfId="51846" xr:uid="{00000000-0005-0000-0000-00003D100000}"/>
    <cellStyle name="Calculation 3 2 6 3" xfId="27756" xr:uid="{00000000-0005-0000-0000-00003E100000}"/>
    <cellStyle name="Calculation 3 2 6 4" xfId="45007" xr:uid="{00000000-0005-0000-0000-00003F100000}"/>
    <cellStyle name="Calculation 3 2 7" xfId="13373" xr:uid="{00000000-0005-0000-0000-000040100000}"/>
    <cellStyle name="Calculation 3 2 7 2" xfId="31037" xr:uid="{00000000-0005-0000-0000-000041100000}"/>
    <cellStyle name="Calculation 3 2 7 3" xfId="48264" xr:uid="{00000000-0005-0000-0000-000042100000}"/>
    <cellStyle name="Calculation 3 2 8" xfId="20136" xr:uid="{00000000-0005-0000-0000-000043100000}"/>
    <cellStyle name="Calculation 3 2 9" xfId="22029" xr:uid="{00000000-0005-0000-0000-000044100000}"/>
    <cellStyle name="Calculation 3 3" xfId="2776" xr:uid="{00000000-0005-0000-0000-000045100000}"/>
    <cellStyle name="Calculation 3 3 10" xfId="13581" xr:uid="{00000000-0005-0000-0000-000046100000}"/>
    <cellStyle name="Calculation 3 3 10 2" xfId="31245" xr:uid="{00000000-0005-0000-0000-000047100000}"/>
    <cellStyle name="Calculation 3 3 10 3" xfId="48472" xr:uid="{00000000-0005-0000-0000-000048100000}"/>
    <cellStyle name="Calculation 3 3 11" xfId="20497" xr:uid="{00000000-0005-0000-0000-000049100000}"/>
    <cellStyle name="Calculation 3 3 12" xfId="37806" xr:uid="{00000000-0005-0000-0000-00004A100000}"/>
    <cellStyle name="Calculation 3 3 2" xfId="3005" xr:uid="{00000000-0005-0000-0000-00004B100000}"/>
    <cellStyle name="Calculation 3 3 2 2" xfId="3668" xr:uid="{00000000-0005-0000-0000-00004C100000}"/>
    <cellStyle name="Calculation 3 3 2 2 2" xfId="5584" xr:uid="{00000000-0005-0000-0000-00004D100000}"/>
    <cellStyle name="Calculation 3 3 2 2 2 2" xfId="12504" xr:uid="{00000000-0005-0000-0000-00004E100000}"/>
    <cellStyle name="Calculation 3 3 2 2 2 2 2" xfId="19231" xr:uid="{00000000-0005-0000-0000-00004F100000}"/>
    <cellStyle name="Calculation 3 3 2 2 2 2 2 2" xfId="36895" xr:uid="{00000000-0005-0000-0000-000050100000}"/>
    <cellStyle name="Calculation 3 3 2 2 2 2 2 3" xfId="54075" xr:uid="{00000000-0005-0000-0000-000051100000}"/>
    <cellStyle name="Calculation 3 3 2 2 2 2 3" xfId="30168" xr:uid="{00000000-0005-0000-0000-000052100000}"/>
    <cellStyle name="Calculation 3 3 2 2 2 2 4" xfId="47398" xr:uid="{00000000-0005-0000-0000-000053100000}"/>
    <cellStyle name="Calculation 3 3 2 2 2 3" xfId="9220" xr:uid="{00000000-0005-0000-0000-000054100000}"/>
    <cellStyle name="Calculation 3 3 2 2 2 3 2" xfId="26885" xr:uid="{00000000-0005-0000-0000-000055100000}"/>
    <cellStyle name="Calculation 3 3 2 2 2 3 3" xfId="44141" xr:uid="{00000000-0005-0000-0000-000056100000}"/>
    <cellStyle name="Calculation 3 3 2 2 2 4" xfId="16164" xr:uid="{00000000-0005-0000-0000-000057100000}"/>
    <cellStyle name="Calculation 3 3 2 2 2 4 2" xfId="33828" xr:uid="{00000000-0005-0000-0000-000058100000}"/>
    <cellStyle name="Calculation 3 3 2 2 2 4 3" xfId="51034" xr:uid="{00000000-0005-0000-0000-000059100000}"/>
    <cellStyle name="Calculation 3 3 2 2 2 5" xfId="23249" xr:uid="{00000000-0005-0000-0000-00005A100000}"/>
    <cellStyle name="Calculation 3 3 2 2 2 6" xfId="40530" xr:uid="{00000000-0005-0000-0000-00005B100000}"/>
    <cellStyle name="Calculation 3 3 2 2 3" xfId="11128" xr:uid="{00000000-0005-0000-0000-00005C100000}"/>
    <cellStyle name="Calculation 3 3 2 2 3 2" xfId="17963" xr:uid="{00000000-0005-0000-0000-00005D100000}"/>
    <cellStyle name="Calculation 3 3 2 2 3 2 2" xfId="35627" xr:uid="{00000000-0005-0000-0000-00005E100000}"/>
    <cellStyle name="Calculation 3 3 2 2 3 2 3" xfId="52819" xr:uid="{00000000-0005-0000-0000-00005F100000}"/>
    <cellStyle name="Calculation 3 3 2 2 3 3" xfId="28792" xr:uid="{00000000-0005-0000-0000-000060100000}"/>
    <cellStyle name="Calculation 3 3 2 2 3 4" xfId="46034" xr:uid="{00000000-0005-0000-0000-000061100000}"/>
    <cellStyle name="Calculation 3 3 2 2 4" xfId="7365" xr:uid="{00000000-0005-0000-0000-000062100000}"/>
    <cellStyle name="Calculation 3 3 2 2 4 2" xfId="25030" xr:uid="{00000000-0005-0000-0000-000063100000}"/>
    <cellStyle name="Calculation 3 3 2 2 4 3" xfId="42298" xr:uid="{00000000-0005-0000-0000-000064100000}"/>
    <cellStyle name="Calculation 3 3 2 2 5" xfId="14417" xr:uid="{00000000-0005-0000-0000-000065100000}"/>
    <cellStyle name="Calculation 3 3 2 2 5 2" xfId="32081" xr:uid="{00000000-0005-0000-0000-000066100000}"/>
    <cellStyle name="Calculation 3 3 2 2 5 3" xfId="49299" xr:uid="{00000000-0005-0000-0000-000067100000}"/>
    <cellStyle name="Calculation 3 3 2 2 6" xfId="21387" xr:uid="{00000000-0005-0000-0000-000068100000}"/>
    <cellStyle name="Calculation 3 3 2 2 7" xfId="38687" xr:uid="{00000000-0005-0000-0000-000069100000}"/>
    <cellStyle name="Calculation 3 3 2 3" xfId="4038" xr:uid="{00000000-0005-0000-0000-00006A100000}"/>
    <cellStyle name="Calculation 3 3 2 3 2" xfId="5954" xr:uid="{00000000-0005-0000-0000-00006B100000}"/>
    <cellStyle name="Calculation 3 3 2 3 2 2" xfId="12874" xr:uid="{00000000-0005-0000-0000-00006C100000}"/>
    <cellStyle name="Calculation 3 3 2 3 2 2 2" xfId="19601" xr:uid="{00000000-0005-0000-0000-00006D100000}"/>
    <cellStyle name="Calculation 3 3 2 3 2 2 2 2" xfId="37265" xr:uid="{00000000-0005-0000-0000-00006E100000}"/>
    <cellStyle name="Calculation 3 3 2 3 2 2 2 3" xfId="54442" xr:uid="{00000000-0005-0000-0000-00006F100000}"/>
    <cellStyle name="Calculation 3 3 2 3 2 2 3" xfId="30538" xr:uid="{00000000-0005-0000-0000-000070100000}"/>
    <cellStyle name="Calculation 3 3 2 3 2 2 4" xfId="47765" xr:uid="{00000000-0005-0000-0000-000071100000}"/>
    <cellStyle name="Calculation 3 3 2 3 2 3" xfId="9590" xr:uid="{00000000-0005-0000-0000-000072100000}"/>
    <cellStyle name="Calculation 3 3 2 3 2 3 2" xfId="27255" xr:uid="{00000000-0005-0000-0000-000073100000}"/>
    <cellStyle name="Calculation 3 3 2 3 2 3 3" xfId="44508" xr:uid="{00000000-0005-0000-0000-000074100000}"/>
    <cellStyle name="Calculation 3 3 2 3 2 4" xfId="16534" xr:uid="{00000000-0005-0000-0000-000075100000}"/>
    <cellStyle name="Calculation 3 3 2 3 2 4 2" xfId="34198" xr:uid="{00000000-0005-0000-0000-000076100000}"/>
    <cellStyle name="Calculation 3 3 2 3 2 4 3" xfId="51401" xr:uid="{00000000-0005-0000-0000-000077100000}"/>
    <cellStyle name="Calculation 3 3 2 3 2 5" xfId="23619" xr:uid="{00000000-0005-0000-0000-000078100000}"/>
    <cellStyle name="Calculation 3 3 2 3 2 6" xfId="40897" xr:uid="{00000000-0005-0000-0000-000079100000}"/>
    <cellStyle name="Calculation 3 3 2 3 3" xfId="7735" xr:uid="{00000000-0005-0000-0000-00007A100000}"/>
    <cellStyle name="Calculation 3 3 2 3 3 2" xfId="25400" xr:uid="{00000000-0005-0000-0000-00007B100000}"/>
    <cellStyle name="Calculation 3 3 2 3 3 3" xfId="42665" xr:uid="{00000000-0005-0000-0000-00007C100000}"/>
    <cellStyle name="Calculation 3 3 2 3 4" xfId="14787" xr:uid="{00000000-0005-0000-0000-00007D100000}"/>
    <cellStyle name="Calculation 3 3 2 3 4 2" xfId="32451" xr:uid="{00000000-0005-0000-0000-00007E100000}"/>
    <cellStyle name="Calculation 3 3 2 3 4 3" xfId="49666" xr:uid="{00000000-0005-0000-0000-00007F100000}"/>
    <cellStyle name="Calculation 3 3 2 3 5" xfId="21757" xr:uid="{00000000-0005-0000-0000-000080100000}"/>
    <cellStyle name="Calculation 3 3 2 3 6" xfId="39054" xr:uid="{00000000-0005-0000-0000-000081100000}"/>
    <cellStyle name="Calculation 3 3 2 4" xfId="4921" xr:uid="{00000000-0005-0000-0000-000082100000}"/>
    <cellStyle name="Calculation 3 3 2 4 2" xfId="11841" xr:uid="{00000000-0005-0000-0000-000083100000}"/>
    <cellStyle name="Calculation 3 3 2 4 2 2" xfId="18622" xr:uid="{00000000-0005-0000-0000-000084100000}"/>
    <cellStyle name="Calculation 3 3 2 4 2 2 2" xfId="36286" xr:uid="{00000000-0005-0000-0000-000085100000}"/>
    <cellStyle name="Calculation 3 3 2 4 2 2 3" xfId="53472" xr:uid="{00000000-0005-0000-0000-000086100000}"/>
    <cellStyle name="Calculation 3 3 2 4 2 3" xfId="29505" xr:uid="{00000000-0005-0000-0000-000087100000}"/>
    <cellStyle name="Calculation 3 3 2 4 2 4" xfId="46741" xr:uid="{00000000-0005-0000-0000-000088100000}"/>
    <cellStyle name="Calculation 3 3 2 4 3" xfId="8557" xr:uid="{00000000-0005-0000-0000-000089100000}"/>
    <cellStyle name="Calculation 3 3 2 4 3 2" xfId="26222" xr:uid="{00000000-0005-0000-0000-00008A100000}"/>
    <cellStyle name="Calculation 3 3 2 4 3 3" xfId="43484" xr:uid="{00000000-0005-0000-0000-00008B100000}"/>
    <cellStyle name="Calculation 3 3 2 4 4" xfId="15555" xr:uid="{00000000-0005-0000-0000-00008C100000}"/>
    <cellStyle name="Calculation 3 3 2 4 4 2" xfId="33219" xr:uid="{00000000-0005-0000-0000-00008D100000}"/>
    <cellStyle name="Calculation 3 3 2 4 4 3" xfId="50431" xr:uid="{00000000-0005-0000-0000-00008E100000}"/>
    <cellStyle name="Calculation 3 3 2 4 5" xfId="22586" xr:uid="{00000000-0005-0000-0000-00008F100000}"/>
    <cellStyle name="Calculation 3 3 2 4 6" xfId="39873" xr:uid="{00000000-0005-0000-0000-000090100000}"/>
    <cellStyle name="Calculation 3 3 2 5" xfId="10527" xr:uid="{00000000-0005-0000-0000-000091100000}"/>
    <cellStyle name="Calculation 3 3 2 5 2" xfId="17416" xr:uid="{00000000-0005-0000-0000-000092100000}"/>
    <cellStyle name="Calculation 3 3 2 5 2 2" xfId="35080" xr:uid="{00000000-0005-0000-0000-000093100000}"/>
    <cellStyle name="Calculation 3 3 2 5 2 3" xfId="52278" xr:uid="{00000000-0005-0000-0000-000094100000}"/>
    <cellStyle name="Calculation 3 3 2 5 3" xfId="28191" xr:uid="{00000000-0005-0000-0000-000095100000}"/>
    <cellStyle name="Calculation 3 3 2 5 4" xfId="45439" xr:uid="{00000000-0005-0000-0000-000096100000}"/>
    <cellStyle name="Calculation 3 3 2 6" xfId="6777" xr:uid="{00000000-0005-0000-0000-000097100000}"/>
    <cellStyle name="Calculation 3 3 2 6 2" xfId="24442" xr:uid="{00000000-0005-0000-0000-000098100000}"/>
    <cellStyle name="Calculation 3 3 2 6 3" xfId="41716" xr:uid="{00000000-0005-0000-0000-000099100000}"/>
    <cellStyle name="Calculation 3 3 2 7" xfId="13808" xr:uid="{00000000-0005-0000-0000-00009A100000}"/>
    <cellStyle name="Calculation 3 3 2 7 2" xfId="31472" xr:uid="{00000000-0005-0000-0000-00009B100000}"/>
    <cellStyle name="Calculation 3 3 2 7 3" xfId="48696" xr:uid="{00000000-0005-0000-0000-00009C100000}"/>
    <cellStyle name="Calculation 3 3 2 8" xfId="20724" xr:uid="{00000000-0005-0000-0000-00009D100000}"/>
    <cellStyle name="Calculation 3 3 2 9" xfId="38030" xr:uid="{00000000-0005-0000-0000-00009E100000}"/>
    <cellStyle name="Calculation 3 3 3" xfId="3101" xr:uid="{00000000-0005-0000-0000-00009F100000}"/>
    <cellStyle name="Calculation 3 3 3 2" xfId="3764" xr:uid="{00000000-0005-0000-0000-0000A0100000}"/>
    <cellStyle name="Calculation 3 3 3 2 2" xfId="5680" xr:uid="{00000000-0005-0000-0000-0000A1100000}"/>
    <cellStyle name="Calculation 3 3 3 2 2 2" xfId="12600" xr:uid="{00000000-0005-0000-0000-0000A2100000}"/>
    <cellStyle name="Calculation 3 3 3 2 2 2 2" xfId="19327" xr:uid="{00000000-0005-0000-0000-0000A3100000}"/>
    <cellStyle name="Calculation 3 3 3 2 2 2 2 2" xfId="36991" xr:uid="{00000000-0005-0000-0000-0000A4100000}"/>
    <cellStyle name="Calculation 3 3 3 2 2 2 2 3" xfId="54168" xr:uid="{00000000-0005-0000-0000-0000A5100000}"/>
    <cellStyle name="Calculation 3 3 3 2 2 2 3" xfId="30264" xr:uid="{00000000-0005-0000-0000-0000A6100000}"/>
    <cellStyle name="Calculation 3 3 3 2 2 2 4" xfId="47491" xr:uid="{00000000-0005-0000-0000-0000A7100000}"/>
    <cellStyle name="Calculation 3 3 3 2 2 3" xfId="9316" xr:uid="{00000000-0005-0000-0000-0000A8100000}"/>
    <cellStyle name="Calculation 3 3 3 2 2 3 2" xfId="26981" xr:uid="{00000000-0005-0000-0000-0000A9100000}"/>
    <cellStyle name="Calculation 3 3 3 2 2 3 3" xfId="44234" xr:uid="{00000000-0005-0000-0000-0000AA100000}"/>
    <cellStyle name="Calculation 3 3 3 2 2 4" xfId="16260" xr:uid="{00000000-0005-0000-0000-0000AB100000}"/>
    <cellStyle name="Calculation 3 3 3 2 2 4 2" xfId="33924" xr:uid="{00000000-0005-0000-0000-0000AC100000}"/>
    <cellStyle name="Calculation 3 3 3 2 2 4 3" xfId="51127" xr:uid="{00000000-0005-0000-0000-0000AD100000}"/>
    <cellStyle name="Calculation 3 3 3 2 2 5" xfId="23345" xr:uid="{00000000-0005-0000-0000-0000AE100000}"/>
    <cellStyle name="Calculation 3 3 3 2 2 6" xfId="40623" xr:uid="{00000000-0005-0000-0000-0000AF100000}"/>
    <cellStyle name="Calculation 3 3 3 2 3" xfId="11224" xr:uid="{00000000-0005-0000-0000-0000B0100000}"/>
    <cellStyle name="Calculation 3 3 3 2 3 2" xfId="18059" xr:uid="{00000000-0005-0000-0000-0000B1100000}"/>
    <cellStyle name="Calculation 3 3 3 2 3 2 2" xfId="35723" xr:uid="{00000000-0005-0000-0000-0000B2100000}"/>
    <cellStyle name="Calculation 3 3 3 2 3 2 3" xfId="52912" xr:uid="{00000000-0005-0000-0000-0000B3100000}"/>
    <cellStyle name="Calculation 3 3 3 2 3 3" xfId="28888" xr:uid="{00000000-0005-0000-0000-0000B4100000}"/>
    <cellStyle name="Calculation 3 3 3 2 3 4" xfId="46127" xr:uid="{00000000-0005-0000-0000-0000B5100000}"/>
    <cellStyle name="Calculation 3 3 3 2 4" xfId="7461" xr:uid="{00000000-0005-0000-0000-0000B6100000}"/>
    <cellStyle name="Calculation 3 3 3 2 4 2" xfId="25126" xr:uid="{00000000-0005-0000-0000-0000B7100000}"/>
    <cellStyle name="Calculation 3 3 3 2 4 3" xfId="42391" xr:uid="{00000000-0005-0000-0000-0000B8100000}"/>
    <cellStyle name="Calculation 3 3 3 2 5" xfId="14513" xr:uid="{00000000-0005-0000-0000-0000B9100000}"/>
    <cellStyle name="Calculation 3 3 3 2 5 2" xfId="32177" xr:uid="{00000000-0005-0000-0000-0000BA100000}"/>
    <cellStyle name="Calculation 3 3 3 2 5 3" xfId="49392" xr:uid="{00000000-0005-0000-0000-0000BB100000}"/>
    <cellStyle name="Calculation 3 3 3 2 6" xfId="21483" xr:uid="{00000000-0005-0000-0000-0000BC100000}"/>
    <cellStyle name="Calculation 3 3 3 2 7" xfId="38780" xr:uid="{00000000-0005-0000-0000-0000BD100000}"/>
    <cellStyle name="Calculation 3 3 3 3" xfId="4131" xr:uid="{00000000-0005-0000-0000-0000BE100000}"/>
    <cellStyle name="Calculation 3 3 3 3 2" xfId="6047" xr:uid="{00000000-0005-0000-0000-0000BF100000}"/>
    <cellStyle name="Calculation 3 3 3 3 2 2" xfId="12967" xr:uid="{00000000-0005-0000-0000-0000C0100000}"/>
    <cellStyle name="Calculation 3 3 3 3 2 2 2" xfId="19694" xr:uid="{00000000-0005-0000-0000-0000C1100000}"/>
    <cellStyle name="Calculation 3 3 3 3 2 2 2 2" xfId="37358" xr:uid="{00000000-0005-0000-0000-0000C2100000}"/>
    <cellStyle name="Calculation 3 3 3 3 2 2 2 3" xfId="54535" xr:uid="{00000000-0005-0000-0000-0000C3100000}"/>
    <cellStyle name="Calculation 3 3 3 3 2 2 3" xfId="30631" xr:uid="{00000000-0005-0000-0000-0000C4100000}"/>
    <cellStyle name="Calculation 3 3 3 3 2 2 4" xfId="47858" xr:uid="{00000000-0005-0000-0000-0000C5100000}"/>
    <cellStyle name="Calculation 3 3 3 3 2 3" xfId="9683" xr:uid="{00000000-0005-0000-0000-0000C6100000}"/>
    <cellStyle name="Calculation 3 3 3 3 2 3 2" xfId="27348" xr:uid="{00000000-0005-0000-0000-0000C7100000}"/>
    <cellStyle name="Calculation 3 3 3 3 2 3 3" xfId="44601" xr:uid="{00000000-0005-0000-0000-0000C8100000}"/>
    <cellStyle name="Calculation 3 3 3 3 2 4" xfId="16627" xr:uid="{00000000-0005-0000-0000-0000C9100000}"/>
    <cellStyle name="Calculation 3 3 3 3 2 4 2" xfId="34291" xr:uid="{00000000-0005-0000-0000-0000CA100000}"/>
    <cellStyle name="Calculation 3 3 3 3 2 4 3" xfId="51494" xr:uid="{00000000-0005-0000-0000-0000CB100000}"/>
    <cellStyle name="Calculation 3 3 3 3 2 5" xfId="23712" xr:uid="{00000000-0005-0000-0000-0000CC100000}"/>
    <cellStyle name="Calculation 3 3 3 3 2 6" xfId="40990" xr:uid="{00000000-0005-0000-0000-0000CD100000}"/>
    <cellStyle name="Calculation 3 3 3 3 3" xfId="7828" xr:uid="{00000000-0005-0000-0000-0000CE100000}"/>
    <cellStyle name="Calculation 3 3 3 3 3 2" xfId="25493" xr:uid="{00000000-0005-0000-0000-0000CF100000}"/>
    <cellStyle name="Calculation 3 3 3 3 3 3" xfId="42758" xr:uid="{00000000-0005-0000-0000-0000D0100000}"/>
    <cellStyle name="Calculation 3 3 3 3 4" xfId="14880" xr:uid="{00000000-0005-0000-0000-0000D1100000}"/>
    <cellStyle name="Calculation 3 3 3 3 4 2" xfId="32544" xr:uid="{00000000-0005-0000-0000-0000D2100000}"/>
    <cellStyle name="Calculation 3 3 3 3 4 3" xfId="49759" xr:uid="{00000000-0005-0000-0000-0000D3100000}"/>
    <cellStyle name="Calculation 3 3 3 3 5" xfId="21850" xr:uid="{00000000-0005-0000-0000-0000D4100000}"/>
    <cellStyle name="Calculation 3 3 3 3 6" xfId="39147" xr:uid="{00000000-0005-0000-0000-0000D5100000}"/>
    <cellStyle name="Calculation 3 3 3 4" xfId="5017" xr:uid="{00000000-0005-0000-0000-0000D6100000}"/>
    <cellStyle name="Calculation 3 3 3 4 2" xfId="11937" xr:uid="{00000000-0005-0000-0000-0000D7100000}"/>
    <cellStyle name="Calculation 3 3 3 4 2 2" xfId="18718" xr:uid="{00000000-0005-0000-0000-0000D8100000}"/>
    <cellStyle name="Calculation 3 3 3 4 2 2 2" xfId="36382" xr:uid="{00000000-0005-0000-0000-0000D9100000}"/>
    <cellStyle name="Calculation 3 3 3 4 2 2 3" xfId="53565" xr:uid="{00000000-0005-0000-0000-0000DA100000}"/>
    <cellStyle name="Calculation 3 3 3 4 2 3" xfId="29601" xr:uid="{00000000-0005-0000-0000-0000DB100000}"/>
    <cellStyle name="Calculation 3 3 3 4 2 4" xfId="46834" xr:uid="{00000000-0005-0000-0000-0000DC100000}"/>
    <cellStyle name="Calculation 3 3 3 4 3" xfId="8653" xr:uid="{00000000-0005-0000-0000-0000DD100000}"/>
    <cellStyle name="Calculation 3 3 3 4 3 2" xfId="26318" xr:uid="{00000000-0005-0000-0000-0000DE100000}"/>
    <cellStyle name="Calculation 3 3 3 4 3 3" xfId="43577" xr:uid="{00000000-0005-0000-0000-0000DF100000}"/>
    <cellStyle name="Calculation 3 3 3 4 4" xfId="15651" xr:uid="{00000000-0005-0000-0000-0000E0100000}"/>
    <cellStyle name="Calculation 3 3 3 4 4 2" xfId="33315" xr:uid="{00000000-0005-0000-0000-0000E1100000}"/>
    <cellStyle name="Calculation 3 3 3 4 4 3" xfId="50524" xr:uid="{00000000-0005-0000-0000-0000E2100000}"/>
    <cellStyle name="Calculation 3 3 3 4 5" xfId="22682" xr:uid="{00000000-0005-0000-0000-0000E3100000}"/>
    <cellStyle name="Calculation 3 3 3 4 6" xfId="39966" xr:uid="{00000000-0005-0000-0000-0000E4100000}"/>
    <cellStyle name="Calculation 3 3 3 5" xfId="10623" xr:uid="{00000000-0005-0000-0000-0000E5100000}"/>
    <cellStyle name="Calculation 3 3 3 5 2" xfId="17512" xr:uid="{00000000-0005-0000-0000-0000E6100000}"/>
    <cellStyle name="Calculation 3 3 3 5 2 2" xfId="35176" xr:uid="{00000000-0005-0000-0000-0000E7100000}"/>
    <cellStyle name="Calculation 3 3 3 5 2 3" xfId="52371" xr:uid="{00000000-0005-0000-0000-0000E8100000}"/>
    <cellStyle name="Calculation 3 3 3 5 3" xfId="28287" xr:uid="{00000000-0005-0000-0000-0000E9100000}"/>
    <cellStyle name="Calculation 3 3 3 5 4" xfId="45532" xr:uid="{00000000-0005-0000-0000-0000EA100000}"/>
    <cellStyle name="Calculation 3 3 3 6" xfId="6873" xr:uid="{00000000-0005-0000-0000-0000EB100000}"/>
    <cellStyle name="Calculation 3 3 3 6 2" xfId="24538" xr:uid="{00000000-0005-0000-0000-0000EC100000}"/>
    <cellStyle name="Calculation 3 3 3 6 3" xfId="41809" xr:uid="{00000000-0005-0000-0000-0000ED100000}"/>
    <cellStyle name="Calculation 3 3 3 7" xfId="13904" xr:uid="{00000000-0005-0000-0000-0000EE100000}"/>
    <cellStyle name="Calculation 3 3 3 7 2" xfId="31568" xr:uid="{00000000-0005-0000-0000-0000EF100000}"/>
    <cellStyle name="Calculation 3 3 3 7 3" xfId="48789" xr:uid="{00000000-0005-0000-0000-0000F0100000}"/>
    <cellStyle name="Calculation 3 3 3 8" xfId="20820" xr:uid="{00000000-0005-0000-0000-0000F1100000}"/>
    <cellStyle name="Calculation 3 3 3 9" xfId="38123" xr:uid="{00000000-0005-0000-0000-0000F2100000}"/>
    <cellStyle name="Calculation 3 3 4" xfId="3213" xr:uid="{00000000-0005-0000-0000-0000F3100000}"/>
    <cellStyle name="Calculation 3 3 4 2" xfId="4243" xr:uid="{00000000-0005-0000-0000-0000F4100000}"/>
    <cellStyle name="Calculation 3 3 4 2 2" xfId="6159" xr:uid="{00000000-0005-0000-0000-0000F5100000}"/>
    <cellStyle name="Calculation 3 3 4 2 2 2" xfId="13079" xr:uid="{00000000-0005-0000-0000-0000F6100000}"/>
    <cellStyle name="Calculation 3 3 4 2 2 2 2" xfId="19806" xr:uid="{00000000-0005-0000-0000-0000F7100000}"/>
    <cellStyle name="Calculation 3 3 4 2 2 2 2 2" xfId="37470" xr:uid="{00000000-0005-0000-0000-0000F8100000}"/>
    <cellStyle name="Calculation 3 3 4 2 2 2 2 3" xfId="54647" xr:uid="{00000000-0005-0000-0000-0000F9100000}"/>
    <cellStyle name="Calculation 3 3 4 2 2 2 3" xfId="30743" xr:uid="{00000000-0005-0000-0000-0000FA100000}"/>
    <cellStyle name="Calculation 3 3 4 2 2 2 4" xfId="47970" xr:uid="{00000000-0005-0000-0000-0000FB100000}"/>
    <cellStyle name="Calculation 3 3 4 2 2 3" xfId="9795" xr:uid="{00000000-0005-0000-0000-0000FC100000}"/>
    <cellStyle name="Calculation 3 3 4 2 2 3 2" xfId="27460" xr:uid="{00000000-0005-0000-0000-0000FD100000}"/>
    <cellStyle name="Calculation 3 3 4 2 2 3 3" xfId="44713" xr:uid="{00000000-0005-0000-0000-0000FE100000}"/>
    <cellStyle name="Calculation 3 3 4 2 2 4" xfId="16739" xr:uid="{00000000-0005-0000-0000-0000FF100000}"/>
    <cellStyle name="Calculation 3 3 4 2 2 4 2" xfId="34403" xr:uid="{00000000-0005-0000-0000-000000110000}"/>
    <cellStyle name="Calculation 3 3 4 2 2 4 3" xfId="51606" xr:uid="{00000000-0005-0000-0000-000001110000}"/>
    <cellStyle name="Calculation 3 3 4 2 2 5" xfId="23824" xr:uid="{00000000-0005-0000-0000-000002110000}"/>
    <cellStyle name="Calculation 3 3 4 2 2 6" xfId="41102" xr:uid="{00000000-0005-0000-0000-000003110000}"/>
    <cellStyle name="Calculation 3 3 4 2 3" xfId="7940" xr:uid="{00000000-0005-0000-0000-000004110000}"/>
    <cellStyle name="Calculation 3 3 4 2 3 2" xfId="25605" xr:uid="{00000000-0005-0000-0000-000005110000}"/>
    <cellStyle name="Calculation 3 3 4 2 3 3" xfId="42870" xr:uid="{00000000-0005-0000-0000-000006110000}"/>
    <cellStyle name="Calculation 3 3 4 2 4" xfId="14992" xr:uid="{00000000-0005-0000-0000-000007110000}"/>
    <cellStyle name="Calculation 3 3 4 2 4 2" xfId="32656" xr:uid="{00000000-0005-0000-0000-000008110000}"/>
    <cellStyle name="Calculation 3 3 4 2 4 3" xfId="49871" xr:uid="{00000000-0005-0000-0000-000009110000}"/>
    <cellStyle name="Calculation 3 3 4 2 5" xfId="21962" xr:uid="{00000000-0005-0000-0000-00000A110000}"/>
    <cellStyle name="Calculation 3 3 4 2 6" xfId="39259" xr:uid="{00000000-0005-0000-0000-00000B110000}"/>
    <cellStyle name="Calculation 3 3 4 3" xfId="5129" xr:uid="{00000000-0005-0000-0000-00000C110000}"/>
    <cellStyle name="Calculation 3 3 4 3 2" xfId="12049" xr:uid="{00000000-0005-0000-0000-00000D110000}"/>
    <cellStyle name="Calculation 3 3 4 3 2 2" xfId="18830" xr:uid="{00000000-0005-0000-0000-00000E110000}"/>
    <cellStyle name="Calculation 3 3 4 3 2 2 2" xfId="36494" xr:uid="{00000000-0005-0000-0000-00000F110000}"/>
    <cellStyle name="Calculation 3 3 4 3 2 2 3" xfId="53677" xr:uid="{00000000-0005-0000-0000-000010110000}"/>
    <cellStyle name="Calculation 3 3 4 3 2 3" xfId="29713" xr:uid="{00000000-0005-0000-0000-000011110000}"/>
    <cellStyle name="Calculation 3 3 4 3 2 4" xfId="46946" xr:uid="{00000000-0005-0000-0000-000012110000}"/>
    <cellStyle name="Calculation 3 3 4 3 3" xfId="8765" xr:uid="{00000000-0005-0000-0000-000013110000}"/>
    <cellStyle name="Calculation 3 3 4 3 3 2" xfId="26430" xr:uid="{00000000-0005-0000-0000-000014110000}"/>
    <cellStyle name="Calculation 3 3 4 3 3 3" xfId="43689" xr:uid="{00000000-0005-0000-0000-000015110000}"/>
    <cellStyle name="Calculation 3 3 4 3 4" xfId="15763" xr:uid="{00000000-0005-0000-0000-000016110000}"/>
    <cellStyle name="Calculation 3 3 4 3 4 2" xfId="33427" xr:uid="{00000000-0005-0000-0000-000017110000}"/>
    <cellStyle name="Calculation 3 3 4 3 4 3" xfId="50636" xr:uid="{00000000-0005-0000-0000-000018110000}"/>
    <cellStyle name="Calculation 3 3 4 3 5" xfId="22794" xr:uid="{00000000-0005-0000-0000-000019110000}"/>
    <cellStyle name="Calculation 3 3 4 3 6" xfId="40078" xr:uid="{00000000-0005-0000-0000-00001A110000}"/>
    <cellStyle name="Calculation 3 3 4 4" xfId="10735" xr:uid="{00000000-0005-0000-0000-00001B110000}"/>
    <cellStyle name="Calculation 3 3 4 4 2" xfId="17624" xr:uid="{00000000-0005-0000-0000-00001C110000}"/>
    <cellStyle name="Calculation 3 3 4 4 2 2" xfId="35288" xr:uid="{00000000-0005-0000-0000-00001D110000}"/>
    <cellStyle name="Calculation 3 3 4 4 2 3" xfId="52483" xr:uid="{00000000-0005-0000-0000-00001E110000}"/>
    <cellStyle name="Calculation 3 3 4 4 3" xfId="28399" xr:uid="{00000000-0005-0000-0000-00001F110000}"/>
    <cellStyle name="Calculation 3 3 4 4 4" xfId="45644" xr:uid="{00000000-0005-0000-0000-000020110000}"/>
    <cellStyle name="Calculation 3 3 4 5" xfId="6985" xr:uid="{00000000-0005-0000-0000-000021110000}"/>
    <cellStyle name="Calculation 3 3 4 5 2" xfId="24650" xr:uid="{00000000-0005-0000-0000-000022110000}"/>
    <cellStyle name="Calculation 3 3 4 5 3" xfId="41921" xr:uid="{00000000-0005-0000-0000-000023110000}"/>
    <cellStyle name="Calculation 3 3 4 6" xfId="14016" xr:uid="{00000000-0005-0000-0000-000024110000}"/>
    <cellStyle name="Calculation 3 3 4 6 2" xfId="31680" xr:uid="{00000000-0005-0000-0000-000025110000}"/>
    <cellStyle name="Calculation 3 3 4 6 3" xfId="48901" xr:uid="{00000000-0005-0000-0000-000026110000}"/>
    <cellStyle name="Calculation 3 3 4 7" xfId="20932" xr:uid="{00000000-0005-0000-0000-000027110000}"/>
    <cellStyle name="Calculation 3 3 4 8" xfId="38235" xr:uid="{00000000-0005-0000-0000-000028110000}"/>
    <cellStyle name="Calculation 3 3 5" xfId="3441" xr:uid="{00000000-0005-0000-0000-000029110000}"/>
    <cellStyle name="Calculation 3 3 5 2" xfId="5357" xr:uid="{00000000-0005-0000-0000-00002A110000}"/>
    <cellStyle name="Calculation 3 3 5 2 2" xfId="12277" xr:uid="{00000000-0005-0000-0000-00002B110000}"/>
    <cellStyle name="Calculation 3 3 5 2 2 2" xfId="19004" xr:uid="{00000000-0005-0000-0000-00002C110000}"/>
    <cellStyle name="Calculation 3 3 5 2 2 2 2" xfId="36668" xr:uid="{00000000-0005-0000-0000-00002D110000}"/>
    <cellStyle name="Calculation 3 3 5 2 2 2 3" xfId="53851" xr:uid="{00000000-0005-0000-0000-00002E110000}"/>
    <cellStyle name="Calculation 3 3 5 2 2 3" xfId="29941" xr:uid="{00000000-0005-0000-0000-00002F110000}"/>
    <cellStyle name="Calculation 3 3 5 2 2 4" xfId="47174" xr:uid="{00000000-0005-0000-0000-000030110000}"/>
    <cellStyle name="Calculation 3 3 5 2 3" xfId="8993" xr:uid="{00000000-0005-0000-0000-000031110000}"/>
    <cellStyle name="Calculation 3 3 5 2 3 2" xfId="26658" xr:uid="{00000000-0005-0000-0000-000032110000}"/>
    <cellStyle name="Calculation 3 3 5 2 3 3" xfId="43917" xr:uid="{00000000-0005-0000-0000-000033110000}"/>
    <cellStyle name="Calculation 3 3 5 2 4" xfId="15937" xr:uid="{00000000-0005-0000-0000-000034110000}"/>
    <cellStyle name="Calculation 3 3 5 2 4 2" xfId="33601" xr:uid="{00000000-0005-0000-0000-000035110000}"/>
    <cellStyle name="Calculation 3 3 5 2 4 3" xfId="50810" xr:uid="{00000000-0005-0000-0000-000036110000}"/>
    <cellStyle name="Calculation 3 3 5 2 5" xfId="23022" xr:uid="{00000000-0005-0000-0000-000037110000}"/>
    <cellStyle name="Calculation 3 3 5 2 6" xfId="40306" xr:uid="{00000000-0005-0000-0000-000038110000}"/>
    <cellStyle name="Calculation 3 3 5 3" xfId="10901" xr:uid="{00000000-0005-0000-0000-000039110000}"/>
    <cellStyle name="Calculation 3 3 5 3 2" xfId="17736" xr:uid="{00000000-0005-0000-0000-00003A110000}"/>
    <cellStyle name="Calculation 3 3 5 3 2 2" xfId="35400" xr:uid="{00000000-0005-0000-0000-00003B110000}"/>
    <cellStyle name="Calculation 3 3 5 3 2 3" xfId="52595" xr:uid="{00000000-0005-0000-0000-00003C110000}"/>
    <cellStyle name="Calculation 3 3 5 3 3" xfId="28565" xr:uid="{00000000-0005-0000-0000-00003D110000}"/>
    <cellStyle name="Calculation 3 3 5 3 4" xfId="45810" xr:uid="{00000000-0005-0000-0000-00003E110000}"/>
    <cellStyle name="Calculation 3 3 5 4" xfId="7138" xr:uid="{00000000-0005-0000-0000-00003F110000}"/>
    <cellStyle name="Calculation 3 3 5 4 2" xfId="24803" xr:uid="{00000000-0005-0000-0000-000040110000}"/>
    <cellStyle name="Calculation 3 3 5 4 3" xfId="42074" xr:uid="{00000000-0005-0000-0000-000041110000}"/>
    <cellStyle name="Calculation 3 3 5 5" xfId="14190" xr:uid="{00000000-0005-0000-0000-000042110000}"/>
    <cellStyle name="Calculation 3 3 5 5 2" xfId="31854" xr:uid="{00000000-0005-0000-0000-000043110000}"/>
    <cellStyle name="Calculation 3 3 5 5 3" xfId="49075" xr:uid="{00000000-0005-0000-0000-000044110000}"/>
    <cellStyle name="Calculation 3 3 5 6" xfId="21160" xr:uid="{00000000-0005-0000-0000-000045110000}"/>
    <cellStyle name="Calculation 3 3 5 7" xfId="38463" xr:uid="{00000000-0005-0000-0000-000046110000}"/>
    <cellStyle name="Calculation 3 3 6" xfId="3814" xr:uid="{00000000-0005-0000-0000-000047110000}"/>
    <cellStyle name="Calculation 3 3 6 2" xfId="5730" xr:uid="{00000000-0005-0000-0000-000048110000}"/>
    <cellStyle name="Calculation 3 3 6 2 2" xfId="12650" xr:uid="{00000000-0005-0000-0000-000049110000}"/>
    <cellStyle name="Calculation 3 3 6 2 2 2" xfId="19377" xr:uid="{00000000-0005-0000-0000-00004A110000}"/>
    <cellStyle name="Calculation 3 3 6 2 2 2 2" xfId="37041" xr:uid="{00000000-0005-0000-0000-00004B110000}"/>
    <cellStyle name="Calculation 3 3 6 2 2 2 3" xfId="54218" xr:uid="{00000000-0005-0000-0000-00004C110000}"/>
    <cellStyle name="Calculation 3 3 6 2 2 3" xfId="30314" xr:uid="{00000000-0005-0000-0000-00004D110000}"/>
    <cellStyle name="Calculation 3 3 6 2 2 4" xfId="47541" xr:uid="{00000000-0005-0000-0000-00004E110000}"/>
    <cellStyle name="Calculation 3 3 6 2 3" xfId="9366" xr:uid="{00000000-0005-0000-0000-00004F110000}"/>
    <cellStyle name="Calculation 3 3 6 2 3 2" xfId="27031" xr:uid="{00000000-0005-0000-0000-000050110000}"/>
    <cellStyle name="Calculation 3 3 6 2 3 3" xfId="44284" xr:uid="{00000000-0005-0000-0000-000051110000}"/>
    <cellStyle name="Calculation 3 3 6 2 4" xfId="16310" xr:uid="{00000000-0005-0000-0000-000052110000}"/>
    <cellStyle name="Calculation 3 3 6 2 4 2" xfId="33974" xr:uid="{00000000-0005-0000-0000-000053110000}"/>
    <cellStyle name="Calculation 3 3 6 2 4 3" xfId="51177" xr:uid="{00000000-0005-0000-0000-000054110000}"/>
    <cellStyle name="Calculation 3 3 6 2 5" xfId="23395" xr:uid="{00000000-0005-0000-0000-000055110000}"/>
    <cellStyle name="Calculation 3 3 6 2 6" xfId="40673" xr:uid="{00000000-0005-0000-0000-000056110000}"/>
    <cellStyle name="Calculation 3 3 6 3" xfId="7511" xr:uid="{00000000-0005-0000-0000-000057110000}"/>
    <cellStyle name="Calculation 3 3 6 3 2" xfId="25176" xr:uid="{00000000-0005-0000-0000-000058110000}"/>
    <cellStyle name="Calculation 3 3 6 3 3" xfId="42441" xr:uid="{00000000-0005-0000-0000-000059110000}"/>
    <cellStyle name="Calculation 3 3 6 4" xfId="14563" xr:uid="{00000000-0005-0000-0000-00005A110000}"/>
    <cellStyle name="Calculation 3 3 6 4 2" xfId="32227" xr:uid="{00000000-0005-0000-0000-00005B110000}"/>
    <cellStyle name="Calculation 3 3 6 4 3" xfId="49442" xr:uid="{00000000-0005-0000-0000-00005C110000}"/>
    <cellStyle name="Calculation 3 3 6 5" xfId="21533" xr:uid="{00000000-0005-0000-0000-00005D110000}"/>
    <cellStyle name="Calculation 3 3 6 6" xfId="38830" xr:uid="{00000000-0005-0000-0000-00005E110000}"/>
    <cellStyle name="Calculation 3 3 7" xfId="4694" xr:uid="{00000000-0005-0000-0000-00005F110000}"/>
    <cellStyle name="Calculation 3 3 7 2" xfId="11614" xr:uid="{00000000-0005-0000-0000-000060110000}"/>
    <cellStyle name="Calculation 3 3 7 2 2" xfId="18395" xr:uid="{00000000-0005-0000-0000-000061110000}"/>
    <cellStyle name="Calculation 3 3 7 2 2 2" xfId="36059" xr:uid="{00000000-0005-0000-0000-000062110000}"/>
    <cellStyle name="Calculation 3 3 7 2 2 3" xfId="53248" xr:uid="{00000000-0005-0000-0000-000063110000}"/>
    <cellStyle name="Calculation 3 3 7 2 3" xfId="29278" xr:uid="{00000000-0005-0000-0000-000064110000}"/>
    <cellStyle name="Calculation 3 3 7 2 4" xfId="46517" xr:uid="{00000000-0005-0000-0000-000065110000}"/>
    <cellStyle name="Calculation 3 3 7 3" xfId="8330" xr:uid="{00000000-0005-0000-0000-000066110000}"/>
    <cellStyle name="Calculation 3 3 7 3 2" xfId="25995" xr:uid="{00000000-0005-0000-0000-000067110000}"/>
    <cellStyle name="Calculation 3 3 7 3 3" xfId="43260" xr:uid="{00000000-0005-0000-0000-000068110000}"/>
    <cellStyle name="Calculation 3 3 7 4" xfId="15328" xr:uid="{00000000-0005-0000-0000-000069110000}"/>
    <cellStyle name="Calculation 3 3 7 4 2" xfId="32992" xr:uid="{00000000-0005-0000-0000-00006A110000}"/>
    <cellStyle name="Calculation 3 3 7 4 3" xfId="50207" xr:uid="{00000000-0005-0000-0000-00006B110000}"/>
    <cellStyle name="Calculation 3 3 7 5" xfId="22359" xr:uid="{00000000-0005-0000-0000-00006C110000}"/>
    <cellStyle name="Calculation 3 3 7 6" xfId="39649" xr:uid="{00000000-0005-0000-0000-00006D110000}"/>
    <cellStyle name="Calculation 3 3 8" xfId="10300" xr:uid="{00000000-0005-0000-0000-00006E110000}"/>
    <cellStyle name="Calculation 3 3 8 2" xfId="17189" xr:uid="{00000000-0005-0000-0000-00006F110000}"/>
    <cellStyle name="Calculation 3 3 8 2 2" xfId="34853" xr:uid="{00000000-0005-0000-0000-000070110000}"/>
    <cellStyle name="Calculation 3 3 8 2 3" xfId="52054" xr:uid="{00000000-0005-0000-0000-000071110000}"/>
    <cellStyle name="Calculation 3 3 8 3" xfId="27964" xr:uid="{00000000-0005-0000-0000-000072110000}"/>
    <cellStyle name="Calculation 3 3 8 4" xfId="45215" xr:uid="{00000000-0005-0000-0000-000073110000}"/>
    <cellStyle name="Calculation 3 3 9" xfId="6550" xr:uid="{00000000-0005-0000-0000-000074110000}"/>
    <cellStyle name="Calculation 3 3 9 2" xfId="24215" xr:uid="{00000000-0005-0000-0000-000075110000}"/>
    <cellStyle name="Calculation 3 3 9 3" xfId="41492" xr:uid="{00000000-0005-0000-0000-000076110000}"/>
    <cellStyle name="Calculation 3 4" xfId="2796" xr:uid="{00000000-0005-0000-0000-000077110000}"/>
    <cellStyle name="Calculation 3 4 2" xfId="3459" xr:uid="{00000000-0005-0000-0000-000078110000}"/>
    <cellStyle name="Calculation 3 4 2 2" xfId="5375" xr:uid="{00000000-0005-0000-0000-000079110000}"/>
    <cellStyle name="Calculation 3 4 2 2 2" xfId="12295" xr:uid="{00000000-0005-0000-0000-00007A110000}"/>
    <cellStyle name="Calculation 3 4 2 2 2 2" xfId="19022" xr:uid="{00000000-0005-0000-0000-00007B110000}"/>
    <cellStyle name="Calculation 3 4 2 2 2 2 2" xfId="36686" xr:uid="{00000000-0005-0000-0000-00007C110000}"/>
    <cellStyle name="Calculation 3 4 2 2 2 2 3" xfId="53866" xr:uid="{00000000-0005-0000-0000-00007D110000}"/>
    <cellStyle name="Calculation 3 4 2 2 2 3" xfId="29959" xr:uid="{00000000-0005-0000-0000-00007E110000}"/>
    <cellStyle name="Calculation 3 4 2 2 2 4" xfId="47189" xr:uid="{00000000-0005-0000-0000-00007F110000}"/>
    <cellStyle name="Calculation 3 4 2 2 3" xfId="9011" xr:uid="{00000000-0005-0000-0000-000080110000}"/>
    <cellStyle name="Calculation 3 4 2 2 3 2" xfId="26676" xr:uid="{00000000-0005-0000-0000-000081110000}"/>
    <cellStyle name="Calculation 3 4 2 2 3 3" xfId="43932" xr:uid="{00000000-0005-0000-0000-000082110000}"/>
    <cellStyle name="Calculation 3 4 2 2 4" xfId="15955" xr:uid="{00000000-0005-0000-0000-000083110000}"/>
    <cellStyle name="Calculation 3 4 2 2 4 2" xfId="33619" xr:uid="{00000000-0005-0000-0000-000084110000}"/>
    <cellStyle name="Calculation 3 4 2 2 4 3" xfId="50825" xr:uid="{00000000-0005-0000-0000-000085110000}"/>
    <cellStyle name="Calculation 3 4 2 2 5" xfId="23040" xr:uid="{00000000-0005-0000-0000-000086110000}"/>
    <cellStyle name="Calculation 3 4 2 2 6" xfId="40321" xr:uid="{00000000-0005-0000-0000-000087110000}"/>
    <cellStyle name="Calculation 3 4 2 3" xfId="10919" xr:uid="{00000000-0005-0000-0000-000088110000}"/>
    <cellStyle name="Calculation 3 4 2 3 2" xfId="17754" xr:uid="{00000000-0005-0000-0000-000089110000}"/>
    <cellStyle name="Calculation 3 4 2 3 2 2" xfId="35418" xr:uid="{00000000-0005-0000-0000-00008A110000}"/>
    <cellStyle name="Calculation 3 4 2 3 2 3" xfId="52610" xr:uid="{00000000-0005-0000-0000-00008B110000}"/>
    <cellStyle name="Calculation 3 4 2 3 3" xfId="28583" xr:uid="{00000000-0005-0000-0000-00008C110000}"/>
    <cellStyle name="Calculation 3 4 2 3 4" xfId="45825" xr:uid="{00000000-0005-0000-0000-00008D110000}"/>
    <cellStyle name="Calculation 3 4 2 4" xfId="7156" xr:uid="{00000000-0005-0000-0000-00008E110000}"/>
    <cellStyle name="Calculation 3 4 2 4 2" xfId="24821" xr:uid="{00000000-0005-0000-0000-00008F110000}"/>
    <cellStyle name="Calculation 3 4 2 4 3" xfId="42089" xr:uid="{00000000-0005-0000-0000-000090110000}"/>
    <cellStyle name="Calculation 3 4 2 5" xfId="14208" xr:uid="{00000000-0005-0000-0000-000091110000}"/>
    <cellStyle name="Calculation 3 4 2 5 2" xfId="31872" xr:uid="{00000000-0005-0000-0000-000092110000}"/>
    <cellStyle name="Calculation 3 4 2 5 3" xfId="49090" xr:uid="{00000000-0005-0000-0000-000093110000}"/>
    <cellStyle name="Calculation 3 4 2 6" xfId="21178" xr:uid="{00000000-0005-0000-0000-000094110000}"/>
    <cellStyle name="Calculation 3 4 2 7" xfId="38478" xr:uid="{00000000-0005-0000-0000-000095110000}"/>
    <cellStyle name="Calculation 3 4 3" xfId="3829" xr:uid="{00000000-0005-0000-0000-000096110000}"/>
    <cellStyle name="Calculation 3 4 3 2" xfId="5745" xr:uid="{00000000-0005-0000-0000-000097110000}"/>
    <cellStyle name="Calculation 3 4 3 2 2" xfId="12665" xr:uid="{00000000-0005-0000-0000-000098110000}"/>
    <cellStyle name="Calculation 3 4 3 2 2 2" xfId="19392" xr:uid="{00000000-0005-0000-0000-000099110000}"/>
    <cellStyle name="Calculation 3 4 3 2 2 2 2" xfId="37056" xr:uid="{00000000-0005-0000-0000-00009A110000}"/>
    <cellStyle name="Calculation 3 4 3 2 2 2 3" xfId="54233" xr:uid="{00000000-0005-0000-0000-00009B110000}"/>
    <cellStyle name="Calculation 3 4 3 2 2 3" xfId="30329" xr:uid="{00000000-0005-0000-0000-00009C110000}"/>
    <cellStyle name="Calculation 3 4 3 2 2 4" xfId="47556" xr:uid="{00000000-0005-0000-0000-00009D110000}"/>
    <cellStyle name="Calculation 3 4 3 2 3" xfId="9381" xr:uid="{00000000-0005-0000-0000-00009E110000}"/>
    <cellStyle name="Calculation 3 4 3 2 3 2" xfId="27046" xr:uid="{00000000-0005-0000-0000-00009F110000}"/>
    <cellStyle name="Calculation 3 4 3 2 3 3" xfId="44299" xr:uid="{00000000-0005-0000-0000-0000A0110000}"/>
    <cellStyle name="Calculation 3 4 3 2 4" xfId="16325" xr:uid="{00000000-0005-0000-0000-0000A1110000}"/>
    <cellStyle name="Calculation 3 4 3 2 4 2" xfId="33989" xr:uid="{00000000-0005-0000-0000-0000A2110000}"/>
    <cellStyle name="Calculation 3 4 3 2 4 3" xfId="51192" xr:uid="{00000000-0005-0000-0000-0000A3110000}"/>
    <cellStyle name="Calculation 3 4 3 2 5" xfId="23410" xr:uid="{00000000-0005-0000-0000-0000A4110000}"/>
    <cellStyle name="Calculation 3 4 3 2 6" xfId="40688" xr:uid="{00000000-0005-0000-0000-0000A5110000}"/>
    <cellStyle name="Calculation 3 4 3 3" xfId="7526" xr:uid="{00000000-0005-0000-0000-0000A6110000}"/>
    <cellStyle name="Calculation 3 4 3 3 2" xfId="25191" xr:uid="{00000000-0005-0000-0000-0000A7110000}"/>
    <cellStyle name="Calculation 3 4 3 3 3" xfId="42456" xr:uid="{00000000-0005-0000-0000-0000A8110000}"/>
    <cellStyle name="Calculation 3 4 3 4" xfId="14578" xr:uid="{00000000-0005-0000-0000-0000A9110000}"/>
    <cellStyle name="Calculation 3 4 3 4 2" xfId="32242" xr:uid="{00000000-0005-0000-0000-0000AA110000}"/>
    <cellStyle name="Calculation 3 4 3 4 3" xfId="49457" xr:uid="{00000000-0005-0000-0000-0000AB110000}"/>
    <cellStyle name="Calculation 3 4 3 5" xfId="21548" xr:uid="{00000000-0005-0000-0000-0000AC110000}"/>
    <cellStyle name="Calculation 3 4 3 6" xfId="38845" xr:uid="{00000000-0005-0000-0000-0000AD110000}"/>
    <cellStyle name="Calculation 3 4 4" xfId="4712" xr:uid="{00000000-0005-0000-0000-0000AE110000}"/>
    <cellStyle name="Calculation 3 4 4 2" xfId="11632" xr:uid="{00000000-0005-0000-0000-0000AF110000}"/>
    <cellStyle name="Calculation 3 4 4 2 2" xfId="18413" xr:uid="{00000000-0005-0000-0000-0000B0110000}"/>
    <cellStyle name="Calculation 3 4 4 2 2 2" xfId="36077" xr:uid="{00000000-0005-0000-0000-0000B1110000}"/>
    <cellStyle name="Calculation 3 4 4 2 2 3" xfId="53263" xr:uid="{00000000-0005-0000-0000-0000B2110000}"/>
    <cellStyle name="Calculation 3 4 4 2 3" xfId="29296" xr:uid="{00000000-0005-0000-0000-0000B3110000}"/>
    <cellStyle name="Calculation 3 4 4 2 4" xfId="46532" xr:uid="{00000000-0005-0000-0000-0000B4110000}"/>
    <cellStyle name="Calculation 3 4 4 3" xfId="8348" xr:uid="{00000000-0005-0000-0000-0000B5110000}"/>
    <cellStyle name="Calculation 3 4 4 3 2" xfId="26013" xr:uid="{00000000-0005-0000-0000-0000B6110000}"/>
    <cellStyle name="Calculation 3 4 4 3 3" xfId="43275" xr:uid="{00000000-0005-0000-0000-0000B7110000}"/>
    <cellStyle name="Calculation 3 4 4 4" xfId="15346" xr:uid="{00000000-0005-0000-0000-0000B8110000}"/>
    <cellStyle name="Calculation 3 4 4 4 2" xfId="33010" xr:uid="{00000000-0005-0000-0000-0000B9110000}"/>
    <cellStyle name="Calculation 3 4 4 4 3" xfId="50222" xr:uid="{00000000-0005-0000-0000-0000BA110000}"/>
    <cellStyle name="Calculation 3 4 4 5" xfId="22377" xr:uid="{00000000-0005-0000-0000-0000BB110000}"/>
    <cellStyle name="Calculation 3 4 4 6" xfId="39664" xr:uid="{00000000-0005-0000-0000-0000BC110000}"/>
    <cellStyle name="Calculation 3 4 5" xfId="10318" xr:uid="{00000000-0005-0000-0000-0000BD110000}"/>
    <cellStyle name="Calculation 3 4 5 2" xfId="17207" xr:uid="{00000000-0005-0000-0000-0000BE110000}"/>
    <cellStyle name="Calculation 3 4 5 2 2" xfId="34871" xr:uid="{00000000-0005-0000-0000-0000BF110000}"/>
    <cellStyle name="Calculation 3 4 5 2 3" xfId="52069" xr:uid="{00000000-0005-0000-0000-0000C0110000}"/>
    <cellStyle name="Calculation 3 4 5 3" xfId="27982" xr:uid="{00000000-0005-0000-0000-0000C1110000}"/>
    <cellStyle name="Calculation 3 4 5 4" xfId="45230" xr:uid="{00000000-0005-0000-0000-0000C2110000}"/>
    <cellStyle name="Calculation 3 4 6" xfId="6568" xr:uid="{00000000-0005-0000-0000-0000C3110000}"/>
    <cellStyle name="Calculation 3 4 6 2" xfId="24233" xr:uid="{00000000-0005-0000-0000-0000C4110000}"/>
    <cellStyle name="Calculation 3 4 6 3" xfId="41507" xr:uid="{00000000-0005-0000-0000-0000C5110000}"/>
    <cellStyle name="Calculation 3 4 7" xfId="13599" xr:uid="{00000000-0005-0000-0000-0000C6110000}"/>
    <cellStyle name="Calculation 3 4 7 2" xfId="31263" xr:uid="{00000000-0005-0000-0000-0000C7110000}"/>
    <cellStyle name="Calculation 3 4 7 3" xfId="48487" xr:uid="{00000000-0005-0000-0000-0000C8110000}"/>
    <cellStyle name="Calculation 3 4 8" xfId="20515" xr:uid="{00000000-0005-0000-0000-0000C9110000}"/>
    <cellStyle name="Calculation 3 4 9" xfId="37821" xr:uid="{00000000-0005-0000-0000-0000CA110000}"/>
    <cellStyle name="Calculation 3 5" xfId="4390" xr:uid="{00000000-0005-0000-0000-0000CB110000}"/>
    <cellStyle name="Calculation 3 5 2" xfId="6254" xr:uid="{00000000-0005-0000-0000-0000CC110000}"/>
    <cellStyle name="Calculation 3 5 2 2" xfId="13173" xr:uid="{00000000-0005-0000-0000-0000CD110000}"/>
    <cellStyle name="Calculation 3 5 2 2 2" xfId="19846" xr:uid="{00000000-0005-0000-0000-0000CE110000}"/>
    <cellStyle name="Calculation 3 5 2 2 2 2" xfId="37510" xr:uid="{00000000-0005-0000-0000-0000CF110000}"/>
    <cellStyle name="Calculation 3 5 2 2 2 3" xfId="54687" xr:uid="{00000000-0005-0000-0000-0000D0110000}"/>
    <cellStyle name="Calculation 3 5 2 2 3" xfId="30837" xr:uid="{00000000-0005-0000-0000-0000D1110000}"/>
    <cellStyle name="Calculation 3 5 2 2 4" xfId="48064" xr:uid="{00000000-0005-0000-0000-0000D2110000}"/>
    <cellStyle name="Calculation 3 5 2 3" xfId="9889" xr:uid="{00000000-0005-0000-0000-0000D3110000}"/>
    <cellStyle name="Calculation 3 5 2 3 2" xfId="27554" xr:uid="{00000000-0005-0000-0000-0000D4110000}"/>
    <cellStyle name="Calculation 3 5 2 3 3" xfId="44807" xr:uid="{00000000-0005-0000-0000-0000D5110000}"/>
    <cellStyle name="Calculation 3 5 2 4" xfId="16779" xr:uid="{00000000-0005-0000-0000-0000D6110000}"/>
    <cellStyle name="Calculation 3 5 2 4 2" xfId="34443" xr:uid="{00000000-0005-0000-0000-0000D7110000}"/>
    <cellStyle name="Calculation 3 5 2 4 3" xfId="51646" xr:uid="{00000000-0005-0000-0000-0000D8110000}"/>
    <cellStyle name="Calculation 3 5 2 5" xfId="23919" xr:uid="{00000000-0005-0000-0000-0000D9110000}"/>
    <cellStyle name="Calculation 3 5 2 6" xfId="41196" xr:uid="{00000000-0005-0000-0000-0000DA110000}"/>
    <cellStyle name="Calculation 3 5 3" xfId="11318" xr:uid="{00000000-0005-0000-0000-0000DB110000}"/>
    <cellStyle name="Calculation 3 5 3 2" xfId="18099" xr:uid="{00000000-0005-0000-0000-0000DC110000}"/>
    <cellStyle name="Calculation 3 5 3 2 2" xfId="35763" xr:uid="{00000000-0005-0000-0000-0000DD110000}"/>
    <cellStyle name="Calculation 3 5 3 2 3" xfId="52952" xr:uid="{00000000-0005-0000-0000-0000DE110000}"/>
    <cellStyle name="Calculation 3 5 3 3" xfId="28982" xr:uid="{00000000-0005-0000-0000-0000DF110000}"/>
    <cellStyle name="Calculation 3 5 3 4" xfId="46221" xr:uid="{00000000-0005-0000-0000-0000E0110000}"/>
    <cellStyle name="Calculation 3 5 4" xfId="8034" xr:uid="{00000000-0005-0000-0000-0000E1110000}"/>
    <cellStyle name="Calculation 3 5 4 2" xfId="25699" xr:uid="{00000000-0005-0000-0000-0000E2110000}"/>
    <cellStyle name="Calculation 3 5 4 3" xfId="42964" xr:uid="{00000000-0005-0000-0000-0000E3110000}"/>
    <cellStyle name="Calculation 3 5 5" xfId="15032" xr:uid="{00000000-0005-0000-0000-0000E4110000}"/>
    <cellStyle name="Calculation 3 5 5 2" xfId="32696" xr:uid="{00000000-0005-0000-0000-0000E5110000}"/>
    <cellStyle name="Calculation 3 5 5 3" xfId="49911" xr:uid="{00000000-0005-0000-0000-0000E6110000}"/>
    <cellStyle name="Calculation 3 5 6" xfId="22063" xr:uid="{00000000-0005-0000-0000-0000E7110000}"/>
    <cellStyle name="Calculation 3 5 7" xfId="39353" xr:uid="{00000000-0005-0000-0000-0000E8110000}"/>
    <cellStyle name="Calculation 3 6" xfId="4398" xr:uid="{00000000-0005-0000-0000-0000E9110000}"/>
    <cellStyle name="Calculation 3 6 2" xfId="6262" xr:uid="{00000000-0005-0000-0000-0000EA110000}"/>
    <cellStyle name="Calculation 3 6 2 2" xfId="13181" xr:uid="{00000000-0005-0000-0000-0000EB110000}"/>
    <cellStyle name="Calculation 3 6 2 2 2" xfId="19854" xr:uid="{00000000-0005-0000-0000-0000EC110000}"/>
    <cellStyle name="Calculation 3 6 2 2 2 2" xfId="37518" xr:uid="{00000000-0005-0000-0000-0000ED110000}"/>
    <cellStyle name="Calculation 3 6 2 2 2 3" xfId="54695" xr:uid="{00000000-0005-0000-0000-0000EE110000}"/>
    <cellStyle name="Calculation 3 6 2 2 3" xfId="30845" xr:uid="{00000000-0005-0000-0000-0000EF110000}"/>
    <cellStyle name="Calculation 3 6 2 2 4" xfId="48072" xr:uid="{00000000-0005-0000-0000-0000F0110000}"/>
    <cellStyle name="Calculation 3 6 2 3" xfId="9897" xr:uid="{00000000-0005-0000-0000-0000F1110000}"/>
    <cellStyle name="Calculation 3 6 2 3 2" xfId="27562" xr:uid="{00000000-0005-0000-0000-0000F2110000}"/>
    <cellStyle name="Calculation 3 6 2 3 3" xfId="44815" xr:uid="{00000000-0005-0000-0000-0000F3110000}"/>
    <cellStyle name="Calculation 3 6 2 4" xfId="16787" xr:uid="{00000000-0005-0000-0000-0000F4110000}"/>
    <cellStyle name="Calculation 3 6 2 4 2" xfId="34451" xr:uid="{00000000-0005-0000-0000-0000F5110000}"/>
    <cellStyle name="Calculation 3 6 2 4 3" xfId="51654" xr:uid="{00000000-0005-0000-0000-0000F6110000}"/>
    <cellStyle name="Calculation 3 6 2 5" xfId="23927" xr:uid="{00000000-0005-0000-0000-0000F7110000}"/>
    <cellStyle name="Calculation 3 6 2 6" xfId="41204" xr:uid="{00000000-0005-0000-0000-0000F8110000}"/>
    <cellStyle name="Calculation 3 6 3" xfId="11326" xr:uid="{00000000-0005-0000-0000-0000F9110000}"/>
    <cellStyle name="Calculation 3 6 3 2" xfId="18107" xr:uid="{00000000-0005-0000-0000-0000FA110000}"/>
    <cellStyle name="Calculation 3 6 3 2 2" xfId="35771" xr:uid="{00000000-0005-0000-0000-0000FB110000}"/>
    <cellStyle name="Calculation 3 6 3 2 3" xfId="52960" xr:uid="{00000000-0005-0000-0000-0000FC110000}"/>
    <cellStyle name="Calculation 3 6 3 3" xfId="28990" xr:uid="{00000000-0005-0000-0000-0000FD110000}"/>
    <cellStyle name="Calculation 3 6 3 4" xfId="46229" xr:uid="{00000000-0005-0000-0000-0000FE110000}"/>
    <cellStyle name="Calculation 3 6 4" xfId="8042" xr:uid="{00000000-0005-0000-0000-0000FF110000}"/>
    <cellStyle name="Calculation 3 6 4 2" xfId="25707" xr:uid="{00000000-0005-0000-0000-000000120000}"/>
    <cellStyle name="Calculation 3 6 4 3" xfId="42972" xr:uid="{00000000-0005-0000-0000-000001120000}"/>
    <cellStyle name="Calculation 3 6 5" xfId="15040" xr:uid="{00000000-0005-0000-0000-000002120000}"/>
    <cellStyle name="Calculation 3 6 5 2" xfId="32704" xr:uid="{00000000-0005-0000-0000-000003120000}"/>
    <cellStyle name="Calculation 3 6 5 3" xfId="49919" xr:uid="{00000000-0005-0000-0000-000004120000}"/>
    <cellStyle name="Calculation 3 6 6" xfId="22071" xr:uid="{00000000-0005-0000-0000-000005120000}"/>
    <cellStyle name="Calculation 3 6 7" xfId="39361" xr:uid="{00000000-0005-0000-0000-000006120000}"/>
    <cellStyle name="Calculation 3 7" xfId="10091" xr:uid="{00000000-0005-0000-0000-000007120000}"/>
    <cellStyle name="Calculation 3 7 2" xfId="16980" xr:uid="{00000000-0005-0000-0000-000008120000}"/>
    <cellStyle name="Calculation 3 7 2 2" xfId="34644" xr:uid="{00000000-0005-0000-0000-000009120000}"/>
    <cellStyle name="Calculation 3 7 2 3" xfId="51845" xr:uid="{00000000-0005-0000-0000-00000A120000}"/>
    <cellStyle name="Calculation 3 7 3" xfId="27755" xr:uid="{00000000-0005-0000-0000-00000B120000}"/>
    <cellStyle name="Calculation 3 7 4" xfId="45006" xr:uid="{00000000-0005-0000-0000-00000C120000}"/>
    <cellStyle name="Calculation 3 8" xfId="13372" xr:uid="{00000000-0005-0000-0000-00000D120000}"/>
    <cellStyle name="Calculation 3 8 2" xfId="31036" xr:uid="{00000000-0005-0000-0000-00000E120000}"/>
    <cellStyle name="Calculation 3 8 3" xfId="48263" xr:uid="{00000000-0005-0000-0000-00000F120000}"/>
    <cellStyle name="Calculation 3 9" xfId="20135" xr:uid="{00000000-0005-0000-0000-000010120000}"/>
    <cellStyle name="CapAdv_Box" xfId="453" xr:uid="{00000000-0005-0000-0000-000011120000}"/>
    <cellStyle name="Check Cell 2" xfId="454" xr:uid="{00000000-0005-0000-0000-000012120000}"/>
    <cellStyle name="Check Cell 2 2" xfId="455" xr:uid="{00000000-0005-0000-0000-000013120000}"/>
    <cellStyle name="Check Cell 2 2 2" xfId="456" xr:uid="{00000000-0005-0000-0000-000014120000}"/>
    <cellStyle name="Check Cell 2 3" xfId="457" xr:uid="{00000000-0005-0000-0000-000015120000}"/>
    <cellStyle name="Check Cell 2 3 2" xfId="458" xr:uid="{00000000-0005-0000-0000-000016120000}"/>
    <cellStyle name="Check Cell 2 4" xfId="459" xr:uid="{00000000-0005-0000-0000-000017120000}"/>
    <cellStyle name="Check Cell 2 4 2" xfId="460" xr:uid="{00000000-0005-0000-0000-000018120000}"/>
    <cellStyle name="Check Cell 2 5" xfId="461" xr:uid="{00000000-0005-0000-0000-000019120000}"/>
    <cellStyle name="Check Cell 2 5 2" xfId="462" xr:uid="{00000000-0005-0000-0000-00001A120000}"/>
    <cellStyle name="Check Cell 2 5 3" xfId="463" xr:uid="{00000000-0005-0000-0000-00001B120000}"/>
    <cellStyle name="Check Cell 2 6" xfId="464" xr:uid="{00000000-0005-0000-0000-00001C120000}"/>
    <cellStyle name="Check Cell 2 7" xfId="465" xr:uid="{00000000-0005-0000-0000-00001D120000}"/>
    <cellStyle name="Check Cell 2 8" xfId="466" xr:uid="{00000000-0005-0000-0000-00001E120000}"/>
    <cellStyle name="Check Cell 3" xfId="467" xr:uid="{00000000-0005-0000-0000-00001F120000}"/>
    <cellStyle name="Check Cell 3 2" xfId="468" xr:uid="{00000000-0005-0000-0000-000020120000}"/>
    <cellStyle name="Comma" xfId="2" builtinId="3"/>
    <cellStyle name="Comma 10" xfId="469" xr:uid="{00000000-0005-0000-0000-000022120000}"/>
    <cellStyle name="Comma 10 2" xfId="470" xr:uid="{00000000-0005-0000-0000-000023120000}"/>
    <cellStyle name="Comma 11" xfId="471" xr:uid="{00000000-0005-0000-0000-000024120000}"/>
    <cellStyle name="Comma 12" xfId="472" xr:uid="{00000000-0005-0000-0000-000025120000}"/>
    <cellStyle name="Comma 12 2" xfId="473" xr:uid="{00000000-0005-0000-0000-000026120000}"/>
    <cellStyle name="Comma 13" xfId="32" xr:uid="{00000000-0005-0000-0000-000027120000}"/>
    <cellStyle name="Comma 14" xfId="474" xr:uid="{00000000-0005-0000-0000-000028120000}"/>
    <cellStyle name="Comma 14 2" xfId="475" xr:uid="{00000000-0005-0000-0000-000029120000}"/>
    <cellStyle name="Comma 15" xfId="2643" xr:uid="{00000000-0005-0000-0000-00002A120000}"/>
    <cellStyle name="Comma 15 2" xfId="2785" xr:uid="{00000000-0005-0000-0000-00002B120000}"/>
    <cellStyle name="Comma 15 3" xfId="20390" xr:uid="{00000000-0005-0000-0000-00002C120000}"/>
    <cellStyle name="Comma 16" xfId="476" xr:uid="{00000000-0005-0000-0000-00002D120000}"/>
    <cellStyle name="Comma 16 2" xfId="477" xr:uid="{00000000-0005-0000-0000-00002E120000}"/>
    <cellStyle name="Comma 17" xfId="2644" xr:uid="{00000000-0005-0000-0000-00002F120000}"/>
    <cellStyle name="Comma 17 2" xfId="20391" xr:uid="{00000000-0005-0000-0000-000030120000}"/>
    <cellStyle name="Comma 18" xfId="478" xr:uid="{00000000-0005-0000-0000-000031120000}"/>
    <cellStyle name="Comma 18 2" xfId="479" xr:uid="{00000000-0005-0000-0000-000032120000}"/>
    <cellStyle name="Comma 2" xfId="12" xr:uid="{00000000-0005-0000-0000-000033120000}"/>
    <cellStyle name="Comma 2 10" xfId="480" xr:uid="{00000000-0005-0000-0000-000034120000}"/>
    <cellStyle name="Comma 2 11" xfId="481" xr:uid="{00000000-0005-0000-0000-000035120000}"/>
    <cellStyle name="Comma 2 12" xfId="482" xr:uid="{00000000-0005-0000-0000-000036120000}"/>
    <cellStyle name="Comma 2 13" xfId="483" xr:uid="{00000000-0005-0000-0000-000037120000}"/>
    <cellStyle name="Comma 2 14" xfId="484" xr:uid="{00000000-0005-0000-0000-000038120000}"/>
    <cellStyle name="Comma 2 15" xfId="485" xr:uid="{00000000-0005-0000-0000-000039120000}"/>
    <cellStyle name="Comma 2 16" xfId="486" xr:uid="{00000000-0005-0000-0000-00003A120000}"/>
    <cellStyle name="Comma 2 17" xfId="487" xr:uid="{00000000-0005-0000-0000-00003B120000}"/>
    <cellStyle name="Comma 2 18" xfId="488" xr:uid="{00000000-0005-0000-0000-00003C120000}"/>
    <cellStyle name="Comma 2 19" xfId="489" xr:uid="{00000000-0005-0000-0000-00003D120000}"/>
    <cellStyle name="Comma 2 2" xfId="490" xr:uid="{00000000-0005-0000-0000-00003E120000}"/>
    <cellStyle name="Comma 2 2 2" xfId="4253" xr:uid="{00000000-0005-0000-0000-00003F120000}"/>
    <cellStyle name="Comma 2 2 2 2" xfId="54881" xr:uid="{00000000-0005-0000-0000-000040120000}"/>
    <cellStyle name="Comma 2 2 2 3" xfId="54880" xr:uid="{00000000-0005-0000-0000-000041120000}"/>
    <cellStyle name="Comma 2 2 3" xfId="54882" xr:uid="{00000000-0005-0000-0000-000042120000}"/>
    <cellStyle name="Comma 2 2 4" xfId="54879" xr:uid="{00000000-0005-0000-0000-000043120000}"/>
    <cellStyle name="Comma 2 20" xfId="491" xr:uid="{00000000-0005-0000-0000-000044120000}"/>
    <cellStyle name="Comma 2 21" xfId="492" xr:uid="{00000000-0005-0000-0000-000045120000}"/>
    <cellStyle name="Comma 2 22" xfId="493" xr:uid="{00000000-0005-0000-0000-000046120000}"/>
    <cellStyle name="Comma 2 23" xfId="494" xr:uid="{00000000-0005-0000-0000-000047120000}"/>
    <cellStyle name="Comma 2 24" xfId="495" xr:uid="{00000000-0005-0000-0000-000048120000}"/>
    <cellStyle name="Comma 2 25" xfId="496" xr:uid="{00000000-0005-0000-0000-000049120000}"/>
    <cellStyle name="Comma 2 26" xfId="497" xr:uid="{00000000-0005-0000-0000-00004A120000}"/>
    <cellStyle name="Comma 2 27" xfId="498" xr:uid="{00000000-0005-0000-0000-00004B120000}"/>
    <cellStyle name="Comma 2 28" xfId="499" xr:uid="{00000000-0005-0000-0000-00004C120000}"/>
    <cellStyle name="Comma 2 29" xfId="500" xr:uid="{00000000-0005-0000-0000-00004D120000}"/>
    <cellStyle name="Comma 2 3" xfId="501" xr:uid="{00000000-0005-0000-0000-00004E120000}"/>
    <cellStyle name="Comma 2 3 2" xfId="502" xr:uid="{00000000-0005-0000-0000-00004F120000}"/>
    <cellStyle name="Comma 2 3 2 2" xfId="2256" xr:uid="{00000000-0005-0000-0000-000050120000}"/>
    <cellStyle name="Comma 2 3 2 3" xfId="2273" xr:uid="{00000000-0005-0000-0000-000051120000}"/>
    <cellStyle name="Comma 2 3 2 4" xfId="2292" xr:uid="{00000000-0005-0000-0000-000052120000}"/>
    <cellStyle name="Comma 2 3 2 5" xfId="2345" xr:uid="{00000000-0005-0000-0000-000053120000}"/>
    <cellStyle name="Comma 2 3 2 6" xfId="2402" xr:uid="{00000000-0005-0000-0000-000054120000}"/>
    <cellStyle name="Comma 2 3 2 7" xfId="2453" xr:uid="{00000000-0005-0000-0000-000055120000}"/>
    <cellStyle name="Comma 2 3 2 8" xfId="2502" xr:uid="{00000000-0005-0000-0000-000056120000}"/>
    <cellStyle name="Comma 2 3 3" xfId="503" xr:uid="{00000000-0005-0000-0000-000057120000}"/>
    <cellStyle name="Comma 2 3 3 2" xfId="2293" xr:uid="{00000000-0005-0000-0000-000058120000}"/>
    <cellStyle name="Comma 2 3 3 3" xfId="2346" xr:uid="{00000000-0005-0000-0000-000059120000}"/>
    <cellStyle name="Comma 2 3 3 4" xfId="2403" xr:uid="{00000000-0005-0000-0000-00005A120000}"/>
    <cellStyle name="Comma 2 3 3 5" xfId="2454" xr:uid="{00000000-0005-0000-0000-00005B120000}"/>
    <cellStyle name="Comma 2 3 3 6" xfId="2503" xr:uid="{00000000-0005-0000-0000-00005C120000}"/>
    <cellStyle name="Comma 2 3 4" xfId="2291" xr:uid="{00000000-0005-0000-0000-00005D120000}"/>
    <cellStyle name="Comma 2 3 5" xfId="2344" xr:uid="{00000000-0005-0000-0000-00005E120000}"/>
    <cellStyle name="Comma 2 3 6" xfId="2401" xr:uid="{00000000-0005-0000-0000-00005F120000}"/>
    <cellStyle name="Comma 2 3 7" xfId="2452" xr:uid="{00000000-0005-0000-0000-000060120000}"/>
    <cellStyle name="Comma 2 3 8" xfId="2501" xr:uid="{00000000-0005-0000-0000-000061120000}"/>
    <cellStyle name="Comma 2 30" xfId="504" xr:uid="{00000000-0005-0000-0000-000062120000}"/>
    <cellStyle name="Comma 2 31" xfId="505" xr:uid="{00000000-0005-0000-0000-000063120000}"/>
    <cellStyle name="Comma 2 32" xfId="506" xr:uid="{00000000-0005-0000-0000-000064120000}"/>
    <cellStyle name="Comma 2 33" xfId="507" xr:uid="{00000000-0005-0000-0000-000065120000}"/>
    <cellStyle name="Comma 2 34" xfId="508" xr:uid="{00000000-0005-0000-0000-000066120000}"/>
    <cellStyle name="Comma 2 35" xfId="509" xr:uid="{00000000-0005-0000-0000-000067120000}"/>
    <cellStyle name="Comma 2 36" xfId="510" xr:uid="{00000000-0005-0000-0000-000068120000}"/>
    <cellStyle name="Comma 2 37" xfId="511" xr:uid="{00000000-0005-0000-0000-000069120000}"/>
    <cellStyle name="Comma 2 38" xfId="512" xr:uid="{00000000-0005-0000-0000-00006A120000}"/>
    <cellStyle name="Comma 2 39" xfId="513" xr:uid="{00000000-0005-0000-0000-00006B120000}"/>
    <cellStyle name="Comma 2 4" xfId="514" xr:uid="{00000000-0005-0000-0000-00006C120000}"/>
    <cellStyle name="Comma 2 4 2" xfId="2294" xr:uid="{00000000-0005-0000-0000-00006D120000}"/>
    <cellStyle name="Comma 2 4 3" xfId="2347" xr:uid="{00000000-0005-0000-0000-00006E120000}"/>
    <cellStyle name="Comma 2 4 4" xfId="2404" xr:uid="{00000000-0005-0000-0000-00006F120000}"/>
    <cellStyle name="Comma 2 4 5" xfId="2455" xr:uid="{00000000-0005-0000-0000-000070120000}"/>
    <cellStyle name="Comma 2 4 6" xfId="2504" xr:uid="{00000000-0005-0000-0000-000071120000}"/>
    <cellStyle name="Comma 2 40" xfId="515" xr:uid="{00000000-0005-0000-0000-000072120000}"/>
    <cellStyle name="Comma 2 41" xfId="516" xr:uid="{00000000-0005-0000-0000-000073120000}"/>
    <cellStyle name="Comma 2 42" xfId="517" xr:uid="{00000000-0005-0000-0000-000074120000}"/>
    <cellStyle name="Comma 2 43" xfId="518" xr:uid="{00000000-0005-0000-0000-000075120000}"/>
    <cellStyle name="Comma 2 44" xfId="519" xr:uid="{00000000-0005-0000-0000-000076120000}"/>
    <cellStyle name="Comma 2 45" xfId="2260" xr:uid="{00000000-0005-0000-0000-000077120000}"/>
    <cellStyle name="Comma 2 45 2" xfId="2505" xr:uid="{00000000-0005-0000-0000-000078120000}"/>
    <cellStyle name="Comma 2 45 3" xfId="4333" xr:uid="{00000000-0005-0000-0000-000079120000}"/>
    <cellStyle name="Comma 2 46" xfId="2264" xr:uid="{00000000-0005-0000-0000-00007A120000}"/>
    <cellStyle name="Comma 2 47" xfId="2268" xr:uid="{00000000-0005-0000-0000-00007B120000}"/>
    <cellStyle name="Comma 2 47 2" xfId="2379" xr:uid="{00000000-0005-0000-0000-00007C120000}"/>
    <cellStyle name="Comma 2 48" xfId="2278" xr:uid="{00000000-0005-0000-0000-00007D120000}"/>
    <cellStyle name="Comma 2 49" xfId="2331" xr:uid="{00000000-0005-0000-0000-00007E120000}"/>
    <cellStyle name="Comma 2 5" xfId="520" xr:uid="{00000000-0005-0000-0000-00007F120000}"/>
    <cellStyle name="Comma 2 5 2" xfId="2295" xr:uid="{00000000-0005-0000-0000-000080120000}"/>
    <cellStyle name="Comma 2 5 3" xfId="2348" xr:uid="{00000000-0005-0000-0000-000081120000}"/>
    <cellStyle name="Comma 2 5 4" xfId="2405" xr:uid="{00000000-0005-0000-0000-000082120000}"/>
    <cellStyle name="Comma 2 5 5" xfId="2456" xr:uid="{00000000-0005-0000-0000-000083120000}"/>
    <cellStyle name="Comma 2 5 6" xfId="2506" xr:uid="{00000000-0005-0000-0000-000084120000}"/>
    <cellStyle name="Comma 2 50" xfId="2388" xr:uid="{00000000-0005-0000-0000-000085120000}"/>
    <cellStyle name="Comma 2 51" xfId="2439" xr:uid="{00000000-0005-0000-0000-000086120000}"/>
    <cellStyle name="Comma 2 52" xfId="2617" xr:uid="{00000000-0005-0000-0000-000087120000}"/>
    <cellStyle name="Comma 2 53" xfId="36" xr:uid="{00000000-0005-0000-0000-000088120000}"/>
    <cellStyle name="Comma 2 54" xfId="20043" xr:uid="{00000000-0005-0000-0000-000089120000}"/>
    <cellStyle name="Comma 2 6" xfId="521" xr:uid="{00000000-0005-0000-0000-00008A120000}"/>
    <cellStyle name="Comma 2 7" xfId="522" xr:uid="{00000000-0005-0000-0000-00008B120000}"/>
    <cellStyle name="Comma 2 8" xfId="523" xr:uid="{00000000-0005-0000-0000-00008C120000}"/>
    <cellStyle name="Comma 2 9" xfId="524" xr:uid="{00000000-0005-0000-0000-00008D120000}"/>
    <cellStyle name="Comma 20" xfId="525" xr:uid="{00000000-0005-0000-0000-00008E120000}"/>
    <cellStyle name="Comma 20 2" xfId="526" xr:uid="{00000000-0005-0000-0000-00008F120000}"/>
    <cellStyle name="Comma 22" xfId="527" xr:uid="{00000000-0005-0000-0000-000090120000}"/>
    <cellStyle name="Comma 22 2" xfId="528" xr:uid="{00000000-0005-0000-0000-000091120000}"/>
    <cellStyle name="Comma 24" xfId="529" xr:uid="{00000000-0005-0000-0000-000092120000}"/>
    <cellStyle name="Comma 24 2" xfId="530" xr:uid="{00000000-0005-0000-0000-000093120000}"/>
    <cellStyle name="Comma 26" xfId="531" xr:uid="{00000000-0005-0000-0000-000094120000}"/>
    <cellStyle name="Comma 26 2" xfId="532" xr:uid="{00000000-0005-0000-0000-000095120000}"/>
    <cellStyle name="Comma 28" xfId="533" xr:uid="{00000000-0005-0000-0000-000096120000}"/>
    <cellStyle name="Comma 28 2" xfId="534" xr:uid="{00000000-0005-0000-0000-000097120000}"/>
    <cellStyle name="Comma 3" xfId="15" xr:uid="{00000000-0005-0000-0000-000098120000}"/>
    <cellStyle name="Comma 3 2" xfId="536" xr:uid="{00000000-0005-0000-0000-000099120000}"/>
    <cellStyle name="Comma 3 2 2" xfId="54884" xr:uid="{00000000-0005-0000-0000-00009A120000}"/>
    <cellStyle name="Comma 3 2 3" xfId="54883" xr:uid="{00000000-0005-0000-0000-00009B120000}"/>
    <cellStyle name="Comma 3 3" xfId="537" xr:uid="{00000000-0005-0000-0000-00009C120000}"/>
    <cellStyle name="Comma 3 3 2" xfId="54885" xr:uid="{00000000-0005-0000-0000-00009D120000}"/>
    <cellStyle name="Comma 3 4" xfId="2507" xr:uid="{00000000-0005-0000-0000-00009E120000}"/>
    <cellStyle name="Comma 3 5" xfId="535" xr:uid="{00000000-0005-0000-0000-00009F120000}"/>
    <cellStyle name="Comma 3 6" xfId="20046" xr:uid="{00000000-0005-0000-0000-0000A0120000}"/>
    <cellStyle name="Comma 4" xfId="18" xr:uid="{00000000-0005-0000-0000-0000A1120000}"/>
    <cellStyle name="Comma 4 2" xfId="539" xr:uid="{00000000-0005-0000-0000-0000A2120000}"/>
    <cellStyle name="Comma 4 2 2" xfId="54887" xr:uid="{00000000-0005-0000-0000-0000A3120000}"/>
    <cellStyle name="Comma 4 3" xfId="540" xr:uid="{00000000-0005-0000-0000-0000A4120000}"/>
    <cellStyle name="Comma 4 4" xfId="2508" xr:uid="{00000000-0005-0000-0000-0000A5120000}"/>
    <cellStyle name="Comma 4 5" xfId="538" xr:uid="{00000000-0005-0000-0000-0000A6120000}"/>
    <cellStyle name="Comma 4 6" xfId="20049" xr:uid="{00000000-0005-0000-0000-0000A7120000}"/>
    <cellStyle name="Comma 4 7" xfId="54886" xr:uid="{00000000-0005-0000-0000-0000A8120000}"/>
    <cellStyle name="Comma 5" xfId="21" xr:uid="{00000000-0005-0000-0000-0000A9120000}"/>
    <cellStyle name="Comma 5 10" xfId="20052" xr:uid="{00000000-0005-0000-0000-0000AA120000}"/>
    <cellStyle name="Comma 5 11" xfId="54888" xr:uid="{00000000-0005-0000-0000-0000AB120000}"/>
    <cellStyle name="Comma 5 2" xfId="542" xr:uid="{00000000-0005-0000-0000-0000AC120000}"/>
    <cellStyle name="Comma 5 2 2" xfId="2297" xr:uid="{00000000-0005-0000-0000-0000AD120000}"/>
    <cellStyle name="Comma 5 2 3" xfId="2350" xr:uid="{00000000-0005-0000-0000-0000AE120000}"/>
    <cellStyle name="Comma 5 2 4" xfId="2407" xr:uid="{00000000-0005-0000-0000-0000AF120000}"/>
    <cellStyle name="Comma 5 2 5" xfId="2458" xr:uid="{00000000-0005-0000-0000-0000B0120000}"/>
    <cellStyle name="Comma 5 2 6" xfId="2510" xr:uid="{00000000-0005-0000-0000-0000B1120000}"/>
    <cellStyle name="Comma 5 3" xfId="543" xr:uid="{00000000-0005-0000-0000-0000B2120000}"/>
    <cellStyle name="Comma 5 3 2" xfId="2298" xr:uid="{00000000-0005-0000-0000-0000B3120000}"/>
    <cellStyle name="Comma 5 3 3" xfId="2351" xr:uid="{00000000-0005-0000-0000-0000B4120000}"/>
    <cellStyle name="Comma 5 3 4" xfId="2408" xr:uid="{00000000-0005-0000-0000-0000B5120000}"/>
    <cellStyle name="Comma 5 3 5" xfId="2459" xr:uid="{00000000-0005-0000-0000-0000B6120000}"/>
    <cellStyle name="Comma 5 3 6" xfId="2511" xr:uid="{00000000-0005-0000-0000-0000B7120000}"/>
    <cellStyle name="Comma 5 4" xfId="2296" xr:uid="{00000000-0005-0000-0000-0000B8120000}"/>
    <cellStyle name="Comma 5 5" xfId="2349" xr:uid="{00000000-0005-0000-0000-0000B9120000}"/>
    <cellStyle name="Comma 5 6" xfId="2406" xr:uid="{00000000-0005-0000-0000-0000BA120000}"/>
    <cellStyle name="Comma 5 7" xfId="2457" xr:uid="{00000000-0005-0000-0000-0000BB120000}"/>
    <cellStyle name="Comma 5 8" xfId="2509" xr:uid="{00000000-0005-0000-0000-0000BC120000}"/>
    <cellStyle name="Comma 5 9" xfId="541" xr:uid="{00000000-0005-0000-0000-0000BD120000}"/>
    <cellStyle name="Comma 6" xfId="24" xr:uid="{00000000-0005-0000-0000-0000BE120000}"/>
    <cellStyle name="Comma 6 2" xfId="545" xr:uid="{00000000-0005-0000-0000-0000BF120000}"/>
    <cellStyle name="Comma 6 2 2" xfId="54889" xr:uid="{00000000-0005-0000-0000-0000C0120000}"/>
    <cellStyle name="Comma 6 3" xfId="2299" xr:uid="{00000000-0005-0000-0000-0000C1120000}"/>
    <cellStyle name="Comma 6 4" xfId="2352" xr:uid="{00000000-0005-0000-0000-0000C2120000}"/>
    <cellStyle name="Comma 6 5" xfId="2409" xr:uid="{00000000-0005-0000-0000-0000C3120000}"/>
    <cellStyle name="Comma 6 6" xfId="2460" xr:uid="{00000000-0005-0000-0000-0000C4120000}"/>
    <cellStyle name="Comma 6 7" xfId="2512" xr:uid="{00000000-0005-0000-0000-0000C5120000}"/>
    <cellStyle name="Comma 6 8" xfId="544" xr:uid="{00000000-0005-0000-0000-0000C6120000}"/>
    <cellStyle name="Comma 6 9" xfId="20055" xr:uid="{00000000-0005-0000-0000-0000C7120000}"/>
    <cellStyle name="Comma 7" xfId="27" xr:uid="{00000000-0005-0000-0000-0000C8120000}"/>
    <cellStyle name="Comma 7 10" xfId="54890" xr:uid="{00000000-0005-0000-0000-0000C9120000}"/>
    <cellStyle name="Comma 7 2" xfId="547" xr:uid="{00000000-0005-0000-0000-0000CA120000}"/>
    <cellStyle name="Comma 7 2 2" xfId="2301" xr:uid="{00000000-0005-0000-0000-0000CB120000}"/>
    <cellStyle name="Comma 7 2 3" xfId="2354" xr:uid="{00000000-0005-0000-0000-0000CC120000}"/>
    <cellStyle name="Comma 7 2 4" xfId="2411" xr:uid="{00000000-0005-0000-0000-0000CD120000}"/>
    <cellStyle name="Comma 7 2 5" xfId="2462" xr:uid="{00000000-0005-0000-0000-0000CE120000}"/>
    <cellStyle name="Comma 7 2 6" xfId="2514" xr:uid="{00000000-0005-0000-0000-0000CF120000}"/>
    <cellStyle name="Comma 7 3" xfId="2300" xr:uid="{00000000-0005-0000-0000-0000D0120000}"/>
    <cellStyle name="Comma 7 4" xfId="2353" xr:uid="{00000000-0005-0000-0000-0000D1120000}"/>
    <cellStyle name="Comma 7 5" xfId="2410" xr:uid="{00000000-0005-0000-0000-0000D2120000}"/>
    <cellStyle name="Comma 7 6" xfId="2461" xr:uid="{00000000-0005-0000-0000-0000D3120000}"/>
    <cellStyle name="Comma 7 7" xfId="2513" xr:uid="{00000000-0005-0000-0000-0000D4120000}"/>
    <cellStyle name="Comma 7 8" xfId="546" xr:uid="{00000000-0005-0000-0000-0000D5120000}"/>
    <cellStyle name="Comma 7 9" xfId="20058" xr:uid="{00000000-0005-0000-0000-0000D6120000}"/>
    <cellStyle name="Comma 8" xfId="30" xr:uid="{00000000-0005-0000-0000-0000D7120000}"/>
    <cellStyle name="Comma 8 2" xfId="549" xr:uid="{00000000-0005-0000-0000-0000D8120000}"/>
    <cellStyle name="Comma 8 3" xfId="548" xr:uid="{00000000-0005-0000-0000-0000D9120000}"/>
    <cellStyle name="Comma 8 4" xfId="20061" xr:uid="{00000000-0005-0000-0000-0000DA120000}"/>
    <cellStyle name="Comma 9" xfId="550" xr:uid="{00000000-0005-0000-0000-0000DB120000}"/>
    <cellStyle name="Comma0" xfId="551" xr:uid="{00000000-0005-0000-0000-0000DC120000}"/>
    <cellStyle name="Comma0 2" xfId="552" xr:uid="{00000000-0005-0000-0000-0000DD120000}"/>
    <cellStyle name="Comma0 2 2" xfId="553" xr:uid="{00000000-0005-0000-0000-0000DE120000}"/>
    <cellStyle name="Comma0 2 2 2" xfId="554" xr:uid="{00000000-0005-0000-0000-0000DF120000}"/>
    <cellStyle name="Comma0 2 2 2 2" xfId="555" xr:uid="{00000000-0005-0000-0000-0000E0120000}"/>
    <cellStyle name="Comma0 2 2 3" xfId="556" xr:uid="{00000000-0005-0000-0000-0000E1120000}"/>
    <cellStyle name="Comma0 2 2 3 2" xfId="557" xr:uid="{00000000-0005-0000-0000-0000E2120000}"/>
    <cellStyle name="Comma0 2 2 4" xfId="558" xr:uid="{00000000-0005-0000-0000-0000E3120000}"/>
    <cellStyle name="Comma0 2 2 4 2" xfId="559" xr:uid="{00000000-0005-0000-0000-0000E4120000}"/>
    <cellStyle name="Comma0 2 3" xfId="560" xr:uid="{00000000-0005-0000-0000-0000E5120000}"/>
    <cellStyle name="Comma0 2 3 2" xfId="561" xr:uid="{00000000-0005-0000-0000-0000E6120000}"/>
    <cellStyle name="Comma0 2 3 2 2" xfId="562" xr:uid="{00000000-0005-0000-0000-0000E7120000}"/>
    <cellStyle name="Comma0 2 3 3" xfId="563" xr:uid="{00000000-0005-0000-0000-0000E8120000}"/>
    <cellStyle name="Comma0 2 3 3 2" xfId="564" xr:uid="{00000000-0005-0000-0000-0000E9120000}"/>
    <cellStyle name="Comma0 2 4" xfId="565" xr:uid="{00000000-0005-0000-0000-0000EA120000}"/>
    <cellStyle name="Comma0 2 4 2" xfId="566" xr:uid="{00000000-0005-0000-0000-0000EB120000}"/>
    <cellStyle name="Comma0 2 5" xfId="567" xr:uid="{00000000-0005-0000-0000-0000EC120000}"/>
    <cellStyle name="Comma0 2 6" xfId="568" xr:uid="{00000000-0005-0000-0000-0000ED120000}"/>
    <cellStyle name="Comma0 3" xfId="569" xr:uid="{00000000-0005-0000-0000-0000EE120000}"/>
    <cellStyle name="Comma0 3 2" xfId="570" xr:uid="{00000000-0005-0000-0000-0000EF120000}"/>
    <cellStyle name="Comma0 4" xfId="571" xr:uid="{00000000-0005-0000-0000-0000F0120000}"/>
    <cellStyle name="Comma0 4 2" xfId="572" xr:uid="{00000000-0005-0000-0000-0000F1120000}"/>
    <cellStyle name="Comma0 5" xfId="573" xr:uid="{00000000-0005-0000-0000-0000F2120000}"/>
    <cellStyle name="Comma0 5 2" xfId="574" xr:uid="{00000000-0005-0000-0000-0000F3120000}"/>
    <cellStyle name="Comma0 6" xfId="575" xr:uid="{00000000-0005-0000-0000-0000F4120000}"/>
    <cellStyle name="Comma0 7" xfId="2515" xr:uid="{00000000-0005-0000-0000-0000F5120000}"/>
    <cellStyle name="Comment" xfId="576" xr:uid="{00000000-0005-0000-0000-0000F6120000}"/>
    <cellStyle name="Currency" xfId="3" builtinId="4"/>
    <cellStyle name="Currency 10" xfId="2488" xr:uid="{00000000-0005-0000-0000-0000F8120000}"/>
    <cellStyle name="Currency 10 2" xfId="2628" xr:uid="{00000000-0005-0000-0000-0000F9120000}"/>
    <cellStyle name="Currency 10 2 2" xfId="54891" xr:uid="{00000000-0005-0000-0000-0000FA120000}"/>
    <cellStyle name="Currency 11" xfId="2622" xr:uid="{00000000-0005-0000-0000-0000FB120000}"/>
    <cellStyle name="Currency 11 2" xfId="2671" xr:uid="{00000000-0005-0000-0000-0000FC120000}"/>
    <cellStyle name="Currency 11 3" xfId="20380" xr:uid="{00000000-0005-0000-0000-0000FD120000}"/>
    <cellStyle name="Currency 12" xfId="2625" xr:uid="{00000000-0005-0000-0000-0000FE120000}"/>
    <cellStyle name="Currency 12 2" xfId="54892" xr:uid="{00000000-0005-0000-0000-0000FF120000}"/>
    <cellStyle name="Currency 13" xfId="2631" xr:uid="{00000000-0005-0000-0000-000000130000}"/>
    <cellStyle name="Currency 14" xfId="2634" xr:uid="{00000000-0005-0000-0000-000001130000}"/>
    <cellStyle name="Currency 15" xfId="2637" xr:uid="{00000000-0005-0000-0000-000002130000}"/>
    <cellStyle name="Currency 16" xfId="2640" xr:uid="{00000000-0005-0000-0000-000003130000}"/>
    <cellStyle name="Currency 17" xfId="33" xr:uid="{00000000-0005-0000-0000-000004130000}"/>
    <cellStyle name="Currency 2" xfId="35" xr:uid="{00000000-0005-0000-0000-000005130000}"/>
    <cellStyle name="Currency 2 10" xfId="577" xr:uid="{00000000-0005-0000-0000-000006130000}"/>
    <cellStyle name="Currency 2 11" xfId="578" xr:uid="{00000000-0005-0000-0000-000007130000}"/>
    <cellStyle name="Currency 2 12" xfId="579" xr:uid="{00000000-0005-0000-0000-000008130000}"/>
    <cellStyle name="Currency 2 13" xfId="580" xr:uid="{00000000-0005-0000-0000-000009130000}"/>
    <cellStyle name="Currency 2 14" xfId="581" xr:uid="{00000000-0005-0000-0000-00000A130000}"/>
    <cellStyle name="Currency 2 15" xfId="582" xr:uid="{00000000-0005-0000-0000-00000B130000}"/>
    <cellStyle name="Currency 2 16" xfId="583" xr:uid="{00000000-0005-0000-0000-00000C130000}"/>
    <cellStyle name="Currency 2 17" xfId="584" xr:uid="{00000000-0005-0000-0000-00000D130000}"/>
    <cellStyle name="Currency 2 18" xfId="585" xr:uid="{00000000-0005-0000-0000-00000E130000}"/>
    <cellStyle name="Currency 2 19" xfId="586" xr:uid="{00000000-0005-0000-0000-00000F130000}"/>
    <cellStyle name="Currency 2 2" xfId="587" xr:uid="{00000000-0005-0000-0000-000010130000}"/>
    <cellStyle name="Currency 2 2 2" xfId="54894" xr:uid="{00000000-0005-0000-0000-000011130000}"/>
    <cellStyle name="Currency 2 2 2 2" xfId="54895" xr:uid="{00000000-0005-0000-0000-000012130000}"/>
    <cellStyle name="Currency 2 2 3" xfId="54896" xr:uid="{00000000-0005-0000-0000-000013130000}"/>
    <cellStyle name="Currency 2 2 4" xfId="54893" xr:uid="{00000000-0005-0000-0000-000014130000}"/>
    <cellStyle name="Currency 2 20" xfId="588" xr:uid="{00000000-0005-0000-0000-000015130000}"/>
    <cellStyle name="Currency 2 21" xfId="589" xr:uid="{00000000-0005-0000-0000-000016130000}"/>
    <cellStyle name="Currency 2 22" xfId="590" xr:uid="{00000000-0005-0000-0000-000017130000}"/>
    <cellStyle name="Currency 2 23" xfId="591" xr:uid="{00000000-0005-0000-0000-000018130000}"/>
    <cellStyle name="Currency 2 24" xfId="592" xr:uid="{00000000-0005-0000-0000-000019130000}"/>
    <cellStyle name="Currency 2 25" xfId="593" xr:uid="{00000000-0005-0000-0000-00001A130000}"/>
    <cellStyle name="Currency 2 26" xfId="594" xr:uid="{00000000-0005-0000-0000-00001B130000}"/>
    <cellStyle name="Currency 2 27" xfId="595" xr:uid="{00000000-0005-0000-0000-00001C130000}"/>
    <cellStyle name="Currency 2 28" xfId="2254" xr:uid="{00000000-0005-0000-0000-00001D130000}"/>
    <cellStyle name="Currency 2 28 2" xfId="2271" xr:uid="{00000000-0005-0000-0000-00001E130000}"/>
    <cellStyle name="Currency 2 28 3" xfId="2516" xr:uid="{00000000-0005-0000-0000-00001F130000}"/>
    <cellStyle name="Currency 2 28 4" xfId="4332" xr:uid="{00000000-0005-0000-0000-000020130000}"/>
    <cellStyle name="Currency 2 29" xfId="2259" xr:uid="{00000000-0005-0000-0000-000021130000}"/>
    <cellStyle name="Currency 2 3" xfId="596" xr:uid="{00000000-0005-0000-0000-000022130000}"/>
    <cellStyle name="Currency 2 3 2" xfId="54897" xr:uid="{00000000-0005-0000-0000-000023130000}"/>
    <cellStyle name="Currency 2 30" xfId="2263" xr:uid="{00000000-0005-0000-0000-000024130000}"/>
    <cellStyle name="Currency 2 31" xfId="2267" xr:uid="{00000000-0005-0000-0000-000025130000}"/>
    <cellStyle name="Currency 2 31 2" xfId="2381" xr:uid="{00000000-0005-0000-0000-000026130000}"/>
    <cellStyle name="Currency 2 32" xfId="2276" xr:uid="{00000000-0005-0000-0000-000027130000}"/>
    <cellStyle name="Currency 2 33" xfId="2329" xr:uid="{00000000-0005-0000-0000-000028130000}"/>
    <cellStyle name="Currency 2 34" xfId="2386" xr:uid="{00000000-0005-0000-0000-000029130000}"/>
    <cellStyle name="Currency 2 35" xfId="2437" xr:uid="{00000000-0005-0000-0000-00002A130000}"/>
    <cellStyle name="Currency 2 36" xfId="2616" xr:uid="{00000000-0005-0000-0000-00002B130000}"/>
    <cellStyle name="Currency 2 37" xfId="4257" xr:uid="{00000000-0005-0000-0000-00002C130000}"/>
    <cellStyle name="Currency 2 4" xfId="597" xr:uid="{00000000-0005-0000-0000-00002D130000}"/>
    <cellStyle name="Currency 2 4 2" xfId="54898" xr:uid="{00000000-0005-0000-0000-00002E130000}"/>
    <cellStyle name="Currency 2 5" xfId="598" xr:uid="{00000000-0005-0000-0000-00002F130000}"/>
    <cellStyle name="Currency 2 6" xfId="599" xr:uid="{00000000-0005-0000-0000-000030130000}"/>
    <cellStyle name="Currency 2 7" xfId="600" xr:uid="{00000000-0005-0000-0000-000031130000}"/>
    <cellStyle name="Currency 2 8" xfId="601" xr:uid="{00000000-0005-0000-0000-000032130000}"/>
    <cellStyle name="Currency 2 9" xfId="602" xr:uid="{00000000-0005-0000-0000-000033130000}"/>
    <cellStyle name="Currency 3" xfId="603" xr:uid="{00000000-0005-0000-0000-000034130000}"/>
    <cellStyle name="Currency 3 2" xfId="604" xr:uid="{00000000-0005-0000-0000-000035130000}"/>
    <cellStyle name="Currency 3 2 2" xfId="54899" xr:uid="{00000000-0005-0000-0000-000036130000}"/>
    <cellStyle name="Currency 3 3" xfId="605" xr:uid="{00000000-0005-0000-0000-000037130000}"/>
    <cellStyle name="Currency 3 3 2" xfId="54900" xr:uid="{00000000-0005-0000-0000-000038130000}"/>
    <cellStyle name="Currency 3 4" xfId="606" xr:uid="{00000000-0005-0000-0000-000039130000}"/>
    <cellStyle name="Currency 3 5" xfId="2517" xr:uid="{00000000-0005-0000-0000-00003A130000}"/>
    <cellStyle name="Currency 3 6" xfId="4313" xr:uid="{00000000-0005-0000-0000-00003B130000}"/>
    <cellStyle name="Currency 32" xfId="607" xr:uid="{00000000-0005-0000-0000-00003C130000}"/>
    <cellStyle name="Currency 4" xfId="608" xr:uid="{00000000-0005-0000-0000-00003D130000}"/>
    <cellStyle name="Currency 4 2" xfId="2519" xr:uid="{00000000-0005-0000-0000-00003E130000}"/>
    <cellStyle name="Currency 4 2 2" xfId="54901" xr:uid="{00000000-0005-0000-0000-00003F130000}"/>
    <cellStyle name="Currency 4 3" xfId="2520" xr:uid="{00000000-0005-0000-0000-000040130000}"/>
    <cellStyle name="Currency 4 3 2" xfId="54902" xr:uid="{00000000-0005-0000-0000-000041130000}"/>
    <cellStyle name="Currency 4 4" xfId="2518" xr:uid="{00000000-0005-0000-0000-000042130000}"/>
    <cellStyle name="Currency 4 5" xfId="4314" xr:uid="{00000000-0005-0000-0000-000043130000}"/>
    <cellStyle name="Currency 5" xfId="609" xr:uid="{00000000-0005-0000-0000-000044130000}"/>
    <cellStyle name="Currency 5 2" xfId="2302" xr:uid="{00000000-0005-0000-0000-000045130000}"/>
    <cellStyle name="Currency 5 2 2" xfId="2522" xr:uid="{00000000-0005-0000-0000-000046130000}"/>
    <cellStyle name="Currency 5 2 3" xfId="4334" xr:uid="{00000000-0005-0000-0000-000047130000}"/>
    <cellStyle name="Currency 5 3" xfId="2355" xr:uid="{00000000-0005-0000-0000-000048130000}"/>
    <cellStyle name="Currency 5 3 2" xfId="2523" xr:uid="{00000000-0005-0000-0000-000049130000}"/>
    <cellStyle name="Currency 5 3 3" xfId="4347" xr:uid="{00000000-0005-0000-0000-00004A130000}"/>
    <cellStyle name="Currency 5 4" xfId="2412" xr:uid="{00000000-0005-0000-0000-00004B130000}"/>
    <cellStyle name="Currency 5 5" xfId="2463" xr:uid="{00000000-0005-0000-0000-00004C130000}"/>
    <cellStyle name="Currency 5 6" xfId="2521" xr:uid="{00000000-0005-0000-0000-00004D130000}"/>
    <cellStyle name="Currency 5 7" xfId="4315" xr:uid="{00000000-0005-0000-0000-00004E130000}"/>
    <cellStyle name="Currency 6" xfId="610" xr:uid="{00000000-0005-0000-0000-00004F130000}"/>
    <cellStyle name="Currency 6 2" xfId="2303" xr:uid="{00000000-0005-0000-0000-000050130000}"/>
    <cellStyle name="Currency 6 2 2" xfId="2525" xr:uid="{00000000-0005-0000-0000-000051130000}"/>
    <cellStyle name="Currency 6 2 3" xfId="4335" xr:uid="{00000000-0005-0000-0000-000052130000}"/>
    <cellStyle name="Currency 6 3" xfId="2356" xr:uid="{00000000-0005-0000-0000-000053130000}"/>
    <cellStyle name="Currency 6 4" xfId="2413" xr:uid="{00000000-0005-0000-0000-000054130000}"/>
    <cellStyle name="Currency 6 5" xfId="2464" xr:uid="{00000000-0005-0000-0000-000055130000}"/>
    <cellStyle name="Currency 6 6" xfId="2524" xr:uid="{00000000-0005-0000-0000-000056130000}"/>
    <cellStyle name="Currency 6 7" xfId="4316" xr:uid="{00000000-0005-0000-0000-000057130000}"/>
    <cellStyle name="Currency 7" xfId="2526" xr:uid="{00000000-0005-0000-0000-000058130000}"/>
    <cellStyle name="Currency 7 2" xfId="2527" xr:uid="{00000000-0005-0000-0000-000059130000}"/>
    <cellStyle name="Currency 8" xfId="2528" xr:uid="{00000000-0005-0000-0000-00005A130000}"/>
    <cellStyle name="Currency 8 2" xfId="2529" xr:uid="{00000000-0005-0000-0000-00005B130000}"/>
    <cellStyle name="Currency 9" xfId="2530" xr:uid="{00000000-0005-0000-0000-00005C130000}"/>
    <cellStyle name="Currency 9 2" xfId="2531" xr:uid="{00000000-0005-0000-0000-00005D130000}"/>
    <cellStyle name="Currency 9 3" xfId="54903" xr:uid="{00000000-0005-0000-0000-00005E130000}"/>
    <cellStyle name="Currency0" xfId="611" xr:uid="{00000000-0005-0000-0000-00005F130000}"/>
    <cellStyle name="Currency0 2" xfId="612" xr:uid="{00000000-0005-0000-0000-000060130000}"/>
    <cellStyle name="Currency0 2 2" xfId="613" xr:uid="{00000000-0005-0000-0000-000061130000}"/>
    <cellStyle name="Currency0 2 2 2" xfId="614" xr:uid="{00000000-0005-0000-0000-000062130000}"/>
    <cellStyle name="Currency0 2 2 2 2" xfId="615" xr:uid="{00000000-0005-0000-0000-000063130000}"/>
    <cellStyle name="Currency0 2 2 3" xfId="616" xr:uid="{00000000-0005-0000-0000-000064130000}"/>
    <cellStyle name="Currency0 2 2 3 2" xfId="617" xr:uid="{00000000-0005-0000-0000-000065130000}"/>
    <cellStyle name="Currency0 2 2 4" xfId="618" xr:uid="{00000000-0005-0000-0000-000066130000}"/>
    <cellStyle name="Currency0 2 2 4 2" xfId="619" xr:uid="{00000000-0005-0000-0000-000067130000}"/>
    <cellStyle name="Currency0 2 3" xfId="620" xr:uid="{00000000-0005-0000-0000-000068130000}"/>
    <cellStyle name="Currency0 2 3 2" xfId="621" xr:uid="{00000000-0005-0000-0000-000069130000}"/>
    <cellStyle name="Currency0 2 3 2 2" xfId="622" xr:uid="{00000000-0005-0000-0000-00006A130000}"/>
    <cellStyle name="Currency0 2 3 3" xfId="623" xr:uid="{00000000-0005-0000-0000-00006B130000}"/>
    <cellStyle name="Currency0 2 3 3 2" xfId="624" xr:uid="{00000000-0005-0000-0000-00006C130000}"/>
    <cellStyle name="Currency0 2 4" xfId="625" xr:uid="{00000000-0005-0000-0000-00006D130000}"/>
    <cellStyle name="Currency0 2 4 2" xfId="626" xr:uid="{00000000-0005-0000-0000-00006E130000}"/>
    <cellStyle name="Currency0 2 5" xfId="627" xr:uid="{00000000-0005-0000-0000-00006F130000}"/>
    <cellStyle name="Currency0 2 6" xfId="628" xr:uid="{00000000-0005-0000-0000-000070130000}"/>
    <cellStyle name="Currency0 3" xfId="629" xr:uid="{00000000-0005-0000-0000-000071130000}"/>
    <cellStyle name="Currency0 3 2" xfId="630" xr:uid="{00000000-0005-0000-0000-000072130000}"/>
    <cellStyle name="Currency0 4" xfId="631" xr:uid="{00000000-0005-0000-0000-000073130000}"/>
    <cellStyle name="Currency0 4 2" xfId="632" xr:uid="{00000000-0005-0000-0000-000074130000}"/>
    <cellStyle name="Currency0 5" xfId="633" xr:uid="{00000000-0005-0000-0000-000075130000}"/>
    <cellStyle name="Currency0 5 2" xfId="634" xr:uid="{00000000-0005-0000-0000-000076130000}"/>
    <cellStyle name="Currency0 6" xfId="635" xr:uid="{00000000-0005-0000-0000-000077130000}"/>
    <cellStyle name="Currency0 7" xfId="2532" xr:uid="{00000000-0005-0000-0000-000078130000}"/>
    <cellStyle name="Date" xfId="636" xr:uid="{00000000-0005-0000-0000-000079130000}"/>
    <cellStyle name="Date 2" xfId="637" xr:uid="{00000000-0005-0000-0000-00007A130000}"/>
    <cellStyle name="Date 2 2" xfId="638" xr:uid="{00000000-0005-0000-0000-00007B130000}"/>
    <cellStyle name="Date 2 2 2" xfId="639" xr:uid="{00000000-0005-0000-0000-00007C130000}"/>
    <cellStyle name="Date 2 2 2 2" xfId="640" xr:uid="{00000000-0005-0000-0000-00007D130000}"/>
    <cellStyle name="Date 2 2 3" xfId="641" xr:uid="{00000000-0005-0000-0000-00007E130000}"/>
    <cellStyle name="Date 2 2 3 2" xfId="642" xr:uid="{00000000-0005-0000-0000-00007F130000}"/>
    <cellStyle name="Date 2 2 4" xfId="643" xr:uid="{00000000-0005-0000-0000-000080130000}"/>
    <cellStyle name="Date 2 2 4 2" xfId="644" xr:uid="{00000000-0005-0000-0000-000081130000}"/>
    <cellStyle name="Date 2 3" xfId="645" xr:uid="{00000000-0005-0000-0000-000082130000}"/>
    <cellStyle name="Date 2 3 2" xfId="646" xr:uid="{00000000-0005-0000-0000-000083130000}"/>
    <cellStyle name="Date 2 3 2 2" xfId="647" xr:uid="{00000000-0005-0000-0000-000084130000}"/>
    <cellStyle name="Date 2 3 3" xfId="648" xr:uid="{00000000-0005-0000-0000-000085130000}"/>
    <cellStyle name="Date 2 3 3 2" xfId="649" xr:uid="{00000000-0005-0000-0000-000086130000}"/>
    <cellStyle name="Date 2 4" xfId="650" xr:uid="{00000000-0005-0000-0000-000087130000}"/>
    <cellStyle name="Date 2 4 2" xfId="651" xr:uid="{00000000-0005-0000-0000-000088130000}"/>
    <cellStyle name="Date 2 5" xfId="652" xr:uid="{00000000-0005-0000-0000-000089130000}"/>
    <cellStyle name="Date 2 6" xfId="653" xr:uid="{00000000-0005-0000-0000-00008A130000}"/>
    <cellStyle name="Date 3" xfId="654" xr:uid="{00000000-0005-0000-0000-00008B130000}"/>
    <cellStyle name="Date 3 2" xfId="655" xr:uid="{00000000-0005-0000-0000-00008C130000}"/>
    <cellStyle name="Date 4" xfId="656" xr:uid="{00000000-0005-0000-0000-00008D130000}"/>
    <cellStyle name="Date 4 2" xfId="657" xr:uid="{00000000-0005-0000-0000-00008E130000}"/>
    <cellStyle name="Date 5" xfId="658" xr:uid="{00000000-0005-0000-0000-00008F130000}"/>
    <cellStyle name="Date 5 2" xfId="659" xr:uid="{00000000-0005-0000-0000-000090130000}"/>
    <cellStyle name="Date 6" xfId="660" xr:uid="{00000000-0005-0000-0000-000091130000}"/>
    <cellStyle name="Date 7" xfId="2533" xr:uid="{00000000-0005-0000-0000-000092130000}"/>
    <cellStyle name="Explanatory Text 2" xfId="661" xr:uid="{00000000-0005-0000-0000-000093130000}"/>
    <cellStyle name="Explanatory Text 2 2" xfId="662" xr:uid="{00000000-0005-0000-0000-000094130000}"/>
    <cellStyle name="Explanatory Text 2 2 2" xfId="663" xr:uid="{00000000-0005-0000-0000-000095130000}"/>
    <cellStyle name="Explanatory Text 2 3" xfId="664" xr:uid="{00000000-0005-0000-0000-000096130000}"/>
    <cellStyle name="Explanatory Text 2 3 2" xfId="665" xr:uid="{00000000-0005-0000-0000-000097130000}"/>
    <cellStyle name="Explanatory Text 2 4" xfId="666" xr:uid="{00000000-0005-0000-0000-000098130000}"/>
    <cellStyle name="Explanatory Text 2 4 2" xfId="667" xr:uid="{00000000-0005-0000-0000-000099130000}"/>
    <cellStyle name="Explanatory Text 2 5" xfId="668" xr:uid="{00000000-0005-0000-0000-00009A130000}"/>
    <cellStyle name="Explanatory Text 2 5 2" xfId="669" xr:uid="{00000000-0005-0000-0000-00009B130000}"/>
    <cellStyle name="Explanatory Text 2 5 3" xfId="670" xr:uid="{00000000-0005-0000-0000-00009C130000}"/>
    <cellStyle name="Explanatory Text 2 6" xfId="671" xr:uid="{00000000-0005-0000-0000-00009D130000}"/>
    <cellStyle name="Explanatory Text 2 7" xfId="672" xr:uid="{00000000-0005-0000-0000-00009E130000}"/>
    <cellStyle name="Explanatory Text 2 8" xfId="673" xr:uid="{00000000-0005-0000-0000-00009F130000}"/>
    <cellStyle name="Explanatory Text 3" xfId="674" xr:uid="{00000000-0005-0000-0000-0000A0130000}"/>
    <cellStyle name="Explanatory Text 3 2" xfId="675" xr:uid="{00000000-0005-0000-0000-0000A1130000}"/>
    <cellStyle name="Fixed" xfId="676" xr:uid="{00000000-0005-0000-0000-0000A2130000}"/>
    <cellStyle name="Fixed 2" xfId="677" xr:uid="{00000000-0005-0000-0000-0000A3130000}"/>
    <cellStyle name="Fixed 2 2" xfId="678" xr:uid="{00000000-0005-0000-0000-0000A4130000}"/>
    <cellStyle name="Fixed 2 2 2" xfId="679" xr:uid="{00000000-0005-0000-0000-0000A5130000}"/>
    <cellStyle name="Fixed 2 2 2 2" xfId="680" xr:uid="{00000000-0005-0000-0000-0000A6130000}"/>
    <cellStyle name="Fixed 2 2 3" xfId="681" xr:uid="{00000000-0005-0000-0000-0000A7130000}"/>
    <cellStyle name="Fixed 2 2 3 2" xfId="682" xr:uid="{00000000-0005-0000-0000-0000A8130000}"/>
    <cellStyle name="Fixed 2 2 4" xfId="683" xr:uid="{00000000-0005-0000-0000-0000A9130000}"/>
    <cellStyle name="Fixed 2 2 4 2" xfId="684" xr:uid="{00000000-0005-0000-0000-0000AA130000}"/>
    <cellStyle name="Fixed 2 3" xfId="685" xr:uid="{00000000-0005-0000-0000-0000AB130000}"/>
    <cellStyle name="Fixed 2 3 2" xfId="686" xr:uid="{00000000-0005-0000-0000-0000AC130000}"/>
    <cellStyle name="Fixed 2 3 2 2" xfId="687" xr:uid="{00000000-0005-0000-0000-0000AD130000}"/>
    <cellStyle name="Fixed 2 3 3" xfId="688" xr:uid="{00000000-0005-0000-0000-0000AE130000}"/>
    <cellStyle name="Fixed 2 3 3 2" xfId="689" xr:uid="{00000000-0005-0000-0000-0000AF130000}"/>
    <cellStyle name="Fixed 2 4" xfId="690" xr:uid="{00000000-0005-0000-0000-0000B0130000}"/>
    <cellStyle name="Fixed 2 4 2" xfId="691" xr:uid="{00000000-0005-0000-0000-0000B1130000}"/>
    <cellStyle name="Fixed 2 5" xfId="692" xr:uid="{00000000-0005-0000-0000-0000B2130000}"/>
    <cellStyle name="Fixed 2 6" xfId="693" xr:uid="{00000000-0005-0000-0000-0000B3130000}"/>
    <cellStyle name="Fixed 3" xfId="694" xr:uid="{00000000-0005-0000-0000-0000B4130000}"/>
    <cellStyle name="Fixed 3 2" xfId="695" xr:uid="{00000000-0005-0000-0000-0000B5130000}"/>
    <cellStyle name="Fixed 4" xfId="696" xr:uid="{00000000-0005-0000-0000-0000B6130000}"/>
    <cellStyle name="Fixed 4 2" xfId="697" xr:uid="{00000000-0005-0000-0000-0000B7130000}"/>
    <cellStyle name="Fixed 5" xfId="698" xr:uid="{00000000-0005-0000-0000-0000B8130000}"/>
    <cellStyle name="Fixed 5 2" xfId="699" xr:uid="{00000000-0005-0000-0000-0000B9130000}"/>
    <cellStyle name="Fixed 6" xfId="700" xr:uid="{00000000-0005-0000-0000-0000BA130000}"/>
    <cellStyle name="Fixed 7" xfId="2534" xr:uid="{00000000-0005-0000-0000-0000BB130000}"/>
    <cellStyle name="Flag" xfId="701" xr:uid="{00000000-0005-0000-0000-0000BC130000}"/>
    <cellStyle name="Followed Hyperlink 2" xfId="54904" xr:uid="{00000000-0005-0000-0000-0000BD130000}"/>
    <cellStyle name="Good 2" xfId="702" xr:uid="{00000000-0005-0000-0000-0000BE130000}"/>
    <cellStyle name="Good 2 2" xfId="703" xr:uid="{00000000-0005-0000-0000-0000BF130000}"/>
    <cellStyle name="Good 2 2 2" xfId="704" xr:uid="{00000000-0005-0000-0000-0000C0130000}"/>
    <cellStyle name="Good 2 3" xfId="705" xr:uid="{00000000-0005-0000-0000-0000C1130000}"/>
    <cellStyle name="Good 2 3 2" xfId="706" xr:uid="{00000000-0005-0000-0000-0000C2130000}"/>
    <cellStyle name="Good 2 4" xfId="707" xr:uid="{00000000-0005-0000-0000-0000C3130000}"/>
    <cellStyle name="Good 2 4 2" xfId="708" xr:uid="{00000000-0005-0000-0000-0000C4130000}"/>
    <cellStyle name="Good 2 5" xfId="709" xr:uid="{00000000-0005-0000-0000-0000C5130000}"/>
    <cellStyle name="Good 2 5 2" xfId="710" xr:uid="{00000000-0005-0000-0000-0000C6130000}"/>
    <cellStyle name="Good 2 5 3" xfId="711" xr:uid="{00000000-0005-0000-0000-0000C7130000}"/>
    <cellStyle name="Good 2 6" xfId="712" xr:uid="{00000000-0005-0000-0000-0000C8130000}"/>
    <cellStyle name="Good 2 7" xfId="713" xr:uid="{00000000-0005-0000-0000-0000C9130000}"/>
    <cellStyle name="Good 2 8" xfId="714" xr:uid="{00000000-0005-0000-0000-0000CA130000}"/>
    <cellStyle name="Good 3" xfId="715" xr:uid="{00000000-0005-0000-0000-0000CB130000}"/>
    <cellStyle name="Good 3 2" xfId="716" xr:uid="{00000000-0005-0000-0000-0000CC130000}"/>
    <cellStyle name="Heading 1 2" xfId="717" xr:uid="{00000000-0005-0000-0000-0000CD130000}"/>
    <cellStyle name="Heading 1 2 10" xfId="54905" xr:uid="{00000000-0005-0000-0000-0000CE130000}"/>
    <cellStyle name="Heading 1 2 2" xfId="718" xr:uid="{00000000-0005-0000-0000-0000CF130000}"/>
    <cellStyle name="Heading 1 2 2 2" xfId="719" xr:uid="{00000000-0005-0000-0000-0000D0130000}"/>
    <cellStyle name="Heading 1 2 2 2 2" xfId="720" xr:uid="{00000000-0005-0000-0000-0000D1130000}"/>
    <cellStyle name="Heading 1 2 2 3" xfId="721" xr:uid="{00000000-0005-0000-0000-0000D2130000}"/>
    <cellStyle name="Heading 1 2 2 3 2" xfId="722" xr:uid="{00000000-0005-0000-0000-0000D3130000}"/>
    <cellStyle name="Heading 1 2 2 4" xfId="723" xr:uid="{00000000-0005-0000-0000-0000D4130000}"/>
    <cellStyle name="Heading 1 2 2 4 2" xfId="724" xr:uid="{00000000-0005-0000-0000-0000D5130000}"/>
    <cellStyle name="Heading 1 2 3" xfId="725" xr:uid="{00000000-0005-0000-0000-0000D6130000}"/>
    <cellStyle name="Heading 1 2 3 2" xfId="726" xr:uid="{00000000-0005-0000-0000-0000D7130000}"/>
    <cellStyle name="Heading 1 2 3 2 2" xfId="727" xr:uid="{00000000-0005-0000-0000-0000D8130000}"/>
    <cellStyle name="Heading 1 2 3 3" xfId="728" xr:uid="{00000000-0005-0000-0000-0000D9130000}"/>
    <cellStyle name="Heading 1 2 3 3 2" xfId="729" xr:uid="{00000000-0005-0000-0000-0000DA130000}"/>
    <cellStyle name="Heading 1 2 4" xfId="730" xr:uid="{00000000-0005-0000-0000-0000DB130000}"/>
    <cellStyle name="Heading 1 2 4 2" xfId="731" xr:uid="{00000000-0005-0000-0000-0000DC130000}"/>
    <cellStyle name="Heading 1 2 5" xfId="732" xr:uid="{00000000-0005-0000-0000-0000DD130000}"/>
    <cellStyle name="Heading 1 2 6" xfId="733" xr:uid="{00000000-0005-0000-0000-0000DE130000}"/>
    <cellStyle name="Heading 1 2 7" xfId="734" xr:uid="{00000000-0005-0000-0000-0000DF130000}"/>
    <cellStyle name="Heading 1 2 8" xfId="735" xr:uid="{00000000-0005-0000-0000-0000E0130000}"/>
    <cellStyle name="Heading 1 2 9" xfId="2535" xr:uid="{00000000-0005-0000-0000-0000E1130000}"/>
    <cellStyle name="Heading 1 2_CPTCODE" xfId="736" xr:uid="{00000000-0005-0000-0000-0000E2130000}"/>
    <cellStyle name="Heading 1 3" xfId="737" xr:uid="{00000000-0005-0000-0000-0000E3130000}"/>
    <cellStyle name="Heading 1 3 2" xfId="738" xr:uid="{00000000-0005-0000-0000-0000E4130000}"/>
    <cellStyle name="Heading 1 3 2 2" xfId="739" xr:uid="{00000000-0005-0000-0000-0000E5130000}"/>
    <cellStyle name="Heading 1 3 3" xfId="740" xr:uid="{00000000-0005-0000-0000-0000E6130000}"/>
    <cellStyle name="Heading 1 3 3 2" xfId="741" xr:uid="{00000000-0005-0000-0000-0000E7130000}"/>
    <cellStyle name="Heading 1 3 4" xfId="742" xr:uid="{00000000-0005-0000-0000-0000E8130000}"/>
    <cellStyle name="Heading 1 3 5" xfId="743" xr:uid="{00000000-0005-0000-0000-0000E9130000}"/>
    <cellStyle name="Heading 1 4" xfId="744" xr:uid="{00000000-0005-0000-0000-0000EA130000}"/>
    <cellStyle name="Heading 1 4 2" xfId="745" xr:uid="{00000000-0005-0000-0000-0000EB130000}"/>
    <cellStyle name="Heading 1 4 2 2" xfId="746" xr:uid="{00000000-0005-0000-0000-0000EC130000}"/>
    <cellStyle name="Heading 1 4 3" xfId="747" xr:uid="{00000000-0005-0000-0000-0000ED130000}"/>
    <cellStyle name="Heading 1 4 4" xfId="748" xr:uid="{00000000-0005-0000-0000-0000EE130000}"/>
    <cellStyle name="Heading 1 5" xfId="749" xr:uid="{00000000-0005-0000-0000-0000EF130000}"/>
    <cellStyle name="Heading 1 5 2" xfId="750" xr:uid="{00000000-0005-0000-0000-0000F0130000}"/>
    <cellStyle name="Heading 1 6" xfId="751" xr:uid="{00000000-0005-0000-0000-0000F1130000}"/>
    <cellStyle name="Heading 1 6 2" xfId="752" xr:uid="{00000000-0005-0000-0000-0000F2130000}"/>
    <cellStyle name="Heading 1 6 2 2" xfId="753" xr:uid="{00000000-0005-0000-0000-0000F3130000}"/>
    <cellStyle name="Heading 1 6 3" xfId="754" xr:uid="{00000000-0005-0000-0000-0000F4130000}"/>
    <cellStyle name="Heading 1 6 4" xfId="755" xr:uid="{00000000-0005-0000-0000-0000F5130000}"/>
    <cellStyle name="Heading 1 6 5" xfId="756" xr:uid="{00000000-0005-0000-0000-0000F6130000}"/>
    <cellStyle name="Heading 1 6 6" xfId="757" xr:uid="{00000000-0005-0000-0000-0000F7130000}"/>
    <cellStyle name="Heading 1 6 7" xfId="758" xr:uid="{00000000-0005-0000-0000-0000F8130000}"/>
    <cellStyle name="Heading 1 6 8" xfId="759" xr:uid="{00000000-0005-0000-0000-0000F9130000}"/>
    <cellStyle name="Heading 1 6_Report" xfId="760" xr:uid="{00000000-0005-0000-0000-0000FA130000}"/>
    <cellStyle name="Heading 1 7" xfId="761" xr:uid="{00000000-0005-0000-0000-0000FB130000}"/>
    <cellStyle name="Heading 1 7 2" xfId="762" xr:uid="{00000000-0005-0000-0000-0000FC130000}"/>
    <cellStyle name="Heading 1 8" xfId="763" xr:uid="{00000000-0005-0000-0000-0000FD130000}"/>
    <cellStyle name="Heading 2 2" xfId="764" xr:uid="{00000000-0005-0000-0000-0000FE130000}"/>
    <cellStyle name="Heading 2 2 10" xfId="54906" xr:uid="{00000000-0005-0000-0000-0000FF130000}"/>
    <cellStyle name="Heading 2 2 2" xfId="765" xr:uid="{00000000-0005-0000-0000-000000140000}"/>
    <cellStyle name="Heading 2 2 2 2" xfId="766" xr:uid="{00000000-0005-0000-0000-000001140000}"/>
    <cellStyle name="Heading 2 2 2 2 2" xfId="767" xr:uid="{00000000-0005-0000-0000-000002140000}"/>
    <cellStyle name="Heading 2 2 2 3" xfId="768" xr:uid="{00000000-0005-0000-0000-000003140000}"/>
    <cellStyle name="Heading 2 2 2 3 2" xfId="769" xr:uid="{00000000-0005-0000-0000-000004140000}"/>
    <cellStyle name="Heading 2 2 2 4" xfId="770" xr:uid="{00000000-0005-0000-0000-000005140000}"/>
    <cellStyle name="Heading 2 2 2 4 2" xfId="771" xr:uid="{00000000-0005-0000-0000-000006140000}"/>
    <cellStyle name="Heading 2 2 3" xfId="772" xr:uid="{00000000-0005-0000-0000-000007140000}"/>
    <cellStyle name="Heading 2 2 3 2" xfId="773" xr:uid="{00000000-0005-0000-0000-000008140000}"/>
    <cellStyle name="Heading 2 2 3 2 2" xfId="774" xr:uid="{00000000-0005-0000-0000-000009140000}"/>
    <cellStyle name="Heading 2 2 3 3" xfId="775" xr:uid="{00000000-0005-0000-0000-00000A140000}"/>
    <cellStyle name="Heading 2 2 3 3 2" xfId="776" xr:uid="{00000000-0005-0000-0000-00000B140000}"/>
    <cellStyle name="Heading 2 2 4" xfId="777" xr:uid="{00000000-0005-0000-0000-00000C140000}"/>
    <cellStyle name="Heading 2 2 4 2" xfId="778" xr:uid="{00000000-0005-0000-0000-00000D140000}"/>
    <cellStyle name="Heading 2 2 5" xfId="779" xr:uid="{00000000-0005-0000-0000-00000E140000}"/>
    <cellStyle name="Heading 2 2 6" xfId="780" xr:uid="{00000000-0005-0000-0000-00000F140000}"/>
    <cellStyle name="Heading 2 2 7" xfId="781" xr:uid="{00000000-0005-0000-0000-000010140000}"/>
    <cellStyle name="Heading 2 2 8" xfId="782" xr:uid="{00000000-0005-0000-0000-000011140000}"/>
    <cellStyle name="Heading 2 2 9" xfId="2536" xr:uid="{00000000-0005-0000-0000-000012140000}"/>
    <cellStyle name="Heading 2 2_CPTCODE" xfId="783" xr:uid="{00000000-0005-0000-0000-000013140000}"/>
    <cellStyle name="Heading 2 3" xfId="784" xr:uid="{00000000-0005-0000-0000-000014140000}"/>
    <cellStyle name="Heading 2 3 2" xfId="785" xr:uid="{00000000-0005-0000-0000-000015140000}"/>
    <cellStyle name="Heading 2 3 2 2" xfId="786" xr:uid="{00000000-0005-0000-0000-000016140000}"/>
    <cellStyle name="Heading 2 3 3" xfId="787" xr:uid="{00000000-0005-0000-0000-000017140000}"/>
    <cellStyle name="Heading 2 3 3 2" xfId="788" xr:uid="{00000000-0005-0000-0000-000018140000}"/>
    <cellStyle name="Heading 2 3 4" xfId="789" xr:uid="{00000000-0005-0000-0000-000019140000}"/>
    <cellStyle name="Heading 2 3 5" xfId="790" xr:uid="{00000000-0005-0000-0000-00001A140000}"/>
    <cellStyle name="Heading 2 4" xfId="791" xr:uid="{00000000-0005-0000-0000-00001B140000}"/>
    <cellStyle name="Heading 2 4 2" xfId="792" xr:uid="{00000000-0005-0000-0000-00001C140000}"/>
    <cellStyle name="Heading 2 4 2 2" xfId="793" xr:uid="{00000000-0005-0000-0000-00001D140000}"/>
    <cellStyle name="Heading 2 4 3" xfId="794" xr:uid="{00000000-0005-0000-0000-00001E140000}"/>
    <cellStyle name="Heading 2 4 4" xfId="795" xr:uid="{00000000-0005-0000-0000-00001F140000}"/>
    <cellStyle name="Heading 2 5" xfId="796" xr:uid="{00000000-0005-0000-0000-000020140000}"/>
    <cellStyle name="Heading 2 5 2" xfId="797" xr:uid="{00000000-0005-0000-0000-000021140000}"/>
    <cellStyle name="Heading 2 6" xfId="798" xr:uid="{00000000-0005-0000-0000-000022140000}"/>
    <cellStyle name="Heading 2 6 2" xfId="799" xr:uid="{00000000-0005-0000-0000-000023140000}"/>
    <cellStyle name="Heading 2 6 2 2" xfId="800" xr:uid="{00000000-0005-0000-0000-000024140000}"/>
    <cellStyle name="Heading 2 6 3" xfId="801" xr:uid="{00000000-0005-0000-0000-000025140000}"/>
    <cellStyle name="Heading 2 6 4" xfId="802" xr:uid="{00000000-0005-0000-0000-000026140000}"/>
    <cellStyle name="Heading 2 6 5" xfId="803" xr:uid="{00000000-0005-0000-0000-000027140000}"/>
    <cellStyle name="Heading 2 6 6" xfId="804" xr:uid="{00000000-0005-0000-0000-000028140000}"/>
    <cellStyle name="Heading 2 6 7" xfId="805" xr:uid="{00000000-0005-0000-0000-000029140000}"/>
    <cellStyle name="Heading 2 6 8" xfId="806" xr:uid="{00000000-0005-0000-0000-00002A140000}"/>
    <cellStyle name="Heading 2 6_Report" xfId="807" xr:uid="{00000000-0005-0000-0000-00002B140000}"/>
    <cellStyle name="Heading 2 7" xfId="808" xr:uid="{00000000-0005-0000-0000-00002C140000}"/>
    <cellStyle name="Heading 2 7 2" xfId="809" xr:uid="{00000000-0005-0000-0000-00002D140000}"/>
    <cellStyle name="Heading 2 8" xfId="810" xr:uid="{00000000-0005-0000-0000-00002E140000}"/>
    <cellStyle name="Heading 3 2" xfId="811" xr:uid="{00000000-0005-0000-0000-00002F140000}"/>
    <cellStyle name="Heading 3 2 2" xfId="812" xr:uid="{00000000-0005-0000-0000-000030140000}"/>
    <cellStyle name="Heading 3 2 2 2" xfId="813" xr:uid="{00000000-0005-0000-0000-000031140000}"/>
    <cellStyle name="Heading 3 2 3" xfId="814" xr:uid="{00000000-0005-0000-0000-000032140000}"/>
    <cellStyle name="Heading 3 2 3 2" xfId="815" xr:uid="{00000000-0005-0000-0000-000033140000}"/>
    <cellStyle name="Heading 3 2 4" xfId="816" xr:uid="{00000000-0005-0000-0000-000034140000}"/>
    <cellStyle name="Heading 3 2 4 2" xfId="817" xr:uid="{00000000-0005-0000-0000-000035140000}"/>
    <cellStyle name="Heading 3 2 5" xfId="818" xr:uid="{00000000-0005-0000-0000-000036140000}"/>
    <cellStyle name="Heading 3 2 5 2" xfId="819" xr:uid="{00000000-0005-0000-0000-000037140000}"/>
    <cellStyle name="Heading 3 2 5 3" xfId="820" xr:uid="{00000000-0005-0000-0000-000038140000}"/>
    <cellStyle name="Heading 3 2 6" xfId="821" xr:uid="{00000000-0005-0000-0000-000039140000}"/>
    <cellStyle name="Heading 3 2 7" xfId="822" xr:uid="{00000000-0005-0000-0000-00003A140000}"/>
    <cellStyle name="Heading 3 2 8" xfId="823" xr:uid="{00000000-0005-0000-0000-00003B140000}"/>
    <cellStyle name="Heading 3 2 9" xfId="54907" xr:uid="{00000000-0005-0000-0000-00003C140000}"/>
    <cellStyle name="Heading 3 3" xfId="824" xr:uid="{00000000-0005-0000-0000-00003D140000}"/>
    <cellStyle name="Heading 3 3 2" xfId="825" xr:uid="{00000000-0005-0000-0000-00003E140000}"/>
    <cellStyle name="Heading 4 2" xfId="826" xr:uid="{00000000-0005-0000-0000-00003F140000}"/>
    <cellStyle name="Heading 4 2 2" xfId="827" xr:uid="{00000000-0005-0000-0000-000040140000}"/>
    <cellStyle name="Heading 4 2 2 2" xfId="828" xr:uid="{00000000-0005-0000-0000-000041140000}"/>
    <cellStyle name="Heading 4 2 3" xfId="829" xr:uid="{00000000-0005-0000-0000-000042140000}"/>
    <cellStyle name="Heading 4 2 3 2" xfId="830" xr:uid="{00000000-0005-0000-0000-000043140000}"/>
    <cellStyle name="Heading 4 2 4" xfId="831" xr:uid="{00000000-0005-0000-0000-000044140000}"/>
    <cellStyle name="Heading 4 2 4 2" xfId="832" xr:uid="{00000000-0005-0000-0000-000045140000}"/>
    <cellStyle name="Heading 4 2 5" xfId="833" xr:uid="{00000000-0005-0000-0000-000046140000}"/>
    <cellStyle name="Heading 4 2 5 2" xfId="834" xr:uid="{00000000-0005-0000-0000-000047140000}"/>
    <cellStyle name="Heading 4 2 5 3" xfId="835" xr:uid="{00000000-0005-0000-0000-000048140000}"/>
    <cellStyle name="Heading 4 2 6" xfId="836" xr:uid="{00000000-0005-0000-0000-000049140000}"/>
    <cellStyle name="Heading 4 2 7" xfId="837" xr:uid="{00000000-0005-0000-0000-00004A140000}"/>
    <cellStyle name="Heading 4 2 8" xfId="838" xr:uid="{00000000-0005-0000-0000-00004B140000}"/>
    <cellStyle name="Heading 4 3" xfId="839" xr:uid="{00000000-0005-0000-0000-00004C140000}"/>
    <cellStyle name="Heading 4 3 2" xfId="840" xr:uid="{00000000-0005-0000-0000-00004D140000}"/>
    <cellStyle name="Hyperlink" xfId="55199" builtinId="8"/>
    <cellStyle name="Hyperlink 2" xfId="841" xr:uid="{00000000-0005-0000-0000-00004F140000}"/>
    <cellStyle name="Hyperlink 2 2" xfId="842" xr:uid="{00000000-0005-0000-0000-000050140000}"/>
    <cellStyle name="Hyperlink 2 3" xfId="843" xr:uid="{00000000-0005-0000-0000-000051140000}"/>
    <cellStyle name="Hyperlink 2 4" xfId="844" xr:uid="{00000000-0005-0000-0000-000052140000}"/>
    <cellStyle name="Hyperlink 2 5" xfId="4254" xr:uid="{00000000-0005-0000-0000-000053140000}"/>
    <cellStyle name="Hyperlink 2 6" xfId="54908" xr:uid="{00000000-0005-0000-0000-000054140000}"/>
    <cellStyle name="Hyperlink 3" xfId="54909" xr:uid="{00000000-0005-0000-0000-000055140000}"/>
    <cellStyle name="Hyperlink 3 2" xfId="54910" xr:uid="{00000000-0005-0000-0000-000056140000}"/>
    <cellStyle name="Hyperlink 4" xfId="54911" xr:uid="{00000000-0005-0000-0000-000057140000}"/>
    <cellStyle name="Hyperlink 5" xfId="54912" xr:uid="{00000000-0005-0000-0000-000058140000}"/>
    <cellStyle name="Hyperlink 6" xfId="54913" xr:uid="{00000000-0005-0000-0000-000059140000}"/>
    <cellStyle name="Hyperlink 7" xfId="845" xr:uid="{00000000-0005-0000-0000-00005A140000}"/>
    <cellStyle name="Hyperlink 7 2" xfId="54914" xr:uid="{00000000-0005-0000-0000-00005B140000}"/>
    <cellStyle name="Hyperlink 8" xfId="846" xr:uid="{00000000-0005-0000-0000-00005C140000}"/>
    <cellStyle name="Hyperlink 8 2" xfId="54915" xr:uid="{00000000-0005-0000-0000-00005D140000}"/>
    <cellStyle name="Hyperlink 9" xfId="847" xr:uid="{00000000-0005-0000-0000-00005E140000}"/>
    <cellStyle name="Hyperlink 9 2" xfId="54916" xr:uid="{00000000-0005-0000-0000-00005F140000}"/>
    <cellStyle name="Input 2" xfId="848" xr:uid="{00000000-0005-0000-0000-000060140000}"/>
    <cellStyle name="Input 2 2" xfId="849" xr:uid="{00000000-0005-0000-0000-000061140000}"/>
    <cellStyle name="Input 2 2 10" xfId="20189" xr:uid="{00000000-0005-0000-0000-000062140000}"/>
    <cellStyle name="Input 2 2 11" xfId="20206" xr:uid="{00000000-0005-0000-0000-000063140000}"/>
    <cellStyle name="Input 2 2 2" xfId="850" xr:uid="{00000000-0005-0000-0000-000064140000}"/>
    <cellStyle name="Input 2 2 3" xfId="851" xr:uid="{00000000-0005-0000-0000-000065140000}"/>
    <cellStyle name="Input 2 2 4" xfId="2774" xr:uid="{00000000-0005-0000-0000-000066140000}"/>
    <cellStyle name="Input 2 2 4 10" xfId="13579" xr:uid="{00000000-0005-0000-0000-000067140000}"/>
    <cellStyle name="Input 2 2 4 10 2" xfId="31243" xr:uid="{00000000-0005-0000-0000-000068140000}"/>
    <cellStyle name="Input 2 2 4 10 3" xfId="48470" xr:uid="{00000000-0005-0000-0000-000069140000}"/>
    <cellStyle name="Input 2 2 4 11" xfId="20495" xr:uid="{00000000-0005-0000-0000-00006A140000}"/>
    <cellStyle name="Input 2 2 4 12" xfId="37804" xr:uid="{00000000-0005-0000-0000-00006B140000}"/>
    <cellStyle name="Input 2 2 4 2" xfId="3003" xr:uid="{00000000-0005-0000-0000-00006C140000}"/>
    <cellStyle name="Input 2 2 4 2 2" xfId="3666" xr:uid="{00000000-0005-0000-0000-00006D140000}"/>
    <cellStyle name="Input 2 2 4 2 2 2" xfId="5582" xr:uid="{00000000-0005-0000-0000-00006E140000}"/>
    <cellStyle name="Input 2 2 4 2 2 2 2" xfId="12502" xr:uid="{00000000-0005-0000-0000-00006F140000}"/>
    <cellStyle name="Input 2 2 4 2 2 2 2 2" xfId="19229" xr:uid="{00000000-0005-0000-0000-000070140000}"/>
    <cellStyle name="Input 2 2 4 2 2 2 2 2 2" xfId="36893" xr:uid="{00000000-0005-0000-0000-000071140000}"/>
    <cellStyle name="Input 2 2 4 2 2 2 2 2 3" xfId="54073" xr:uid="{00000000-0005-0000-0000-000072140000}"/>
    <cellStyle name="Input 2 2 4 2 2 2 2 3" xfId="30166" xr:uid="{00000000-0005-0000-0000-000073140000}"/>
    <cellStyle name="Input 2 2 4 2 2 2 2 4" xfId="47396" xr:uid="{00000000-0005-0000-0000-000074140000}"/>
    <cellStyle name="Input 2 2 4 2 2 2 3" xfId="9218" xr:uid="{00000000-0005-0000-0000-000075140000}"/>
    <cellStyle name="Input 2 2 4 2 2 2 3 2" xfId="26883" xr:uid="{00000000-0005-0000-0000-000076140000}"/>
    <cellStyle name="Input 2 2 4 2 2 2 3 3" xfId="44139" xr:uid="{00000000-0005-0000-0000-000077140000}"/>
    <cellStyle name="Input 2 2 4 2 2 2 4" xfId="16162" xr:uid="{00000000-0005-0000-0000-000078140000}"/>
    <cellStyle name="Input 2 2 4 2 2 2 4 2" xfId="33826" xr:uid="{00000000-0005-0000-0000-000079140000}"/>
    <cellStyle name="Input 2 2 4 2 2 2 4 3" xfId="51032" xr:uid="{00000000-0005-0000-0000-00007A140000}"/>
    <cellStyle name="Input 2 2 4 2 2 2 5" xfId="23247" xr:uid="{00000000-0005-0000-0000-00007B140000}"/>
    <cellStyle name="Input 2 2 4 2 2 2 6" xfId="40528" xr:uid="{00000000-0005-0000-0000-00007C140000}"/>
    <cellStyle name="Input 2 2 4 2 2 3" xfId="11126" xr:uid="{00000000-0005-0000-0000-00007D140000}"/>
    <cellStyle name="Input 2 2 4 2 2 3 2" xfId="17961" xr:uid="{00000000-0005-0000-0000-00007E140000}"/>
    <cellStyle name="Input 2 2 4 2 2 3 2 2" xfId="35625" xr:uid="{00000000-0005-0000-0000-00007F140000}"/>
    <cellStyle name="Input 2 2 4 2 2 3 2 3" xfId="52817" xr:uid="{00000000-0005-0000-0000-000080140000}"/>
    <cellStyle name="Input 2 2 4 2 2 3 3" xfId="28790" xr:uid="{00000000-0005-0000-0000-000081140000}"/>
    <cellStyle name="Input 2 2 4 2 2 3 4" xfId="46032" xr:uid="{00000000-0005-0000-0000-000082140000}"/>
    <cellStyle name="Input 2 2 4 2 2 4" xfId="7363" xr:uid="{00000000-0005-0000-0000-000083140000}"/>
    <cellStyle name="Input 2 2 4 2 2 4 2" xfId="25028" xr:uid="{00000000-0005-0000-0000-000084140000}"/>
    <cellStyle name="Input 2 2 4 2 2 4 3" xfId="42296" xr:uid="{00000000-0005-0000-0000-000085140000}"/>
    <cellStyle name="Input 2 2 4 2 2 5" xfId="14415" xr:uid="{00000000-0005-0000-0000-000086140000}"/>
    <cellStyle name="Input 2 2 4 2 2 5 2" xfId="32079" xr:uid="{00000000-0005-0000-0000-000087140000}"/>
    <cellStyle name="Input 2 2 4 2 2 5 3" xfId="49297" xr:uid="{00000000-0005-0000-0000-000088140000}"/>
    <cellStyle name="Input 2 2 4 2 2 6" xfId="21385" xr:uid="{00000000-0005-0000-0000-000089140000}"/>
    <cellStyle name="Input 2 2 4 2 2 7" xfId="38685" xr:uid="{00000000-0005-0000-0000-00008A140000}"/>
    <cellStyle name="Input 2 2 4 2 3" xfId="4036" xr:uid="{00000000-0005-0000-0000-00008B140000}"/>
    <cellStyle name="Input 2 2 4 2 3 2" xfId="5952" xr:uid="{00000000-0005-0000-0000-00008C140000}"/>
    <cellStyle name="Input 2 2 4 2 3 2 2" xfId="12872" xr:uid="{00000000-0005-0000-0000-00008D140000}"/>
    <cellStyle name="Input 2 2 4 2 3 2 2 2" xfId="19599" xr:uid="{00000000-0005-0000-0000-00008E140000}"/>
    <cellStyle name="Input 2 2 4 2 3 2 2 2 2" xfId="37263" xr:uid="{00000000-0005-0000-0000-00008F140000}"/>
    <cellStyle name="Input 2 2 4 2 3 2 2 2 3" xfId="54440" xr:uid="{00000000-0005-0000-0000-000090140000}"/>
    <cellStyle name="Input 2 2 4 2 3 2 2 3" xfId="30536" xr:uid="{00000000-0005-0000-0000-000091140000}"/>
    <cellStyle name="Input 2 2 4 2 3 2 2 4" xfId="47763" xr:uid="{00000000-0005-0000-0000-000092140000}"/>
    <cellStyle name="Input 2 2 4 2 3 2 3" xfId="9588" xr:uid="{00000000-0005-0000-0000-000093140000}"/>
    <cellStyle name="Input 2 2 4 2 3 2 3 2" xfId="27253" xr:uid="{00000000-0005-0000-0000-000094140000}"/>
    <cellStyle name="Input 2 2 4 2 3 2 3 3" xfId="44506" xr:uid="{00000000-0005-0000-0000-000095140000}"/>
    <cellStyle name="Input 2 2 4 2 3 2 4" xfId="16532" xr:uid="{00000000-0005-0000-0000-000096140000}"/>
    <cellStyle name="Input 2 2 4 2 3 2 4 2" xfId="34196" xr:uid="{00000000-0005-0000-0000-000097140000}"/>
    <cellStyle name="Input 2 2 4 2 3 2 4 3" xfId="51399" xr:uid="{00000000-0005-0000-0000-000098140000}"/>
    <cellStyle name="Input 2 2 4 2 3 2 5" xfId="23617" xr:uid="{00000000-0005-0000-0000-000099140000}"/>
    <cellStyle name="Input 2 2 4 2 3 2 6" xfId="40895" xr:uid="{00000000-0005-0000-0000-00009A140000}"/>
    <cellStyle name="Input 2 2 4 2 3 3" xfId="7733" xr:uid="{00000000-0005-0000-0000-00009B140000}"/>
    <cellStyle name="Input 2 2 4 2 3 3 2" xfId="25398" xr:uid="{00000000-0005-0000-0000-00009C140000}"/>
    <cellStyle name="Input 2 2 4 2 3 3 3" xfId="42663" xr:uid="{00000000-0005-0000-0000-00009D140000}"/>
    <cellStyle name="Input 2 2 4 2 3 4" xfId="14785" xr:uid="{00000000-0005-0000-0000-00009E140000}"/>
    <cellStyle name="Input 2 2 4 2 3 4 2" xfId="32449" xr:uid="{00000000-0005-0000-0000-00009F140000}"/>
    <cellStyle name="Input 2 2 4 2 3 4 3" xfId="49664" xr:uid="{00000000-0005-0000-0000-0000A0140000}"/>
    <cellStyle name="Input 2 2 4 2 3 5" xfId="21755" xr:uid="{00000000-0005-0000-0000-0000A1140000}"/>
    <cellStyle name="Input 2 2 4 2 3 6" xfId="39052" xr:uid="{00000000-0005-0000-0000-0000A2140000}"/>
    <cellStyle name="Input 2 2 4 2 4" xfId="4919" xr:uid="{00000000-0005-0000-0000-0000A3140000}"/>
    <cellStyle name="Input 2 2 4 2 4 2" xfId="11839" xr:uid="{00000000-0005-0000-0000-0000A4140000}"/>
    <cellStyle name="Input 2 2 4 2 4 2 2" xfId="18620" xr:uid="{00000000-0005-0000-0000-0000A5140000}"/>
    <cellStyle name="Input 2 2 4 2 4 2 2 2" xfId="36284" xr:uid="{00000000-0005-0000-0000-0000A6140000}"/>
    <cellStyle name="Input 2 2 4 2 4 2 2 3" xfId="53470" xr:uid="{00000000-0005-0000-0000-0000A7140000}"/>
    <cellStyle name="Input 2 2 4 2 4 2 3" xfId="29503" xr:uid="{00000000-0005-0000-0000-0000A8140000}"/>
    <cellStyle name="Input 2 2 4 2 4 2 4" xfId="46739" xr:uid="{00000000-0005-0000-0000-0000A9140000}"/>
    <cellStyle name="Input 2 2 4 2 4 3" xfId="8555" xr:uid="{00000000-0005-0000-0000-0000AA140000}"/>
    <cellStyle name="Input 2 2 4 2 4 3 2" xfId="26220" xr:uid="{00000000-0005-0000-0000-0000AB140000}"/>
    <cellStyle name="Input 2 2 4 2 4 3 3" xfId="43482" xr:uid="{00000000-0005-0000-0000-0000AC140000}"/>
    <cellStyle name="Input 2 2 4 2 4 4" xfId="15553" xr:uid="{00000000-0005-0000-0000-0000AD140000}"/>
    <cellStyle name="Input 2 2 4 2 4 4 2" xfId="33217" xr:uid="{00000000-0005-0000-0000-0000AE140000}"/>
    <cellStyle name="Input 2 2 4 2 4 4 3" xfId="50429" xr:uid="{00000000-0005-0000-0000-0000AF140000}"/>
    <cellStyle name="Input 2 2 4 2 4 5" xfId="22584" xr:uid="{00000000-0005-0000-0000-0000B0140000}"/>
    <cellStyle name="Input 2 2 4 2 4 6" xfId="39871" xr:uid="{00000000-0005-0000-0000-0000B1140000}"/>
    <cellStyle name="Input 2 2 4 2 5" xfId="10525" xr:uid="{00000000-0005-0000-0000-0000B2140000}"/>
    <cellStyle name="Input 2 2 4 2 5 2" xfId="17414" xr:uid="{00000000-0005-0000-0000-0000B3140000}"/>
    <cellStyle name="Input 2 2 4 2 5 2 2" xfId="35078" xr:uid="{00000000-0005-0000-0000-0000B4140000}"/>
    <cellStyle name="Input 2 2 4 2 5 2 3" xfId="52276" xr:uid="{00000000-0005-0000-0000-0000B5140000}"/>
    <cellStyle name="Input 2 2 4 2 5 3" xfId="28189" xr:uid="{00000000-0005-0000-0000-0000B6140000}"/>
    <cellStyle name="Input 2 2 4 2 5 4" xfId="45437" xr:uid="{00000000-0005-0000-0000-0000B7140000}"/>
    <cellStyle name="Input 2 2 4 2 6" xfId="6775" xr:uid="{00000000-0005-0000-0000-0000B8140000}"/>
    <cellStyle name="Input 2 2 4 2 6 2" xfId="24440" xr:uid="{00000000-0005-0000-0000-0000B9140000}"/>
    <cellStyle name="Input 2 2 4 2 6 3" xfId="41714" xr:uid="{00000000-0005-0000-0000-0000BA140000}"/>
    <cellStyle name="Input 2 2 4 2 7" xfId="13806" xr:uid="{00000000-0005-0000-0000-0000BB140000}"/>
    <cellStyle name="Input 2 2 4 2 7 2" xfId="31470" xr:uid="{00000000-0005-0000-0000-0000BC140000}"/>
    <cellStyle name="Input 2 2 4 2 7 3" xfId="48694" xr:uid="{00000000-0005-0000-0000-0000BD140000}"/>
    <cellStyle name="Input 2 2 4 2 8" xfId="20722" xr:uid="{00000000-0005-0000-0000-0000BE140000}"/>
    <cellStyle name="Input 2 2 4 2 9" xfId="38028" xr:uid="{00000000-0005-0000-0000-0000BF140000}"/>
    <cellStyle name="Input 2 2 4 3" xfId="3099" xr:uid="{00000000-0005-0000-0000-0000C0140000}"/>
    <cellStyle name="Input 2 2 4 3 2" xfId="3762" xr:uid="{00000000-0005-0000-0000-0000C1140000}"/>
    <cellStyle name="Input 2 2 4 3 2 2" xfId="5678" xr:uid="{00000000-0005-0000-0000-0000C2140000}"/>
    <cellStyle name="Input 2 2 4 3 2 2 2" xfId="12598" xr:uid="{00000000-0005-0000-0000-0000C3140000}"/>
    <cellStyle name="Input 2 2 4 3 2 2 2 2" xfId="19325" xr:uid="{00000000-0005-0000-0000-0000C4140000}"/>
    <cellStyle name="Input 2 2 4 3 2 2 2 2 2" xfId="36989" xr:uid="{00000000-0005-0000-0000-0000C5140000}"/>
    <cellStyle name="Input 2 2 4 3 2 2 2 2 3" xfId="54166" xr:uid="{00000000-0005-0000-0000-0000C6140000}"/>
    <cellStyle name="Input 2 2 4 3 2 2 2 3" xfId="30262" xr:uid="{00000000-0005-0000-0000-0000C7140000}"/>
    <cellStyle name="Input 2 2 4 3 2 2 2 4" xfId="47489" xr:uid="{00000000-0005-0000-0000-0000C8140000}"/>
    <cellStyle name="Input 2 2 4 3 2 2 3" xfId="9314" xr:uid="{00000000-0005-0000-0000-0000C9140000}"/>
    <cellStyle name="Input 2 2 4 3 2 2 3 2" xfId="26979" xr:uid="{00000000-0005-0000-0000-0000CA140000}"/>
    <cellStyle name="Input 2 2 4 3 2 2 3 3" xfId="44232" xr:uid="{00000000-0005-0000-0000-0000CB140000}"/>
    <cellStyle name="Input 2 2 4 3 2 2 4" xfId="16258" xr:uid="{00000000-0005-0000-0000-0000CC140000}"/>
    <cellStyle name="Input 2 2 4 3 2 2 4 2" xfId="33922" xr:uid="{00000000-0005-0000-0000-0000CD140000}"/>
    <cellStyle name="Input 2 2 4 3 2 2 4 3" xfId="51125" xr:uid="{00000000-0005-0000-0000-0000CE140000}"/>
    <cellStyle name="Input 2 2 4 3 2 2 5" xfId="23343" xr:uid="{00000000-0005-0000-0000-0000CF140000}"/>
    <cellStyle name="Input 2 2 4 3 2 2 6" xfId="40621" xr:uid="{00000000-0005-0000-0000-0000D0140000}"/>
    <cellStyle name="Input 2 2 4 3 2 3" xfId="11222" xr:uid="{00000000-0005-0000-0000-0000D1140000}"/>
    <cellStyle name="Input 2 2 4 3 2 3 2" xfId="18057" xr:uid="{00000000-0005-0000-0000-0000D2140000}"/>
    <cellStyle name="Input 2 2 4 3 2 3 2 2" xfId="35721" xr:uid="{00000000-0005-0000-0000-0000D3140000}"/>
    <cellStyle name="Input 2 2 4 3 2 3 2 3" xfId="52910" xr:uid="{00000000-0005-0000-0000-0000D4140000}"/>
    <cellStyle name="Input 2 2 4 3 2 3 3" xfId="28886" xr:uid="{00000000-0005-0000-0000-0000D5140000}"/>
    <cellStyle name="Input 2 2 4 3 2 3 4" xfId="46125" xr:uid="{00000000-0005-0000-0000-0000D6140000}"/>
    <cellStyle name="Input 2 2 4 3 2 4" xfId="7459" xr:uid="{00000000-0005-0000-0000-0000D7140000}"/>
    <cellStyle name="Input 2 2 4 3 2 4 2" xfId="25124" xr:uid="{00000000-0005-0000-0000-0000D8140000}"/>
    <cellStyle name="Input 2 2 4 3 2 4 3" xfId="42389" xr:uid="{00000000-0005-0000-0000-0000D9140000}"/>
    <cellStyle name="Input 2 2 4 3 2 5" xfId="14511" xr:uid="{00000000-0005-0000-0000-0000DA140000}"/>
    <cellStyle name="Input 2 2 4 3 2 5 2" xfId="32175" xr:uid="{00000000-0005-0000-0000-0000DB140000}"/>
    <cellStyle name="Input 2 2 4 3 2 5 3" xfId="49390" xr:uid="{00000000-0005-0000-0000-0000DC140000}"/>
    <cellStyle name="Input 2 2 4 3 2 6" xfId="21481" xr:uid="{00000000-0005-0000-0000-0000DD140000}"/>
    <cellStyle name="Input 2 2 4 3 2 7" xfId="38778" xr:uid="{00000000-0005-0000-0000-0000DE140000}"/>
    <cellStyle name="Input 2 2 4 3 3" xfId="4129" xr:uid="{00000000-0005-0000-0000-0000DF140000}"/>
    <cellStyle name="Input 2 2 4 3 3 2" xfId="6045" xr:uid="{00000000-0005-0000-0000-0000E0140000}"/>
    <cellStyle name="Input 2 2 4 3 3 2 2" xfId="12965" xr:uid="{00000000-0005-0000-0000-0000E1140000}"/>
    <cellStyle name="Input 2 2 4 3 3 2 2 2" xfId="19692" xr:uid="{00000000-0005-0000-0000-0000E2140000}"/>
    <cellStyle name="Input 2 2 4 3 3 2 2 2 2" xfId="37356" xr:uid="{00000000-0005-0000-0000-0000E3140000}"/>
    <cellStyle name="Input 2 2 4 3 3 2 2 2 3" xfId="54533" xr:uid="{00000000-0005-0000-0000-0000E4140000}"/>
    <cellStyle name="Input 2 2 4 3 3 2 2 3" xfId="30629" xr:uid="{00000000-0005-0000-0000-0000E5140000}"/>
    <cellStyle name="Input 2 2 4 3 3 2 2 4" xfId="47856" xr:uid="{00000000-0005-0000-0000-0000E6140000}"/>
    <cellStyle name="Input 2 2 4 3 3 2 3" xfId="9681" xr:uid="{00000000-0005-0000-0000-0000E7140000}"/>
    <cellStyle name="Input 2 2 4 3 3 2 3 2" xfId="27346" xr:uid="{00000000-0005-0000-0000-0000E8140000}"/>
    <cellStyle name="Input 2 2 4 3 3 2 3 3" xfId="44599" xr:uid="{00000000-0005-0000-0000-0000E9140000}"/>
    <cellStyle name="Input 2 2 4 3 3 2 4" xfId="16625" xr:uid="{00000000-0005-0000-0000-0000EA140000}"/>
    <cellStyle name="Input 2 2 4 3 3 2 4 2" xfId="34289" xr:uid="{00000000-0005-0000-0000-0000EB140000}"/>
    <cellStyle name="Input 2 2 4 3 3 2 4 3" xfId="51492" xr:uid="{00000000-0005-0000-0000-0000EC140000}"/>
    <cellStyle name="Input 2 2 4 3 3 2 5" xfId="23710" xr:uid="{00000000-0005-0000-0000-0000ED140000}"/>
    <cellStyle name="Input 2 2 4 3 3 2 6" xfId="40988" xr:uid="{00000000-0005-0000-0000-0000EE140000}"/>
    <cellStyle name="Input 2 2 4 3 3 3" xfId="7826" xr:uid="{00000000-0005-0000-0000-0000EF140000}"/>
    <cellStyle name="Input 2 2 4 3 3 3 2" xfId="25491" xr:uid="{00000000-0005-0000-0000-0000F0140000}"/>
    <cellStyle name="Input 2 2 4 3 3 3 3" xfId="42756" xr:uid="{00000000-0005-0000-0000-0000F1140000}"/>
    <cellStyle name="Input 2 2 4 3 3 4" xfId="14878" xr:uid="{00000000-0005-0000-0000-0000F2140000}"/>
    <cellStyle name="Input 2 2 4 3 3 4 2" xfId="32542" xr:uid="{00000000-0005-0000-0000-0000F3140000}"/>
    <cellStyle name="Input 2 2 4 3 3 4 3" xfId="49757" xr:uid="{00000000-0005-0000-0000-0000F4140000}"/>
    <cellStyle name="Input 2 2 4 3 3 5" xfId="21848" xr:uid="{00000000-0005-0000-0000-0000F5140000}"/>
    <cellStyle name="Input 2 2 4 3 3 6" xfId="39145" xr:uid="{00000000-0005-0000-0000-0000F6140000}"/>
    <cellStyle name="Input 2 2 4 3 4" xfId="5015" xr:uid="{00000000-0005-0000-0000-0000F7140000}"/>
    <cellStyle name="Input 2 2 4 3 4 2" xfId="11935" xr:uid="{00000000-0005-0000-0000-0000F8140000}"/>
    <cellStyle name="Input 2 2 4 3 4 2 2" xfId="18716" xr:uid="{00000000-0005-0000-0000-0000F9140000}"/>
    <cellStyle name="Input 2 2 4 3 4 2 2 2" xfId="36380" xr:uid="{00000000-0005-0000-0000-0000FA140000}"/>
    <cellStyle name="Input 2 2 4 3 4 2 2 3" xfId="53563" xr:uid="{00000000-0005-0000-0000-0000FB140000}"/>
    <cellStyle name="Input 2 2 4 3 4 2 3" xfId="29599" xr:uid="{00000000-0005-0000-0000-0000FC140000}"/>
    <cellStyle name="Input 2 2 4 3 4 2 4" xfId="46832" xr:uid="{00000000-0005-0000-0000-0000FD140000}"/>
    <cellStyle name="Input 2 2 4 3 4 3" xfId="8651" xr:uid="{00000000-0005-0000-0000-0000FE140000}"/>
    <cellStyle name="Input 2 2 4 3 4 3 2" xfId="26316" xr:uid="{00000000-0005-0000-0000-0000FF140000}"/>
    <cellStyle name="Input 2 2 4 3 4 3 3" xfId="43575" xr:uid="{00000000-0005-0000-0000-000000150000}"/>
    <cellStyle name="Input 2 2 4 3 4 4" xfId="15649" xr:uid="{00000000-0005-0000-0000-000001150000}"/>
    <cellStyle name="Input 2 2 4 3 4 4 2" xfId="33313" xr:uid="{00000000-0005-0000-0000-000002150000}"/>
    <cellStyle name="Input 2 2 4 3 4 4 3" xfId="50522" xr:uid="{00000000-0005-0000-0000-000003150000}"/>
    <cellStyle name="Input 2 2 4 3 4 5" xfId="22680" xr:uid="{00000000-0005-0000-0000-000004150000}"/>
    <cellStyle name="Input 2 2 4 3 4 6" xfId="39964" xr:uid="{00000000-0005-0000-0000-000005150000}"/>
    <cellStyle name="Input 2 2 4 3 5" xfId="10621" xr:uid="{00000000-0005-0000-0000-000006150000}"/>
    <cellStyle name="Input 2 2 4 3 5 2" xfId="17510" xr:uid="{00000000-0005-0000-0000-000007150000}"/>
    <cellStyle name="Input 2 2 4 3 5 2 2" xfId="35174" xr:uid="{00000000-0005-0000-0000-000008150000}"/>
    <cellStyle name="Input 2 2 4 3 5 2 3" xfId="52369" xr:uid="{00000000-0005-0000-0000-000009150000}"/>
    <cellStyle name="Input 2 2 4 3 5 3" xfId="28285" xr:uid="{00000000-0005-0000-0000-00000A150000}"/>
    <cellStyle name="Input 2 2 4 3 5 4" xfId="45530" xr:uid="{00000000-0005-0000-0000-00000B150000}"/>
    <cellStyle name="Input 2 2 4 3 6" xfId="6871" xr:uid="{00000000-0005-0000-0000-00000C150000}"/>
    <cellStyle name="Input 2 2 4 3 6 2" xfId="24536" xr:uid="{00000000-0005-0000-0000-00000D150000}"/>
    <cellStyle name="Input 2 2 4 3 6 3" xfId="41807" xr:uid="{00000000-0005-0000-0000-00000E150000}"/>
    <cellStyle name="Input 2 2 4 3 7" xfId="13902" xr:uid="{00000000-0005-0000-0000-00000F150000}"/>
    <cellStyle name="Input 2 2 4 3 7 2" xfId="31566" xr:uid="{00000000-0005-0000-0000-000010150000}"/>
    <cellStyle name="Input 2 2 4 3 7 3" xfId="48787" xr:uid="{00000000-0005-0000-0000-000011150000}"/>
    <cellStyle name="Input 2 2 4 3 8" xfId="20818" xr:uid="{00000000-0005-0000-0000-000012150000}"/>
    <cellStyle name="Input 2 2 4 3 9" xfId="38121" xr:uid="{00000000-0005-0000-0000-000013150000}"/>
    <cellStyle name="Input 2 2 4 4" xfId="3211" xr:uid="{00000000-0005-0000-0000-000014150000}"/>
    <cellStyle name="Input 2 2 4 4 2" xfId="4241" xr:uid="{00000000-0005-0000-0000-000015150000}"/>
    <cellStyle name="Input 2 2 4 4 2 2" xfId="6157" xr:uid="{00000000-0005-0000-0000-000016150000}"/>
    <cellStyle name="Input 2 2 4 4 2 2 2" xfId="13077" xr:uid="{00000000-0005-0000-0000-000017150000}"/>
    <cellStyle name="Input 2 2 4 4 2 2 2 2" xfId="19804" xr:uid="{00000000-0005-0000-0000-000018150000}"/>
    <cellStyle name="Input 2 2 4 4 2 2 2 2 2" xfId="37468" xr:uid="{00000000-0005-0000-0000-000019150000}"/>
    <cellStyle name="Input 2 2 4 4 2 2 2 2 3" xfId="54645" xr:uid="{00000000-0005-0000-0000-00001A150000}"/>
    <cellStyle name="Input 2 2 4 4 2 2 2 3" xfId="30741" xr:uid="{00000000-0005-0000-0000-00001B150000}"/>
    <cellStyle name="Input 2 2 4 4 2 2 2 4" xfId="47968" xr:uid="{00000000-0005-0000-0000-00001C150000}"/>
    <cellStyle name="Input 2 2 4 4 2 2 3" xfId="9793" xr:uid="{00000000-0005-0000-0000-00001D150000}"/>
    <cellStyle name="Input 2 2 4 4 2 2 3 2" xfId="27458" xr:uid="{00000000-0005-0000-0000-00001E150000}"/>
    <cellStyle name="Input 2 2 4 4 2 2 3 3" xfId="44711" xr:uid="{00000000-0005-0000-0000-00001F150000}"/>
    <cellStyle name="Input 2 2 4 4 2 2 4" xfId="16737" xr:uid="{00000000-0005-0000-0000-000020150000}"/>
    <cellStyle name="Input 2 2 4 4 2 2 4 2" xfId="34401" xr:uid="{00000000-0005-0000-0000-000021150000}"/>
    <cellStyle name="Input 2 2 4 4 2 2 4 3" xfId="51604" xr:uid="{00000000-0005-0000-0000-000022150000}"/>
    <cellStyle name="Input 2 2 4 4 2 2 5" xfId="23822" xr:uid="{00000000-0005-0000-0000-000023150000}"/>
    <cellStyle name="Input 2 2 4 4 2 2 6" xfId="41100" xr:uid="{00000000-0005-0000-0000-000024150000}"/>
    <cellStyle name="Input 2 2 4 4 2 3" xfId="7938" xr:uid="{00000000-0005-0000-0000-000025150000}"/>
    <cellStyle name="Input 2 2 4 4 2 3 2" xfId="25603" xr:uid="{00000000-0005-0000-0000-000026150000}"/>
    <cellStyle name="Input 2 2 4 4 2 3 3" xfId="42868" xr:uid="{00000000-0005-0000-0000-000027150000}"/>
    <cellStyle name="Input 2 2 4 4 2 4" xfId="14990" xr:uid="{00000000-0005-0000-0000-000028150000}"/>
    <cellStyle name="Input 2 2 4 4 2 4 2" xfId="32654" xr:uid="{00000000-0005-0000-0000-000029150000}"/>
    <cellStyle name="Input 2 2 4 4 2 4 3" xfId="49869" xr:uid="{00000000-0005-0000-0000-00002A150000}"/>
    <cellStyle name="Input 2 2 4 4 2 5" xfId="21960" xr:uid="{00000000-0005-0000-0000-00002B150000}"/>
    <cellStyle name="Input 2 2 4 4 2 6" xfId="39257" xr:uid="{00000000-0005-0000-0000-00002C150000}"/>
    <cellStyle name="Input 2 2 4 4 3" xfId="5127" xr:uid="{00000000-0005-0000-0000-00002D150000}"/>
    <cellStyle name="Input 2 2 4 4 3 2" xfId="12047" xr:uid="{00000000-0005-0000-0000-00002E150000}"/>
    <cellStyle name="Input 2 2 4 4 3 2 2" xfId="18828" xr:uid="{00000000-0005-0000-0000-00002F150000}"/>
    <cellStyle name="Input 2 2 4 4 3 2 2 2" xfId="36492" xr:uid="{00000000-0005-0000-0000-000030150000}"/>
    <cellStyle name="Input 2 2 4 4 3 2 2 3" xfId="53675" xr:uid="{00000000-0005-0000-0000-000031150000}"/>
    <cellStyle name="Input 2 2 4 4 3 2 3" xfId="29711" xr:uid="{00000000-0005-0000-0000-000032150000}"/>
    <cellStyle name="Input 2 2 4 4 3 2 4" xfId="46944" xr:uid="{00000000-0005-0000-0000-000033150000}"/>
    <cellStyle name="Input 2 2 4 4 3 3" xfId="8763" xr:uid="{00000000-0005-0000-0000-000034150000}"/>
    <cellStyle name="Input 2 2 4 4 3 3 2" xfId="26428" xr:uid="{00000000-0005-0000-0000-000035150000}"/>
    <cellStyle name="Input 2 2 4 4 3 3 3" xfId="43687" xr:uid="{00000000-0005-0000-0000-000036150000}"/>
    <cellStyle name="Input 2 2 4 4 3 4" xfId="15761" xr:uid="{00000000-0005-0000-0000-000037150000}"/>
    <cellStyle name="Input 2 2 4 4 3 4 2" xfId="33425" xr:uid="{00000000-0005-0000-0000-000038150000}"/>
    <cellStyle name="Input 2 2 4 4 3 4 3" xfId="50634" xr:uid="{00000000-0005-0000-0000-000039150000}"/>
    <cellStyle name="Input 2 2 4 4 3 5" xfId="22792" xr:uid="{00000000-0005-0000-0000-00003A150000}"/>
    <cellStyle name="Input 2 2 4 4 3 6" xfId="40076" xr:uid="{00000000-0005-0000-0000-00003B150000}"/>
    <cellStyle name="Input 2 2 4 4 4" xfId="10733" xr:uid="{00000000-0005-0000-0000-00003C150000}"/>
    <cellStyle name="Input 2 2 4 4 4 2" xfId="17622" xr:uid="{00000000-0005-0000-0000-00003D150000}"/>
    <cellStyle name="Input 2 2 4 4 4 2 2" xfId="35286" xr:uid="{00000000-0005-0000-0000-00003E150000}"/>
    <cellStyle name="Input 2 2 4 4 4 2 3" xfId="52481" xr:uid="{00000000-0005-0000-0000-00003F150000}"/>
    <cellStyle name="Input 2 2 4 4 4 3" xfId="28397" xr:uid="{00000000-0005-0000-0000-000040150000}"/>
    <cellStyle name="Input 2 2 4 4 4 4" xfId="45642" xr:uid="{00000000-0005-0000-0000-000041150000}"/>
    <cellStyle name="Input 2 2 4 4 5" xfId="6983" xr:uid="{00000000-0005-0000-0000-000042150000}"/>
    <cellStyle name="Input 2 2 4 4 5 2" xfId="24648" xr:uid="{00000000-0005-0000-0000-000043150000}"/>
    <cellStyle name="Input 2 2 4 4 5 3" xfId="41919" xr:uid="{00000000-0005-0000-0000-000044150000}"/>
    <cellStyle name="Input 2 2 4 4 6" xfId="14014" xr:uid="{00000000-0005-0000-0000-000045150000}"/>
    <cellStyle name="Input 2 2 4 4 6 2" xfId="31678" xr:uid="{00000000-0005-0000-0000-000046150000}"/>
    <cellStyle name="Input 2 2 4 4 6 3" xfId="48899" xr:uid="{00000000-0005-0000-0000-000047150000}"/>
    <cellStyle name="Input 2 2 4 4 7" xfId="20930" xr:uid="{00000000-0005-0000-0000-000048150000}"/>
    <cellStyle name="Input 2 2 4 4 8" xfId="38233" xr:uid="{00000000-0005-0000-0000-000049150000}"/>
    <cellStyle name="Input 2 2 4 5" xfId="3439" xr:uid="{00000000-0005-0000-0000-00004A150000}"/>
    <cellStyle name="Input 2 2 4 5 2" xfId="5355" xr:uid="{00000000-0005-0000-0000-00004B150000}"/>
    <cellStyle name="Input 2 2 4 5 2 2" xfId="12275" xr:uid="{00000000-0005-0000-0000-00004C150000}"/>
    <cellStyle name="Input 2 2 4 5 2 2 2" xfId="19002" xr:uid="{00000000-0005-0000-0000-00004D150000}"/>
    <cellStyle name="Input 2 2 4 5 2 2 2 2" xfId="36666" xr:uid="{00000000-0005-0000-0000-00004E150000}"/>
    <cellStyle name="Input 2 2 4 5 2 2 2 3" xfId="53849" xr:uid="{00000000-0005-0000-0000-00004F150000}"/>
    <cellStyle name="Input 2 2 4 5 2 2 3" xfId="29939" xr:uid="{00000000-0005-0000-0000-000050150000}"/>
    <cellStyle name="Input 2 2 4 5 2 2 4" xfId="47172" xr:uid="{00000000-0005-0000-0000-000051150000}"/>
    <cellStyle name="Input 2 2 4 5 2 3" xfId="8991" xr:uid="{00000000-0005-0000-0000-000052150000}"/>
    <cellStyle name="Input 2 2 4 5 2 3 2" xfId="26656" xr:uid="{00000000-0005-0000-0000-000053150000}"/>
    <cellStyle name="Input 2 2 4 5 2 3 3" xfId="43915" xr:uid="{00000000-0005-0000-0000-000054150000}"/>
    <cellStyle name="Input 2 2 4 5 2 4" xfId="15935" xr:uid="{00000000-0005-0000-0000-000055150000}"/>
    <cellStyle name="Input 2 2 4 5 2 4 2" xfId="33599" xr:uid="{00000000-0005-0000-0000-000056150000}"/>
    <cellStyle name="Input 2 2 4 5 2 4 3" xfId="50808" xr:uid="{00000000-0005-0000-0000-000057150000}"/>
    <cellStyle name="Input 2 2 4 5 2 5" xfId="23020" xr:uid="{00000000-0005-0000-0000-000058150000}"/>
    <cellStyle name="Input 2 2 4 5 2 6" xfId="40304" xr:uid="{00000000-0005-0000-0000-000059150000}"/>
    <cellStyle name="Input 2 2 4 5 3" xfId="10899" xr:uid="{00000000-0005-0000-0000-00005A150000}"/>
    <cellStyle name="Input 2 2 4 5 3 2" xfId="17734" xr:uid="{00000000-0005-0000-0000-00005B150000}"/>
    <cellStyle name="Input 2 2 4 5 3 2 2" xfId="35398" xr:uid="{00000000-0005-0000-0000-00005C150000}"/>
    <cellStyle name="Input 2 2 4 5 3 2 3" xfId="52593" xr:uid="{00000000-0005-0000-0000-00005D150000}"/>
    <cellStyle name="Input 2 2 4 5 3 3" xfId="28563" xr:uid="{00000000-0005-0000-0000-00005E150000}"/>
    <cellStyle name="Input 2 2 4 5 3 4" xfId="45808" xr:uid="{00000000-0005-0000-0000-00005F150000}"/>
    <cellStyle name="Input 2 2 4 5 4" xfId="7136" xr:uid="{00000000-0005-0000-0000-000060150000}"/>
    <cellStyle name="Input 2 2 4 5 4 2" xfId="24801" xr:uid="{00000000-0005-0000-0000-000061150000}"/>
    <cellStyle name="Input 2 2 4 5 4 3" xfId="42072" xr:uid="{00000000-0005-0000-0000-000062150000}"/>
    <cellStyle name="Input 2 2 4 5 5" xfId="14188" xr:uid="{00000000-0005-0000-0000-000063150000}"/>
    <cellStyle name="Input 2 2 4 5 5 2" xfId="31852" xr:uid="{00000000-0005-0000-0000-000064150000}"/>
    <cellStyle name="Input 2 2 4 5 5 3" xfId="49073" xr:uid="{00000000-0005-0000-0000-000065150000}"/>
    <cellStyle name="Input 2 2 4 5 6" xfId="21158" xr:uid="{00000000-0005-0000-0000-000066150000}"/>
    <cellStyle name="Input 2 2 4 5 7" xfId="38461" xr:uid="{00000000-0005-0000-0000-000067150000}"/>
    <cellStyle name="Input 2 2 4 6" xfId="3812" xr:uid="{00000000-0005-0000-0000-000068150000}"/>
    <cellStyle name="Input 2 2 4 6 2" xfId="5728" xr:uid="{00000000-0005-0000-0000-000069150000}"/>
    <cellStyle name="Input 2 2 4 6 2 2" xfId="12648" xr:uid="{00000000-0005-0000-0000-00006A150000}"/>
    <cellStyle name="Input 2 2 4 6 2 2 2" xfId="19375" xr:uid="{00000000-0005-0000-0000-00006B150000}"/>
    <cellStyle name="Input 2 2 4 6 2 2 2 2" xfId="37039" xr:uid="{00000000-0005-0000-0000-00006C150000}"/>
    <cellStyle name="Input 2 2 4 6 2 2 2 3" xfId="54216" xr:uid="{00000000-0005-0000-0000-00006D150000}"/>
    <cellStyle name="Input 2 2 4 6 2 2 3" xfId="30312" xr:uid="{00000000-0005-0000-0000-00006E150000}"/>
    <cellStyle name="Input 2 2 4 6 2 2 4" xfId="47539" xr:uid="{00000000-0005-0000-0000-00006F150000}"/>
    <cellStyle name="Input 2 2 4 6 2 3" xfId="9364" xr:uid="{00000000-0005-0000-0000-000070150000}"/>
    <cellStyle name="Input 2 2 4 6 2 3 2" xfId="27029" xr:uid="{00000000-0005-0000-0000-000071150000}"/>
    <cellStyle name="Input 2 2 4 6 2 3 3" xfId="44282" xr:uid="{00000000-0005-0000-0000-000072150000}"/>
    <cellStyle name="Input 2 2 4 6 2 4" xfId="16308" xr:uid="{00000000-0005-0000-0000-000073150000}"/>
    <cellStyle name="Input 2 2 4 6 2 4 2" xfId="33972" xr:uid="{00000000-0005-0000-0000-000074150000}"/>
    <cellStyle name="Input 2 2 4 6 2 4 3" xfId="51175" xr:uid="{00000000-0005-0000-0000-000075150000}"/>
    <cellStyle name="Input 2 2 4 6 2 5" xfId="23393" xr:uid="{00000000-0005-0000-0000-000076150000}"/>
    <cellStyle name="Input 2 2 4 6 2 6" xfId="40671" xr:uid="{00000000-0005-0000-0000-000077150000}"/>
    <cellStyle name="Input 2 2 4 6 3" xfId="7509" xr:uid="{00000000-0005-0000-0000-000078150000}"/>
    <cellStyle name="Input 2 2 4 6 3 2" xfId="25174" xr:uid="{00000000-0005-0000-0000-000079150000}"/>
    <cellStyle name="Input 2 2 4 6 3 3" xfId="42439" xr:uid="{00000000-0005-0000-0000-00007A150000}"/>
    <cellStyle name="Input 2 2 4 6 4" xfId="14561" xr:uid="{00000000-0005-0000-0000-00007B150000}"/>
    <cellStyle name="Input 2 2 4 6 4 2" xfId="32225" xr:uid="{00000000-0005-0000-0000-00007C150000}"/>
    <cellStyle name="Input 2 2 4 6 4 3" xfId="49440" xr:uid="{00000000-0005-0000-0000-00007D150000}"/>
    <cellStyle name="Input 2 2 4 6 5" xfId="21531" xr:uid="{00000000-0005-0000-0000-00007E150000}"/>
    <cellStyle name="Input 2 2 4 6 6" xfId="38828" xr:uid="{00000000-0005-0000-0000-00007F150000}"/>
    <cellStyle name="Input 2 2 4 7" xfId="4692" xr:uid="{00000000-0005-0000-0000-000080150000}"/>
    <cellStyle name="Input 2 2 4 7 2" xfId="11612" xr:uid="{00000000-0005-0000-0000-000081150000}"/>
    <cellStyle name="Input 2 2 4 7 2 2" xfId="18393" xr:uid="{00000000-0005-0000-0000-000082150000}"/>
    <cellStyle name="Input 2 2 4 7 2 2 2" xfId="36057" xr:uid="{00000000-0005-0000-0000-000083150000}"/>
    <cellStyle name="Input 2 2 4 7 2 2 3" xfId="53246" xr:uid="{00000000-0005-0000-0000-000084150000}"/>
    <cellStyle name="Input 2 2 4 7 2 3" xfId="29276" xr:uid="{00000000-0005-0000-0000-000085150000}"/>
    <cellStyle name="Input 2 2 4 7 2 4" xfId="46515" xr:uid="{00000000-0005-0000-0000-000086150000}"/>
    <cellStyle name="Input 2 2 4 7 3" xfId="8328" xr:uid="{00000000-0005-0000-0000-000087150000}"/>
    <cellStyle name="Input 2 2 4 7 3 2" xfId="25993" xr:uid="{00000000-0005-0000-0000-000088150000}"/>
    <cellStyle name="Input 2 2 4 7 3 3" xfId="43258" xr:uid="{00000000-0005-0000-0000-000089150000}"/>
    <cellStyle name="Input 2 2 4 7 4" xfId="15326" xr:uid="{00000000-0005-0000-0000-00008A150000}"/>
    <cellStyle name="Input 2 2 4 7 4 2" xfId="32990" xr:uid="{00000000-0005-0000-0000-00008B150000}"/>
    <cellStyle name="Input 2 2 4 7 4 3" xfId="50205" xr:uid="{00000000-0005-0000-0000-00008C150000}"/>
    <cellStyle name="Input 2 2 4 7 5" xfId="22357" xr:uid="{00000000-0005-0000-0000-00008D150000}"/>
    <cellStyle name="Input 2 2 4 7 6" xfId="39647" xr:uid="{00000000-0005-0000-0000-00008E150000}"/>
    <cellStyle name="Input 2 2 4 8" xfId="10298" xr:uid="{00000000-0005-0000-0000-00008F150000}"/>
    <cellStyle name="Input 2 2 4 8 2" xfId="17187" xr:uid="{00000000-0005-0000-0000-000090150000}"/>
    <cellStyle name="Input 2 2 4 8 2 2" xfId="34851" xr:uid="{00000000-0005-0000-0000-000091150000}"/>
    <cellStyle name="Input 2 2 4 8 2 3" xfId="52052" xr:uid="{00000000-0005-0000-0000-000092150000}"/>
    <cellStyle name="Input 2 2 4 8 3" xfId="27962" xr:uid="{00000000-0005-0000-0000-000093150000}"/>
    <cellStyle name="Input 2 2 4 8 4" xfId="45213" xr:uid="{00000000-0005-0000-0000-000094150000}"/>
    <cellStyle name="Input 2 2 4 9" xfId="6548" xr:uid="{00000000-0005-0000-0000-000095150000}"/>
    <cellStyle name="Input 2 2 4 9 2" xfId="24213" xr:uid="{00000000-0005-0000-0000-000096150000}"/>
    <cellStyle name="Input 2 2 4 9 3" xfId="41490" xr:uid="{00000000-0005-0000-0000-000097150000}"/>
    <cellStyle name="Input 2 2 5" xfId="2798" xr:uid="{00000000-0005-0000-0000-000098150000}"/>
    <cellStyle name="Input 2 2 5 2" xfId="3461" xr:uid="{00000000-0005-0000-0000-000099150000}"/>
    <cellStyle name="Input 2 2 5 2 2" xfId="5377" xr:uid="{00000000-0005-0000-0000-00009A150000}"/>
    <cellStyle name="Input 2 2 5 2 2 2" xfId="12297" xr:uid="{00000000-0005-0000-0000-00009B150000}"/>
    <cellStyle name="Input 2 2 5 2 2 2 2" xfId="19024" xr:uid="{00000000-0005-0000-0000-00009C150000}"/>
    <cellStyle name="Input 2 2 5 2 2 2 2 2" xfId="36688" xr:uid="{00000000-0005-0000-0000-00009D150000}"/>
    <cellStyle name="Input 2 2 5 2 2 2 2 3" xfId="53868" xr:uid="{00000000-0005-0000-0000-00009E150000}"/>
    <cellStyle name="Input 2 2 5 2 2 2 3" xfId="29961" xr:uid="{00000000-0005-0000-0000-00009F150000}"/>
    <cellStyle name="Input 2 2 5 2 2 2 4" xfId="47191" xr:uid="{00000000-0005-0000-0000-0000A0150000}"/>
    <cellStyle name="Input 2 2 5 2 2 3" xfId="9013" xr:uid="{00000000-0005-0000-0000-0000A1150000}"/>
    <cellStyle name="Input 2 2 5 2 2 3 2" xfId="26678" xr:uid="{00000000-0005-0000-0000-0000A2150000}"/>
    <cellStyle name="Input 2 2 5 2 2 3 3" xfId="43934" xr:uid="{00000000-0005-0000-0000-0000A3150000}"/>
    <cellStyle name="Input 2 2 5 2 2 4" xfId="15957" xr:uid="{00000000-0005-0000-0000-0000A4150000}"/>
    <cellStyle name="Input 2 2 5 2 2 4 2" xfId="33621" xr:uid="{00000000-0005-0000-0000-0000A5150000}"/>
    <cellStyle name="Input 2 2 5 2 2 4 3" xfId="50827" xr:uid="{00000000-0005-0000-0000-0000A6150000}"/>
    <cellStyle name="Input 2 2 5 2 2 5" xfId="23042" xr:uid="{00000000-0005-0000-0000-0000A7150000}"/>
    <cellStyle name="Input 2 2 5 2 2 6" xfId="40323" xr:uid="{00000000-0005-0000-0000-0000A8150000}"/>
    <cellStyle name="Input 2 2 5 2 3" xfId="10921" xr:uid="{00000000-0005-0000-0000-0000A9150000}"/>
    <cellStyle name="Input 2 2 5 2 3 2" xfId="17756" xr:uid="{00000000-0005-0000-0000-0000AA150000}"/>
    <cellStyle name="Input 2 2 5 2 3 2 2" xfId="35420" xr:uid="{00000000-0005-0000-0000-0000AB150000}"/>
    <cellStyle name="Input 2 2 5 2 3 2 3" xfId="52612" xr:uid="{00000000-0005-0000-0000-0000AC150000}"/>
    <cellStyle name="Input 2 2 5 2 3 3" xfId="28585" xr:uid="{00000000-0005-0000-0000-0000AD150000}"/>
    <cellStyle name="Input 2 2 5 2 3 4" xfId="45827" xr:uid="{00000000-0005-0000-0000-0000AE150000}"/>
    <cellStyle name="Input 2 2 5 2 4" xfId="7158" xr:uid="{00000000-0005-0000-0000-0000AF150000}"/>
    <cellStyle name="Input 2 2 5 2 4 2" xfId="24823" xr:uid="{00000000-0005-0000-0000-0000B0150000}"/>
    <cellStyle name="Input 2 2 5 2 4 3" xfId="42091" xr:uid="{00000000-0005-0000-0000-0000B1150000}"/>
    <cellStyle name="Input 2 2 5 2 5" xfId="14210" xr:uid="{00000000-0005-0000-0000-0000B2150000}"/>
    <cellStyle name="Input 2 2 5 2 5 2" xfId="31874" xr:uid="{00000000-0005-0000-0000-0000B3150000}"/>
    <cellStyle name="Input 2 2 5 2 5 3" xfId="49092" xr:uid="{00000000-0005-0000-0000-0000B4150000}"/>
    <cellStyle name="Input 2 2 5 2 6" xfId="21180" xr:uid="{00000000-0005-0000-0000-0000B5150000}"/>
    <cellStyle name="Input 2 2 5 2 7" xfId="38480" xr:uid="{00000000-0005-0000-0000-0000B6150000}"/>
    <cellStyle name="Input 2 2 5 3" xfId="3831" xr:uid="{00000000-0005-0000-0000-0000B7150000}"/>
    <cellStyle name="Input 2 2 5 3 2" xfId="5747" xr:uid="{00000000-0005-0000-0000-0000B8150000}"/>
    <cellStyle name="Input 2 2 5 3 2 2" xfId="12667" xr:uid="{00000000-0005-0000-0000-0000B9150000}"/>
    <cellStyle name="Input 2 2 5 3 2 2 2" xfId="19394" xr:uid="{00000000-0005-0000-0000-0000BA150000}"/>
    <cellStyle name="Input 2 2 5 3 2 2 2 2" xfId="37058" xr:uid="{00000000-0005-0000-0000-0000BB150000}"/>
    <cellStyle name="Input 2 2 5 3 2 2 2 3" xfId="54235" xr:uid="{00000000-0005-0000-0000-0000BC150000}"/>
    <cellStyle name="Input 2 2 5 3 2 2 3" xfId="30331" xr:uid="{00000000-0005-0000-0000-0000BD150000}"/>
    <cellStyle name="Input 2 2 5 3 2 2 4" xfId="47558" xr:uid="{00000000-0005-0000-0000-0000BE150000}"/>
    <cellStyle name="Input 2 2 5 3 2 3" xfId="9383" xr:uid="{00000000-0005-0000-0000-0000BF150000}"/>
    <cellStyle name="Input 2 2 5 3 2 3 2" xfId="27048" xr:uid="{00000000-0005-0000-0000-0000C0150000}"/>
    <cellStyle name="Input 2 2 5 3 2 3 3" xfId="44301" xr:uid="{00000000-0005-0000-0000-0000C1150000}"/>
    <cellStyle name="Input 2 2 5 3 2 4" xfId="16327" xr:uid="{00000000-0005-0000-0000-0000C2150000}"/>
    <cellStyle name="Input 2 2 5 3 2 4 2" xfId="33991" xr:uid="{00000000-0005-0000-0000-0000C3150000}"/>
    <cellStyle name="Input 2 2 5 3 2 4 3" xfId="51194" xr:uid="{00000000-0005-0000-0000-0000C4150000}"/>
    <cellStyle name="Input 2 2 5 3 2 5" xfId="23412" xr:uid="{00000000-0005-0000-0000-0000C5150000}"/>
    <cellStyle name="Input 2 2 5 3 2 6" xfId="40690" xr:uid="{00000000-0005-0000-0000-0000C6150000}"/>
    <cellStyle name="Input 2 2 5 3 3" xfId="7528" xr:uid="{00000000-0005-0000-0000-0000C7150000}"/>
    <cellStyle name="Input 2 2 5 3 3 2" xfId="25193" xr:uid="{00000000-0005-0000-0000-0000C8150000}"/>
    <cellStyle name="Input 2 2 5 3 3 3" xfId="42458" xr:uid="{00000000-0005-0000-0000-0000C9150000}"/>
    <cellStyle name="Input 2 2 5 3 4" xfId="14580" xr:uid="{00000000-0005-0000-0000-0000CA150000}"/>
    <cellStyle name="Input 2 2 5 3 4 2" xfId="32244" xr:uid="{00000000-0005-0000-0000-0000CB150000}"/>
    <cellStyle name="Input 2 2 5 3 4 3" xfId="49459" xr:uid="{00000000-0005-0000-0000-0000CC150000}"/>
    <cellStyle name="Input 2 2 5 3 5" xfId="21550" xr:uid="{00000000-0005-0000-0000-0000CD150000}"/>
    <cellStyle name="Input 2 2 5 3 6" xfId="38847" xr:uid="{00000000-0005-0000-0000-0000CE150000}"/>
    <cellStyle name="Input 2 2 5 4" xfId="4714" xr:uid="{00000000-0005-0000-0000-0000CF150000}"/>
    <cellStyle name="Input 2 2 5 4 2" xfId="11634" xr:uid="{00000000-0005-0000-0000-0000D0150000}"/>
    <cellStyle name="Input 2 2 5 4 2 2" xfId="18415" xr:uid="{00000000-0005-0000-0000-0000D1150000}"/>
    <cellStyle name="Input 2 2 5 4 2 2 2" xfId="36079" xr:uid="{00000000-0005-0000-0000-0000D2150000}"/>
    <cellStyle name="Input 2 2 5 4 2 2 3" xfId="53265" xr:uid="{00000000-0005-0000-0000-0000D3150000}"/>
    <cellStyle name="Input 2 2 5 4 2 3" xfId="29298" xr:uid="{00000000-0005-0000-0000-0000D4150000}"/>
    <cellStyle name="Input 2 2 5 4 2 4" xfId="46534" xr:uid="{00000000-0005-0000-0000-0000D5150000}"/>
    <cellStyle name="Input 2 2 5 4 3" xfId="8350" xr:uid="{00000000-0005-0000-0000-0000D6150000}"/>
    <cellStyle name="Input 2 2 5 4 3 2" xfId="26015" xr:uid="{00000000-0005-0000-0000-0000D7150000}"/>
    <cellStyle name="Input 2 2 5 4 3 3" xfId="43277" xr:uid="{00000000-0005-0000-0000-0000D8150000}"/>
    <cellStyle name="Input 2 2 5 4 4" xfId="15348" xr:uid="{00000000-0005-0000-0000-0000D9150000}"/>
    <cellStyle name="Input 2 2 5 4 4 2" xfId="33012" xr:uid="{00000000-0005-0000-0000-0000DA150000}"/>
    <cellStyle name="Input 2 2 5 4 4 3" xfId="50224" xr:uid="{00000000-0005-0000-0000-0000DB150000}"/>
    <cellStyle name="Input 2 2 5 4 5" xfId="22379" xr:uid="{00000000-0005-0000-0000-0000DC150000}"/>
    <cellStyle name="Input 2 2 5 4 6" xfId="39666" xr:uid="{00000000-0005-0000-0000-0000DD150000}"/>
    <cellStyle name="Input 2 2 5 5" xfId="10320" xr:uid="{00000000-0005-0000-0000-0000DE150000}"/>
    <cellStyle name="Input 2 2 5 5 2" xfId="17209" xr:uid="{00000000-0005-0000-0000-0000DF150000}"/>
    <cellStyle name="Input 2 2 5 5 2 2" xfId="34873" xr:uid="{00000000-0005-0000-0000-0000E0150000}"/>
    <cellStyle name="Input 2 2 5 5 2 3" xfId="52071" xr:uid="{00000000-0005-0000-0000-0000E1150000}"/>
    <cellStyle name="Input 2 2 5 5 3" xfId="27984" xr:uid="{00000000-0005-0000-0000-0000E2150000}"/>
    <cellStyle name="Input 2 2 5 5 4" xfId="45232" xr:uid="{00000000-0005-0000-0000-0000E3150000}"/>
    <cellStyle name="Input 2 2 5 6" xfId="6570" xr:uid="{00000000-0005-0000-0000-0000E4150000}"/>
    <cellStyle name="Input 2 2 5 6 2" xfId="24235" xr:uid="{00000000-0005-0000-0000-0000E5150000}"/>
    <cellStyle name="Input 2 2 5 6 3" xfId="41509" xr:uid="{00000000-0005-0000-0000-0000E6150000}"/>
    <cellStyle name="Input 2 2 5 7" xfId="13601" xr:uid="{00000000-0005-0000-0000-0000E7150000}"/>
    <cellStyle name="Input 2 2 5 7 2" xfId="31265" xr:uid="{00000000-0005-0000-0000-0000E8150000}"/>
    <cellStyle name="Input 2 2 5 7 3" xfId="48489" xr:uid="{00000000-0005-0000-0000-0000E9150000}"/>
    <cellStyle name="Input 2 2 5 8" xfId="20517" xr:uid="{00000000-0005-0000-0000-0000EA150000}"/>
    <cellStyle name="Input 2 2 5 9" xfId="37823" xr:uid="{00000000-0005-0000-0000-0000EB150000}"/>
    <cellStyle name="Input 2 2 6" xfId="4409" xr:uid="{00000000-0005-0000-0000-0000EC150000}"/>
    <cellStyle name="Input 2 2 6 2" xfId="6273" xr:uid="{00000000-0005-0000-0000-0000ED150000}"/>
    <cellStyle name="Input 2 2 6 2 2" xfId="13192" xr:uid="{00000000-0005-0000-0000-0000EE150000}"/>
    <cellStyle name="Input 2 2 6 2 2 2" xfId="19865" xr:uid="{00000000-0005-0000-0000-0000EF150000}"/>
    <cellStyle name="Input 2 2 6 2 2 2 2" xfId="37529" xr:uid="{00000000-0005-0000-0000-0000F0150000}"/>
    <cellStyle name="Input 2 2 6 2 2 2 3" xfId="54706" xr:uid="{00000000-0005-0000-0000-0000F1150000}"/>
    <cellStyle name="Input 2 2 6 2 2 3" xfId="30856" xr:uid="{00000000-0005-0000-0000-0000F2150000}"/>
    <cellStyle name="Input 2 2 6 2 2 4" xfId="48083" xr:uid="{00000000-0005-0000-0000-0000F3150000}"/>
    <cellStyle name="Input 2 2 6 2 3" xfId="9908" xr:uid="{00000000-0005-0000-0000-0000F4150000}"/>
    <cellStyle name="Input 2 2 6 2 3 2" xfId="27573" xr:uid="{00000000-0005-0000-0000-0000F5150000}"/>
    <cellStyle name="Input 2 2 6 2 3 3" xfId="44826" xr:uid="{00000000-0005-0000-0000-0000F6150000}"/>
    <cellStyle name="Input 2 2 6 2 4" xfId="16798" xr:uid="{00000000-0005-0000-0000-0000F7150000}"/>
    <cellStyle name="Input 2 2 6 2 4 2" xfId="34462" xr:uid="{00000000-0005-0000-0000-0000F8150000}"/>
    <cellStyle name="Input 2 2 6 2 4 3" xfId="51665" xr:uid="{00000000-0005-0000-0000-0000F9150000}"/>
    <cellStyle name="Input 2 2 6 2 5" xfId="23938" xr:uid="{00000000-0005-0000-0000-0000FA150000}"/>
    <cellStyle name="Input 2 2 6 2 6" xfId="41215" xr:uid="{00000000-0005-0000-0000-0000FB150000}"/>
    <cellStyle name="Input 2 2 6 3" xfId="11337" xr:uid="{00000000-0005-0000-0000-0000FC150000}"/>
    <cellStyle name="Input 2 2 6 3 2" xfId="18118" xr:uid="{00000000-0005-0000-0000-0000FD150000}"/>
    <cellStyle name="Input 2 2 6 3 2 2" xfId="35782" xr:uid="{00000000-0005-0000-0000-0000FE150000}"/>
    <cellStyle name="Input 2 2 6 3 2 3" xfId="52971" xr:uid="{00000000-0005-0000-0000-0000FF150000}"/>
    <cellStyle name="Input 2 2 6 3 3" xfId="29001" xr:uid="{00000000-0005-0000-0000-000000160000}"/>
    <cellStyle name="Input 2 2 6 3 4" xfId="46240" xr:uid="{00000000-0005-0000-0000-000001160000}"/>
    <cellStyle name="Input 2 2 6 4" xfId="8053" xr:uid="{00000000-0005-0000-0000-000002160000}"/>
    <cellStyle name="Input 2 2 6 4 2" xfId="25718" xr:uid="{00000000-0005-0000-0000-000003160000}"/>
    <cellStyle name="Input 2 2 6 4 3" xfId="42983" xr:uid="{00000000-0005-0000-0000-000004160000}"/>
    <cellStyle name="Input 2 2 6 5" xfId="15051" xr:uid="{00000000-0005-0000-0000-000005160000}"/>
    <cellStyle name="Input 2 2 6 5 2" xfId="32715" xr:uid="{00000000-0005-0000-0000-000006160000}"/>
    <cellStyle name="Input 2 2 6 5 3" xfId="49930" xr:uid="{00000000-0005-0000-0000-000007160000}"/>
    <cellStyle name="Input 2 2 6 6" xfId="22082" xr:uid="{00000000-0005-0000-0000-000008160000}"/>
    <cellStyle name="Input 2 2 6 7" xfId="39372" xr:uid="{00000000-0005-0000-0000-000009160000}"/>
    <cellStyle name="Input 2 2 7" xfId="4400" xr:uid="{00000000-0005-0000-0000-00000A160000}"/>
    <cellStyle name="Input 2 2 7 2" xfId="6264" xr:uid="{00000000-0005-0000-0000-00000B160000}"/>
    <cellStyle name="Input 2 2 7 2 2" xfId="13183" xr:uid="{00000000-0005-0000-0000-00000C160000}"/>
    <cellStyle name="Input 2 2 7 2 2 2" xfId="19856" xr:uid="{00000000-0005-0000-0000-00000D160000}"/>
    <cellStyle name="Input 2 2 7 2 2 2 2" xfId="37520" xr:uid="{00000000-0005-0000-0000-00000E160000}"/>
    <cellStyle name="Input 2 2 7 2 2 2 3" xfId="54697" xr:uid="{00000000-0005-0000-0000-00000F160000}"/>
    <cellStyle name="Input 2 2 7 2 2 3" xfId="30847" xr:uid="{00000000-0005-0000-0000-000010160000}"/>
    <cellStyle name="Input 2 2 7 2 2 4" xfId="48074" xr:uid="{00000000-0005-0000-0000-000011160000}"/>
    <cellStyle name="Input 2 2 7 2 3" xfId="9899" xr:uid="{00000000-0005-0000-0000-000012160000}"/>
    <cellStyle name="Input 2 2 7 2 3 2" xfId="27564" xr:uid="{00000000-0005-0000-0000-000013160000}"/>
    <cellStyle name="Input 2 2 7 2 3 3" xfId="44817" xr:uid="{00000000-0005-0000-0000-000014160000}"/>
    <cellStyle name="Input 2 2 7 2 4" xfId="16789" xr:uid="{00000000-0005-0000-0000-000015160000}"/>
    <cellStyle name="Input 2 2 7 2 4 2" xfId="34453" xr:uid="{00000000-0005-0000-0000-000016160000}"/>
    <cellStyle name="Input 2 2 7 2 4 3" xfId="51656" xr:uid="{00000000-0005-0000-0000-000017160000}"/>
    <cellStyle name="Input 2 2 7 2 5" xfId="23929" xr:uid="{00000000-0005-0000-0000-000018160000}"/>
    <cellStyle name="Input 2 2 7 2 6" xfId="41206" xr:uid="{00000000-0005-0000-0000-000019160000}"/>
    <cellStyle name="Input 2 2 7 3" xfId="11328" xr:uid="{00000000-0005-0000-0000-00001A160000}"/>
    <cellStyle name="Input 2 2 7 3 2" xfId="18109" xr:uid="{00000000-0005-0000-0000-00001B160000}"/>
    <cellStyle name="Input 2 2 7 3 2 2" xfId="35773" xr:uid="{00000000-0005-0000-0000-00001C160000}"/>
    <cellStyle name="Input 2 2 7 3 2 3" xfId="52962" xr:uid="{00000000-0005-0000-0000-00001D160000}"/>
    <cellStyle name="Input 2 2 7 3 3" xfId="28992" xr:uid="{00000000-0005-0000-0000-00001E160000}"/>
    <cellStyle name="Input 2 2 7 3 4" xfId="46231" xr:uid="{00000000-0005-0000-0000-00001F160000}"/>
    <cellStyle name="Input 2 2 7 4" xfId="8044" xr:uid="{00000000-0005-0000-0000-000020160000}"/>
    <cellStyle name="Input 2 2 7 4 2" xfId="25709" xr:uid="{00000000-0005-0000-0000-000021160000}"/>
    <cellStyle name="Input 2 2 7 4 3" xfId="42974" xr:uid="{00000000-0005-0000-0000-000022160000}"/>
    <cellStyle name="Input 2 2 7 5" xfId="15042" xr:uid="{00000000-0005-0000-0000-000023160000}"/>
    <cellStyle name="Input 2 2 7 5 2" xfId="32706" xr:uid="{00000000-0005-0000-0000-000024160000}"/>
    <cellStyle name="Input 2 2 7 5 3" xfId="49921" xr:uid="{00000000-0005-0000-0000-000025160000}"/>
    <cellStyle name="Input 2 2 7 6" xfId="22073" xr:uid="{00000000-0005-0000-0000-000026160000}"/>
    <cellStyle name="Input 2 2 7 7" xfId="39363" xr:uid="{00000000-0005-0000-0000-000027160000}"/>
    <cellStyle name="Input 2 2 8" xfId="10093" xr:uid="{00000000-0005-0000-0000-000028160000}"/>
    <cellStyle name="Input 2 2 8 2" xfId="16982" xr:uid="{00000000-0005-0000-0000-000029160000}"/>
    <cellStyle name="Input 2 2 8 2 2" xfId="34646" xr:uid="{00000000-0005-0000-0000-00002A160000}"/>
    <cellStyle name="Input 2 2 8 2 3" xfId="51847" xr:uid="{00000000-0005-0000-0000-00002B160000}"/>
    <cellStyle name="Input 2 2 8 3" xfId="27757" xr:uid="{00000000-0005-0000-0000-00002C160000}"/>
    <cellStyle name="Input 2 2 8 4" xfId="45008" xr:uid="{00000000-0005-0000-0000-00002D160000}"/>
    <cellStyle name="Input 2 2 9" xfId="13374" xr:uid="{00000000-0005-0000-0000-00002E160000}"/>
    <cellStyle name="Input 2 2 9 2" xfId="31038" xr:uid="{00000000-0005-0000-0000-00002F160000}"/>
    <cellStyle name="Input 2 2 9 3" xfId="48265" xr:uid="{00000000-0005-0000-0000-000030160000}"/>
    <cellStyle name="Input 2 3" xfId="852" xr:uid="{00000000-0005-0000-0000-000031160000}"/>
    <cellStyle name="Input 2 3 10" xfId="20190" xr:uid="{00000000-0005-0000-0000-000032160000}"/>
    <cellStyle name="Input 2 3 11" xfId="20205" xr:uid="{00000000-0005-0000-0000-000033160000}"/>
    <cellStyle name="Input 2 3 2" xfId="853" xr:uid="{00000000-0005-0000-0000-000034160000}"/>
    <cellStyle name="Input 2 3 3" xfId="854" xr:uid="{00000000-0005-0000-0000-000035160000}"/>
    <cellStyle name="Input 2 3 4" xfId="2773" xr:uid="{00000000-0005-0000-0000-000036160000}"/>
    <cellStyle name="Input 2 3 4 10" xfId="13578" xr:uid="{00000000-0005-0000-0000-000037160000}"/>
    <cellStyle name="Input 2 3 4 10 2" xfId="31242" xr:uid="{00000000-0005-0000-0000-000038160000}"/>
    <cellStyle name="Input 2 3 4 10 3" xfId="48469" xr:uid="{00000000-0005-0000-0000-000039160000}"/>
    <cellStyle name="Input 2 3 4 11" xfId="20494" xr:uid="{00000000-0005-0000-0000-00003A160000}"/>
    <cellStyle name="Input 2 3 4 12" xfId="37803" xr:uid="{00000000-0005-0000-0000-00003B160000}"/>
    <cellStyle name="Input 2 3 4 2" xfId="3002" xr:uid="{00000000-0005-0000-0000-00003C160000}"/>
    <cellStyle name="Input 2 3 4 2 2" xfId="3665" xr:uid="{00000000-0005-0000-0000-00003D160000}"/>
    <cellStyle name="Input 2 3 4 2 2 2" xfId="5581" xr:uid="{00000000-0005-0000-0000-00003E160000}"/>
    <cellStyle name="Input 2 3 4 2 2 2 2" xfId="12501" xr:uid="{00000000-0005-0000-0000-00003F160000}"/>
    <cellStyle name="Input 2 3 4 2 2 2 2 2" xfId="19228" xr:uid="{00000000-0005-0000-0000-000040160000}"/>
    <cellStyle name="Input 2 3 4 2 2 2 2 2 2" xfId="36892" xr:uid="{00000000-0005-0000-0000-000041160000}"/>
    <cellStyle name="Input 2 3 4 2 2 2 2 2 3" xfId="54072" xr:uid="{00000000-0005-0000-0000-000042160000}"/>
    <cellStyle name="Input 2 3 4 2 2 2 2 3" xfId="30165" xr:uid="{00000000-0005-0000-0000-000043160000}"/>
    <cellStyle name="Input 2 3 4 2 2 2 2 4" xfId="47395" xr:uid="{00000000-0005-0000-0000-000044160000}"/>
    <cellStyle name="Input 2 3 4 2 2 2 3" xfId="9217" xr:uid="{00000000-0005-0000-0000-000045160000}"/>
    <cellStyle name="Input 2 3 4 2 2 2 3 2" xfId="26882" xr:uid="{00000000-0005-0000-0000-000046160000}"/>
    <cellStyle name="Input 2 3 4 2 2 2 3 3" xfId="44138" xr:uid="{00000000-0005-0000-0000-000047160000}"/>
    <cellStyle name="Input 2 3 4 2 2 2 4" xfId="16161" xr:uid="{00000000-0005-0000-0000-000048160000}"/>
    <cellStyle name="Input 2 3 4 2 2 2 4 2" xfId="33825" xr:uid="{00000000-0005-0000-0000-000049160000}"/>
    <cellStyle name="Input 2 3 4 2 2 2 4 3" xfId="51031" xr:uid="{00000000-0005-0000-0000-00004A160000}"/>
    <cellStyle name="Input 2 3 4 2 2 2 5" xfId="23246" xr:uid="{00000000-0005-0000-0000-00004B160000}"/>
    <cellStyle name="Input 2 3 4 2 2 2 6" xfId="40527" xr:uid="{00000000-0005-0000-0000-00004C160000}"/>
    <cellStyle name="Input 2 3 4 2 2 3" xfId="11125" xr:uid="{00000000-0005-0000-0000-00004D160000}"/>
    <cellStyle name="Input 2 3 4 2 2 3 2" xfId="17960" xr:uid="{00000000-0005-0000-0000-00004E160000}"/>
    <cellStyle name="Input 2 3 4 2 2 3 2 2" xfId="35624" xr:uid="{00000000-0005-0000-0000-00004F160000}"/>
    <cellStyle name="Input 2 3 4 2 2 3 2 3" xfId="52816" xr:uid="{00000000-0005-0000-0000-000050160000}"/>
    <cellStyle name="Input 2 3 4 2 2 3 3" xfId="28789" xr:uid="{00000000-0005-0000-0000-000051160000}"/>
    <cellStyle name="Input 2 3 4 2 2 3 4" xfId="46031" xr:uid="{00000000-0005-0000-0000-000052160000}"/>
    <cellStyle name="Input 2 3 4 2 2 4" xfId="7362" xr:uid="{00000000-0005-0000-0000-000053160000}"/>
    <cellStyle name="Input 2 3 4 2 2 4 2" xfId="25027" xr:uid="{00000000-0005-0000-0000-000054160000}"/>
    <cellStyle name="Input 2 3 4 2 2 4 3" xfId="42295" xr:uid="{00000000-0005-0000-0000-000055160000}"/>
    <cellStyle name="Input 2 3 4 2 2 5" xfId="14414" xr:uid="{00000000-0005-0000-0000-000056160000}"/>
    <cellStyle name="Input 2 3 4 2 2 5 2" xfId="32078" xr:uid="{00000000-0005-0000-0000-000057160000}"/>
    <cellStyle name="Input 2 3 4 2 2 5 3" xfId="49296" xr:uid="{00000000-0005-0000-0000-000058160000}"/>
    <cellStyle name="Input 2 3 4 2 2 6" xfId="21384" xr:uid="{00000000-0005-0000-0000-000059160000}"/>
    <cellStyle name="Input 2 3 4 2 2 7" xfId="38684" xr:uid="{00000000-0005-0000-0000-00005A160000}"/>
    <cellStyle name="Input 2 3 4 2 3" xfId="4035" xr:uid="{00000000-0005-0000-0000-00005B160000}"/>
    <cellStyle name="Input 2 3 4 2 3 2" xfId="5951" xr:uid="{00000000-0005-0000-0000-00005C160000}"/>
    <cellStyle name="Input 2 3 4 2 3 2 2" xfId="12871" xr:uid="{00000000-0005-0000-0000-00005D160000}"/>
    <cellStyle name="Input 2 3 4 2 3 2 2 2" xfId="19598" xr:uid="{00000000-0005-0000-0000-00005E160000}"/>
    <cellStyle name="Input 2 3 4 2 3 2 2 2 2" xfId="37262" xr:uid="{00000000-0005-0000-0000-00005F160000}"/>
    <cellStyle name="Input 2 3 4 2 3 2 2 2 3" xfId="54439" xr:uid="{00000000-0005-0000-0000-000060160000}"/>
    <cellStyle name="Input 2 3 4 2 3 2 2 3" xfId="30535" xr:uid="{00000000-0005-0000-0000-000061160000}"/>
    <cellStyle name="Input 2 3 4 2 3 2 2 4" xfId="47762" xr:uid="{00000000-0005-0000-0000-000062160000}"/>
    <cellStyle name="Input 2 3 4 2 3 2 3" xfId="9587" xr:uid="{00000000-0005-0000-0000-000063160000}"/>
    <cellStyle name="Input 2 3 4 2 3 2 3 2" xfId="27252" xr:uid="{00000000-0005-0000-0000-000064160000}"/>
    <cellStyle name="Input 2 3 4 2 3 2 3 3" xfId="44505" xr:uid="{00000000-0005-0000-0000-000065160000}"/>
    <cellStyle name="Input 2 3 4 2 3 2 4" xfId="16531" xr:uid="{00000000-0005-0000-0000-000066160000}"/>
    <cellStyle name="Input 2 3 4 2 3 2 4 2" xfId="34195" xr:uid="{00000000-0005-0000-0000-000067160000}"/>
    <cellStyle name="Input 2 3 4 2 3 2 4 3" xfId="51398" xr:uid="{00000000-0005-0000-0000-000068160000}"/>
    <cellStyle name="Input 2 3 4 2 3 2 5" xfId="23616" xr:uid="{00000000-0005-0000-0000-000069160000}"/>
    <cellStyle name="Input 2 3 4 2 3 2 6" xfId="40894" xr:uid="{00000000-0005-0000-0000-00006A160000}"/>
    <cellStyle name="Input 2 3 4 2 3 3" xfId="7732" xr:uid="{00000000-0005-0000-0000-00006B160000}"/>
    <cellStyle name="Input 2 3 4 2 3 3 2" xfId="25397" xr:uid="{00000000-0005-0000-0000-00006C160000}"/>
    <cellStyle name="Input 2 3 4 2 3 3 3" xfId="42662" xr:uid="{00000000-0005-0000-0000-00006D160000}"/>
    <cellStyle name="Input 2 3 4 2 3 4" xfId="14784" xr:uid="{00000000-0005-0000-0000-00006E160000}"/>
    <cellStyle name="Input 2 3 4 2 3 4 2" xfId="32448" xr:uid="{00000000-0005-0000-0000-00006F160000}"/>
    <cellStyle name="Input 2 3 4 2 3 4 3" xfId="49663" xr:uid="{00000000-0005-0000-0000-000070160000}"/>
    <cellStyle name="Input 2 3 4 2 3 5" xfId="21754" xr:uid="{00000000-0005-0000-0000-000071160000}"/>
    <cellStyle name="Input 2 3 4 2 3 6" xfId="39051" xr:uid="{00000000-0005-0000-0000-000072160000}"/>
    <cellStyle name="Input 2 3 4 2 4" xfId="4918" xr:uid="{00000000-0005-0000-0000-000073160000}"/>
    <cellStyle name="Input 2 3 4 2 4 2" xfId="11838" xr:uid="{00000000-0005-0000-0000-000074160000}"/>
    <cellStyle name="Input 2 3 4 2 4 2 2" xfId="18619" xr:uid="{00000000-0005-0000-0000-000075160000}"/>
    <cellStyle name="Input 2 3 4 2 4 2 2 2" xfId="36283" xr:uid="{00000000-0005-0000-0000-000076160000}"/>
    <cellStyle name="Input 2 3 4 2 4 2 2 3" xfId="53469" xr:uid="{00000000-0005-0000-0000-000077160000}"/>
    <cellStyle name="Input 2 3 4 2 4 2 3" xfId="29502" xr:uid="{00000000-0005-0000-0000-000078160000}"/>
    <cellStyle name="Input 2 3 4 2 4 2 4" xfId="46738" xr:uid="{00000000-0005-0000-0000-000079160000}"/>
    <cellStyle name="Input 2 3 4 2 4 3" xfId="8554" xr:uid="{00000000-0005-0000-0000-00007A160000}"/>
    <cellStyle name="Input 2 3 4 2 4 3 2" xfId="26219" xr:uid="{00000000-0005-0000-0000-00007B160000}"/>
    <cellStyle name="Input 2 3 4 2 4 3 3" xfId="43481" xr:uid="{00000000-0005-0000-0000-00007C160000}"/>
    <cellStyle name="Input 2 3 4 2 4 4" xfId="15552" xr:uid="{00000000-0005-0000-0000-00007D160000}"/>
    <cellStyle name="Input 2 3 4 2 4 4 2" xfId="33216" xr:uid="{00000000-0005-0000-0000-00007E160000}"/>
    <cellStyle name="Input 2 3 4 2 4 4 3" xfId="50428" xr:uid="{00000000-0005-0000-0000-00007F160000}"/>
    <cellStyle name="Input 2 3 4 2 4 5" xfId="22583" xr:uid="{00000000-0005-0000-0000-000080160000}"/>
    <cellStyle name="Input 2 3 4 2 4 6" xfId="39870" xr:uid="{00000000-0005-0000-0000-000081160000}"/>
    <cellStyle name="Input 2 3 4 2 5" xfId="10524" xr:uid="{00000000-0005-0000-0000-000082160000}"/>
    <cellStyle name="Input 2 3 4 2 5 2" xfId="17413" xr:uid="{00000000-0005-0000-0000-000083160000}"/>
    <cellStyle name="Input 2 3 4 2 5 2 2" xfId="35077" xr:uid="{00000000-0005-0000-0000-000084160000}"/>
    <cellStyle name="Input 2 3 4 2 5 2 3" xfId="52275" xr:uid="{00000000-0005-0000-0000-000085160000}"/>
    <cellStyle name="Input 2 3 4 2 5 3" xfId="28188" xr:uid="{00000000-0005-0000-0000-000086160000}"/>
    <cellStyle name="Input 2 3 4 2 5 4" xfId="45436" xr:uid="{00000000-0005-0000-0000-000087160000}"/>
    <cellStyle name="Input 2 3 4 2 6" xfId="6774" xr:uid="{00000000-0005-0000-0000-000088160000}"/>
    <cellStyle name="Input 2 3 4 2 6 2" xfId="24439" xr:uid="{00000000-0005-0000-0000-000089160000}"/>
    <cellStyle name="Input 2 3 4 2 6 3" xfId="41713" xr:uid="{00000000-0005-0000-0000-00008A160000}"/>
    <cellStyle name="Input 2 3 4 2 7" xfId="13805" xr:uid="{00000000-0005-0000-0000-00008B160000}"/>
    <cellStyle name="Input 2 3 4 2 7 2" xfId="31469" xr:uid="{00000000-0005-0000-0000-00008C160000}"/>
    <cellStyle name="Input 2 3 4 2 7 3" xfId="48693" xr:uid="{00000000-0005-0000-0000-00008D160000}"/>
    <cellStyle name="Input 2 3 4 2 8" xfId="20721" xr:uid="{00000000-0005-0000-0000-00008E160000}"/>
    <cellStyle name="Input 2 3 4 2 9" xfId="38027" xr:uid="{00000000-0005-0000-0000-00008F160000}"/>
    <cellStyle name="Input 2 3 4 3" xfId="3098" xr:uid="{00000000-0005-0000-0000-000090160000}"/>
    <cellStyle name="Input 2 3 4 3 2" xfId="3761" xr:uid="{00000000-0005-0000-0000-000091160000}"/>
    <cellStyle name="Input 2 3 4 3 2 2" xfId="5677" xr:uid="{00000000-0005-0000-0000-000092160000}"/>
    <cellStyle name="Input 2 3 4 3 2 2 2" xfId="12597" xr:uid="{00000000-0005-0000-0000-000093160000}"/>
    <cellStyle name="Input 2 3 4 3 2 2 2 2" xfId="19324" xr:uid="{00000000-0005-0000-0000-000094160000}"/>
    <cellStyle name="Input 2 3 4 3 2 2 2 2 2" xfId="36988" xr:uid="{00000000-0005-0000-0000-000095160000}"/>
    <cellStyle name="Input 2 3 4 3 2 2 2 2 3" xfId="54165" xr:uid="{00000000-0005-0000-0000-000096160000}"/>
    <cellStyle name="Input 2 3 4 3 2 2 2 3" xfId="30261" xr:uid="{00000000-0005-0000-0000-000097160000}"/>
    <cellStyle name="Input 2 3 4 3 2 2 2 4" xfId="47488" xr:uid="{00000000-0005-0000-0000-000098160000}"/>
    <cellStyle name="Input 2 3 4 3 2 2 3" xfId="9313" xr:uid="{00000000-0005-0000-0000-000099160000}"/>
    <cellStyle name="Input 2 3 4 3 2 2 3 2" xfId="26978" xr:uid="{00000000-0005-0000-0000-00009A160000}"/>
    <cellStyle name="Input 2 3 4 3 2 2 3 3" xfId="44231" xr:uid="{00000000-0005-0000-0000-00009B160000}"/>
    <cellStyle name="Input 2 3 4 3 2 2 4" xfId="16257" xr:uid="{00000000-0005-0000-0000-00009C160000}"/>
    <cellStyle name="Input 2 3 4 3 2 2 4 2" xfId="33921" xr:uid="{00000000-0005-0000-0000-00009D160000}"/>
    <cellStyle name="Input 2 3 4 3 2 2 4 3" xfId="51124" xr:uid="{00000000-0005-0000-0000-00009E160000}"/>
    <cellStyle name="Input 2 3 4 3 2 2 5" xfId="23342" xr:uid="{00000000-0005-0000-0000-00009F160000}"/>
    <cellStyle name="Input 2 3 4 3 2 2 6" xfId="40620" xr:uid="{00000000-0005-0000-0000-0000A0160000}"/>
    <cellStyle name="Input 2 3 4 3 2 3" xfId="11221" xr:uid="{00000000-0005-0000-0000-0000A1160000}"/>
    <cellStyle name="Input 2 3 4 3 2 3 2" xfId="18056" xr:uid="{00000000-0005-0000-0000-0000A2160000}"/>
    <cellStyle name="Input 2 3 4 3 2 3 2 2" xfId="35720" xr:uid="{00000000-0005-0000-0000-0000A3160000}"/>
    <cellStyle name="Input 2 3 4 3 2 3 2 3" xfId="52909" xr:uid="{00000000-0005-0000-0000-0000A4160000}"/>
    <cellStyle name="Input 2 3 4 3 2 3 3" xfId="28885" xr:uid="{00000000-0005-0000-0000-0000A5160000}"/>
    <cellStyle name="Input 2 3 4 3 2 3 4" xfId="46124" xr:uid="{00000000-0005-0000-0000-0000A6160000}"/>
    <cellStyle name="Input 2 3 4 3 2 4" xfId="7458" xr:uid="{00000000-0005-0000-0000-0000A7160000}"/>
    <cellStyle name="Input 2 3 4 3 2 4 2" xfId="25123" xr:uid="{00000000-0005-0000-0000-0000A8160000}"/>
    <cellStyle name="Input 2 3 4 3 2 4 3" xfId="42388" xr:uid="{00000000-0005-0000-0000-0000A9160000}"/>
    <cellStyle name="Input 2 3 4 3 2 5" xfId="14510" xr:uid="{00000000-0005-0000-0000-0000AA160000}"/>
    <cellStyle name="Input 2 3 4 3 2 5 2" xfId="32174" xr:uid="{00000000-0005-0000-0000-0000AB160000}"/>
    <cellStyle name="Input 2 3 4 3 2 5 3" xfId="49389" xr:uid="{00000000-0005-0000-0000-0000AC160000}"/>
    <cellStyle name="Input 2 3 4 3 2 6" xfId="21480" xr:uid="{00000000-0005-0000-0000-0000AD160000}"/>
    <cellStyle name="Input 2 3 4 3 2 7" xfId="38777" xr:uid="{00000000-0005-0000-0000-0000AE160000}"/>
    <cellStyle name="Input 2 3 4 3 3" xfId="4128" xr:uid="{00000000-0005-0000-0000-0000AF160000}"/>
    <cellStyle name="Input 2 3 4 3 3 2" xfId="6044" xr:uid="{00000000-0005-0000-0000-0000B0160000}"/>
    <cellStyle name="Input 2 3 4 3 3 2 2" xfId="12964" xr:uid="{00000000-0005-0000-0000-0000B1160000}"/>
    <cellStyle name="Input 2 3 4 3 3 2 2 2" xfId="19691" xr:uid="{00000000-0005-0000-0000-0000B2160000}"/>
    <cellStyle name="Input 2 3 4 3 3 2 2 2 2" xfId="37355" xr:uid="{00000000-0005-0000-0000-0000B3160000}"/>
    <cellStyle name="Input 2 3 4 3 3 2 2 2 3" xfId="54532" xr:uid="{00000000-0005-0000-0000-0000B4160000}"/>
    <cellStyle name="Input 2 3 4 3 3 2 2 3" xfId="30628" xr:uid="{00000000-0005-0000-0000-0000B5160000}"/>
    <cellStyle name="Input 2 3 4 3 3 2 2 4" xfId="47855" xr:uid="{00000000-0005-0000-0000-0000B6160000}"/>
    <cellStyle name="Input 2 3 4 3 3 2 3" xfId="9680" xr:uid="{00000000-0005-0000-0000-0000B7160000}"/>
    <cellStyle name="Input 2 3 4 3 3 2 3 2" xfId="27345" xr:uid="{00000000-0005-0000-0000-0000B8160000}"/>
    <cellStyle name="Input 2 3 4 3 3 2 3 3" xfId="44598" xr:uid="{00000000-0005-0000-0000-0000B9160000}"/>
    <cellStyle name="Input 2 3 4 3 3 2 4" xfId="16624" xr:uid="{00000000-0005-0000-0000-0000BA160000}"/>
    <cellStyle name="Input 2 3 4 3 3 2 4 2" xfId="34288" xr:uid="{00000000-0005-0000-0000-0000BB160000}"/>
    <cellStyle name="Input 2 3 4 3 3 2 4 3" xfId="51491" xr:uid="{00000000-0005-0000-0000-0000BC160000}"/>
    <cellStyle name="Input 2 3 4 3 3 2 5" xfId="23709" xr:uid="{00000000-0005-0000-0000-0000BD160000}"/>
    <cellStyle name="Input 2 3 4 3 3 2 6" xfId="40987" xr:uid="{00000000-0005-0000-0000-0000BE160000}"/>
    <cellStyle name="Input 2 3 4 3 3 3" xfId="7825" xr:uid="{00000000-0005-0000-0000-0000BF160000}"/>
    <cellStyle name="Input 2 3 4 3 3 3 2" xfId="25490" xr:uid="{00000000-0005-0000-0000-0000C0160000}"/>
    <cellStyle name="Input 2 3 4 3 3 3 3" xfId="42755" xr:uid="{00000000-0005-0000-0000-0000C1160000}"/>
    <cellStyle name="Input 2 3 4 3 3 4" xfId="14877" xr:uid="{00000000-0005-0000-0000-0000C2160000}"/>
    <cellStyle name="Input 2 3 4 3 3 4 2" xfId="32541" xr:uid="{00000000-0005-0000-0000-0000C3160000}"/>
    <cellStyle name="Input 2 3 4 3 3 4 3" xfId="49756" xr:uid="{00000000-0005-0000-0000-0000C4160000}"/>
    <cellStyle name="Input 2 3 4 3 3 5" xfId="21847" xr:uid="{00000000-0005-0000-0000-0000C5160000}"/>
    <cellStyle name="Input 2 3 4 3 3 6" xfId="39144" xr:uid="{00000000-0005-0000-0000-0000C6160000}"/>
    <cellStyle name="Input 2 3 4 3 4" xfId="5014" xr:uid="{00000000-0005-0000-0000-0000C7160000}"/>
    <cellStyle name="Input 2 3 4 3 4 2" xfId="11934" xr:uid="{00000000-0005-0000-0000-0000C8160000}"/>
    <cellStyle name="Input 2 3 4 3 4 2 2" xfId="18715" xr:uid="{00000000-0005-0000-0000-0000C9160000}"/>
    <cellStyle name="Input 2 3 4 3 4 2 2 2" xfId="36379" xr:uid="{00000000-0005-0000-0000-0000CA160000}"/>
    <cellStyle name="Input 2 3 4 3 4 2 2 3" xfId="53562" xr:uid="{00000000-0005-0000-0000-0000CB160000}"/>
    <cellStyle name="Input 2 3 4 3 4 2 3" xfId="29598" xr:uid="{00000000-0005-0000-0000-0000CC160000}"/>
    <cellStyle name="Input 2 3 4 3 4 2 4" xfId="46831" xr:uid="{00000000-0005-0000-0000-0000CD160000}"/>
    <cellStyle name="Input 2 3 4 3 4 3" xfId="8650" xr:uid="{00000000-0005-0000-0000-0000CE160000}"/>
    <cellStyle name="Input 2 3 4 3 4 3 2" xfId="26315" xr:uid="{00000000-0005-0000-0000-0000CF160000}"/>
    <cellStyle name="Input 2 3 4 3 4 3 3" xfId="43574" xr:uid="{00000000-0005-0000-0000-0000D0160000}"/>
    <cellStyle name="Input 2 3 4 3 4 4" xfId="15648" xr:uid="{00000000-0005-0000-0000-0000D1160000}"/>
    <cellStyle name="Input 2 3 4 3 4 4 2" xfId="33312" xr:uid="{00000000-0005-0000-0000-0000D2160000}"/>
    <cellStyle name="Input 2 3 4 3 4 4 3" xfId="50521" xr:uid="{00000000-0005-0000-0000-0000D3160000}"/>
    <cellStyle name="Input 2 3 4 3 4 5" xfId="22679" xr:uid="{00000000-0005-0000-0000-0000D4160000}"/>
    <cellStyle name="Input 2 3 4 3 4 6" xfId="39963" xr:uid="{00000000-0005-0000-0000-0000D5160000}"/>
    <cellStyle name="Input 2 3 4 3 5" xfId="10620" xr:uid="{00000000-0005-0000-0000-0000D6160000}"/>
    <cellStyle name="Input 2 3 4 3 5 2" xfId="17509" xr:uid="{00000000-0005-0000-0000-0000D7160000}"/>
    <cellStyle name="Input 2 3 4 3 5 2 2" xfId="35173" xr:uid="{00000000-0005-0000-0000-0000D8160000}"/>
    <cellStyle name="Input 2 3 4 3 5 2 3" xfId="52368" xr:uid="{00000000-0005-0000-0000-0000D9160000}"/>
    <cellStyle name="Input 2 3 4 3 5 3" xfId="28284" xr:uid="{00000000-0005-0000-0000-0000DA160000}"/>
    <cellStyle name="Input 2 3 4 3 5 4" xfId="45529" xr:uid="{00000000-0005-0000-0000-0000DB160000}"/>
    <cellStyle name="Input 2 3 4 3 6" xfId="6870" xr:uid="{00000000-0005-0000-0000-0000DC160000}"/>
    <cellStyle name="Input 2 3 4 3 6 2" xfId="24535" xr:uid="{00000000-0005-0000-0000-0000DD160000}"/>
    <cellStyle name="Input 2 3 4 3 6 3" xfId="41806" xr:uid="{00000000-0005-0000-0000-0000DE160000}"/>
    <cellStyle name="Input 2 3 4 3 7" xfId="13901" xr:uid="{00000000-0005-0000-0000-0000DF160000}"/>
    <cellStyle name="Input 2 3 4 3 7 2" xfId="31565" xr:uid="{00000000-0005-0000-0000-0000E0160000}"/>
    <cellStyle name="Input 2 3 4 3 7 3" xfId="48786" xr:uid="{00000000-0005-0000-0000-0000E1160000}"/>
    <cellStyle name="Input 2 3 4 3 8" xfId="20817" xr:uid="{00000000-0005-0000-0000-0000E2160000}"/>
    <cellStyle name="Input 2 3 4 3 9" xfId="38120" xr:uid="{00000000-0005-0000-0000-0000E3160000}"/>
    <cellStyle name="Input 2 3 4 4" xfId="3210" xr:uid="{00000000-0005-0000-0000-0000E4160000}"/>
    <cellStyle name="Input 2 3 4 4 2" xfId="4240" xr:uid="{00000000-0005-0000-0000-0000E5160000}"/>
    <cellStyle name="Input 2 3 4 4 2 2" xfId="6156" xr:uid="{00000000-0005-0000-0000-0000E6160000}"/>
    <cellStyle name="Input 2 3 4 4 2 2 2" xfId="13076" xr:uid="{00000000-0005-0000-0000-0000E7160000}"/>
    <cellStyle name="Input 2 3 4 4 2 2 2 2" xfId="19803" xr:uid="{00000000-0005-0000-0000-0000E8160000}"/>
    <cellStyle name="Input 2 3 4 4 2 2 2 2 2" xfId="37467" xr:uid="{00000000-0005-0000-0000-0000E9160000}"/>
    <cellStyle name="Input 2 3 4 4 2 2 2 2 3" xfId="54644" xr:uid="{00000000-0005-0000-0000-0000EA160000}"/>
    <cellStyle name="Input 2 3 4 4 2 2 2 3" xfId="30740" xr:uid="{00000000-0005-0000-0000-0000EB160000}"/>
    <cellStyle name="Input 2 3 4 4 2 2 2 4" xfId="47967" xr:uid="{00000000-0005-0000-0000-0000EC160000}"/>
    <cellStyle name="Input 2 3 4 4 2 2 3" xfId="9792" xr:uid="{00000000-0005-0000-0000-0000ED160000}"/>
    <cellStyle name="Input 2 3 4 4 2 2 3 2" xfId="27457" xr:uid="{00000000-0005-0000-0000-0000EE160000}"/>
    <cellStyle name="Input 2 3 4 4 2 2 3 3" xfId="44710" xr:uid="{00000000-0005-0000-0000-0000EF160000}"/>
    <cellStyle name="Input 2 3 4 4 2 2 4" xfId="16736" xr:uid="{00000000-0005-0000-0000-0000F0160000}"/>
    <cellStyle name="Input 2 3 4 4 2 2 4 2" xfId="34400" xr:uid="{00000000-0005-0000-0000-0000F1160000}"/>
    <cellStyle name="Input 2 3 4 4 2 2 4 3" xfId="51603" xr:uid="{00000000-0005-0000-0000-0000F2160000}"/>
    <cellStyle name="Input 2 3 4 4 2 2 5" xfId="23821" xr:uid="{00000000-0005-0000-0000-0000F3160000}"/>
    <cellStyle name="Input 2 3 4 4 2 2 6" xfId="41099" xr:uid="{00000000-0005-0000-0000-0000F4160000}"/>
    <cellStyle name="Input 2 3 4 4 2 3" xfId="7937" xr:uid="{00000000-0005-0000-0000-0000F5160000}"/>
    <cellStyle name="Input 2 3 4 4 2 3 2" xfId="25602" xr:uid="{00000000-0005-0000-0000-0000F6160000}"/>
    <cellStyle name="Input 2 3 4 4 2 3 3" xfId="42867" xr:uid="{00000000-0005-0000-0000-0000F7160000}"/>
    <cellStyle name="Input 2 3 4 4 2 4" xfId="14989" xr:uid="{00000000-0005-0000-0000-0000F8160000}"/>
    <cellStyle name="Input 2 3 4 4 2 4 2" xfId="32653" xr:uid="{00000000-0005-0000-0000-0000F9160000}"/>
    <cellStyle name="Input 2 3 4 4 2 4 3" xfId="49868" xr:uid="{00000000-0005-0000-0000-0000FA160000}"/>
    <cellStyle name="Input 2 3 4 4 2 5" xfId="21959" xr:uid="{00000000-0005-0000-0000-0000FB160000}"/>
    <cellStyle name="Input 2 3 4 4 2 6" xfId="39256" xr:uid="{00000000-0005-0000-0000-0000FC160000}"/>
    <cellStyle name="Input 2 3 4 4 3" xfId="5126" xr:uid="{00000000-0005-0000-0000-0000FD160000}"/>
    <cellStyle name="Input 2 3 4 4 3 2" xfId="12046" xr:uid="{00000000-0005-0000-0000-0000FE160000}"/>
    <cellStyle name="Input 2 3 4 4 3 2 2" xfId="18827" xr:uid="{00000000-0005-0000-0000-0000FF160000}"/>
    <cellStyle name="Input 2 3 4 4 3 2 2 2" xfId="36491" xr:uid="{00000000-0005-0000-0000-000000170000}"/>
    <cellStyle name="Input 2 3 4 4 3 2 2 3" xfId="53674" xr:uid="{00000000-0005-0000-0000-000001170000}"/>
    <cellStyle name="Input 2 3 4 4 3 2 3" xfId="29710" xr:uid="{00000000-0005-0000-0000-000002170000}"/>
    <cellStyle name="Input 2 3 4 4 3 2 4" xfId="46943" xr:uid="{00000000-0005-0000-0000-000003170000}"/>
    <cellStyle name="Input 2 3 4 4 3 3" xfId="8762" xr:uid="{00000000-0005-0000-0000-000004170000}"/>
    <cellStyle name="Input 2 3 4 4 3 3 2" xfId="26427" xr:uid="{00000000-0005-0000-0000-000005170000}"/>
    <cellStyle name="Input 2 3 4 4 3 3 3" xfId="43686" xr:uid="{00000000-0005-0000-0000-000006170000}"/>
    <cellStyle name="Input 2 3 4 4 3 4" xfId="15760" xr:uid="{00000000-0005-0000-0000-000007170000}"/>
    <cellStyle name="Input 2 3 4 4 3 4 2" xfId="33424" xr:uid="{00000000-0005-0000-0000-000008170000}"/>
    <cellStyle name="Input 2 3 4 4 3 4 3" xfId="50633" xr:uid="{00000000-0005-0000-0000-000009170000}"/>
    <cellStyle name="Input 2 3 4 4 3 5" xfId="22791" xr:uid="{00000000-0005-0000-0000-00000A170000}"/>
    <cellStyle name="Input 2 3 4 4 3 6" xfId="40075" xr:uid="{00000000-0005-0000-0000-00000B170000}"/>
    <cellStyle name="Input 2 3 4 4 4" xfId="10732" xr:uid="{00000000-0005-0000-0000-00000C170000}"/>
    <cellStyle name="Input 2 3 4 4 4 2" xfId="17621" xr:uid="{00000000-0005-0000-0000-00000D170000}"/>
    <cellStyle name="Input 2 3 4 4 4 2 2" xfId="35285" xr:uid="{00000000-0005-0000-0000-00000E170000}"/>
    <cellStyle name="Input 2 3 4 4 4 2 3" xfId="52480" xr:uid="{00000000-0005-0000-0000-00000F170000}"/>
    <cellStyle name="Input 2 3 4 4 4 3" xfId="28396" xr:uid="{00000000-0005-0000-0000-000010170000}"/>
    <cellStyle name="Input 2 3 4 4 4 4" xfId="45641" xr:uid="{00000000-0005-0000-0000-000011170000}"/>
    <cellStyle name="Input 2 3 4 4 5" xfId="6982" xr:uid="{00000000-0005-0000-0000-000012170000}"/>
    <cellStyle name="Input 2 3 4 4 5 2" xfId="24647" xr:uid="{00000000-0005-0000-0000-000013170000}"/>
    <cellStyle name="Input 2 3 4 4 5 3" xfId="41918" xr:uid="{00000000-0005-0000-0000-000014170000}"/>
    <cellStyle name="Input 2 3 4 4 6" xfId="14013" xr:uid="{00000000-0005-0000-0000-000015170000}"/>
    <cellStyle name="Input 2 3 4 4 6 2" xfId="31677" xr:uid="{00000000-0005-0000-0000-000016170000}"/>
    <cellStyle name="Input 2 3 4 4 6 3" xfId="48898" xr:uid="{00000000-0005-0000-0000-000017170000}"/>
    <cellStyle name="Input 2 3 4 4 7" xfId="20929" xr:uid="{00000000-0005-0000-0000-000018170000}"/>
    <cellStyle name="Input 2 3 4 4 8" xfId="38232" xr:uid="{00000000-0005-0000-0000-000019170000}"/>
    <cellStyle name="Input 2 3 4 5" xfId="3438" xr:uid="{00000000-0005-0000-0000-00001A170000}"/>
    <cellStyle name="Input 2 3 4 5 2" xfId="5354" xr:uid="{00000000-0005-0000-0000-00001B170000}"/>
    <cellStyle name="Input 2 3 4 5 2 2" xfId="12274" xr:uid="{00000000-0005-0000-0000-00001C170000}"/>
    <cellStyle name="Input 2 3 4 5 2 2 2" xfId="19001" xr:uid="{00000000-0005-0000-0000-00001D170000}"/>
    <cellStyle name="Input 2 3 4 5 2 2 2 2" xfId="36665" xr:uid="{00000000-0005-0000-0000-00001E170000}"/>
    <cellStyle name="Input 2 3 4 5 2 2 2 3" xfId="53848" xr:uid="{00000000-0005-0000-0000-00001F170000}"/>
    <cellStyle name="Input 2 3 4 5 2 2 3" xfId="29938" xr:uid="{00000000-0005-0000-0000-000020170000}"/>
    <cellStyle name="Input 2 3 4 5 2 2 4" xfId="47171" xr:uid="{00000000-0005-0000-0000-000021170000}"/>
    <cellStyle name="Input 2 3 4 5 2 3" xfId="8990" xr:uid="{00000000-0005-0000-0000-000022170000}"/>
    <cellStyle name="Input 2 3 4 5 2 3 2" xfId="26655" xr:uid="{00000000-0005-0000-0000-000023170000}"/>
    <cellStyle name="Input 2 3 4 5 2 3 3" xfId="43914" xr:uid="{00000000-0005-0000-0000-000024170000}"/>
    <cellStyle name="Input 2 3 4 5 2 4" xfId="15934" xr:uid="{00000000-0005-0000-0000-000025170000}"/>
    <cellStyle name="Input 2 3 4 5 2 4 2" xfId="33598" xr:uid="{00000000-0005-0000-0000-000026170000}"/>
    <cellStyle name="Input 2 3 4 5 2 4 3" xfId="50807" xr:uid="{00000000-0005-0000-0000-000027170000}"/>
    <cellStyle name="Input 2 3 4 5 2 5" xfId="23019" xr:uid="{00000000-0005-0000-0000-000028170000}"/>
    <cellStyle name="Input 2 3 4 5 2 6" xfId="40303" xr:uid="{00000000-0005-0000-0000-000029170000}"/>
    <cellStyle name="Input 2 3 4 5 3" xfId="10898" xr:uid="{00000000-0005-0000-0000-00002A170000}"/>
    <cellStyle name="Input 2 3 4 5 3 2" xfId="17733" xr:uid="{00000000-0005-0000-0000-00002B170000}"/>
    <cellStyle name="Input 2 3 4 5 3 2 2" xfId="35397" xr:uid="{00000000-0005-0000-0000-00002C170000}"/>
    <cellStyle name="Input 2 3 4 5 3 2 3" xfId="52592" xr:uid="{00000000-0005-0000-0000-00002D170000}"/>
    <cellStyle name="Input 2 3 4 5 3 3" xfId="28562" xr:uid="{00000000-0005-0000-0000-00002E170000}"/>
    <cellStyle name="Input 2 3 4 5 3 4" xfId="45807" xr:uid="{00000000-0005-0000-0000-00002F170000}"/>
    <cellStyle name="Input 2 3 4 5 4" xfId="7135" xr:uid="{00000000-0005-0000-0000-000030170000}"/>
    <cellStyle name="Input 2 3 4 5 4 2" xfId="24800" xr:uid="{00000000-0005-0000-0000-000031170000}"/>
    <cellStyle name="Input 2 3 4 5 4 3" xfId="42071" xr:uid="{00000000-0005-0000-0000-000032170000}"/>
    <cellStyle name="Input 2 3 4 5 5" xfId="14187" xr:uid="{00000000-0005-0000-0000-000033170000}"/>
    <cellStyle name="Input 2 3 4 5 5 2" xfId="31851" xr:uid="{00000000-0005-0000-0000-000034170000}"/>
    <cellStyle name="Input 2 3 4 5 5 3" xfId="49072" xr:uid="{00000000-0005-0000-0000-000035170000}"/>
    <cellStyle name="Input 2 3 4 5 6" xfId="21157" xr:uid="{00000000-0005-0000-0000-000036170000}"/>
    <cellStyle name="Input 2 3 4 5 7" xfId="38460" xr:uid="{00000000-0005-0000-0000-000037170000}"/>
    <cellStyle name="Input 2 3 4 6" xfId="3811" xr:uid="{00000000-0005-0000-0000-000038170000}"/>
    <cellStyle name="Input 2 3 4 6 2" xfId="5727" xr:uid="{00000000-0005-0000-0000-000039170000}"/>
    <cellStyle name="Input 2 3 4 6 2 2" xfId="12647" xr:uid="{00000000-0005-0000-0000-00003A170000}"/>
    <cellStyle name="Input 2 3 4 6 2 2 2" xfId="19374" xr:uid="{00000000-0005-0000-0000-00003B170000}"/>
    <cellStyle name="Input 2 3 4 6 2 2 2 2" xfId="37038" xr:uid="{00000000-0005-0000-0000-00003C170000}"/>
    <cellStyle name="Input 2 3 4 6 2 2 2 3" xfId="54215" xr:uid="{00000000-0005-0000-0000-00003D170000}"/>
    <cellStyle name="Input 2 3 4 6 2 2 3" xfId="30311" xr:uid="{00000000-0005-0000-0000-00003E170000}"/>
    <cellStyle name="Input 2 3 4 6 2 2 4" xfId="47538" xr:uid="{00000000-0005-0000-0000-00003F170000}"/>
    <cellStyle name="Input 2 3 4 6 2 3" xfId="9363" xr:uid="{00000000-0005-0000-0000-000040170000}"/>
    <cellStyle name="Input 2 3 4 6 2 3 2" xfId="27028" xr:uid="{00000000-0005-0000-0000-000041170000}"/>
    <cellStyle name="Input 2 3 4 6 2 3 3" xfId="44281" xr:uid="{00000000-0005-0000-0000-000042170000}"/>
    <cellStyle name="Input 2 3 4 6 2 4" xfId="16307" xr:uid="{00000000-0005-0000-0000-000043170000}"/>
    <cellStyle name="Input 2 3 4 6 2 4 2" xfId="33971" xr:uid="{00000000-0005-0000-0000-000044170000}"/>
    <cellStyle name="Input 2 3 4 6 2 4 3" xfId="51174" xr:uid="{00000000-0005-0000-0000-000045170000}"/>
    <cellStyle name="Input 2 3 4 6 2 5" xfId="23392" xr:uid="{00000000-0005-0000-0000-000046170000}"/>
    <cellStyle name="Input 2 3 4 6 2 6" xfId="40670" xr:uid="{00000000-0005-0000-0000-000047170000}"/>
    <cellStyle name="Input 2 3 4 6 3" xfId="7508" xr:uid="{00000000-0005-0000-0000-000048170000}"/>
    <cellStyle name="Input 2 3 4 6 3 2" xfId="25173" xr:uid="{00000000-0005-0000-0000-000049170000}"/>
    <cellStyle name="Input 2 3 4 6 3 3" xfId="42438" xr:uid="{00000000-0005-0000-0000-00004A170000}"/>
    <cellStyle name="Input 2 3 4 6 4" xfId="14560" xr:uid="{00000000-0005-0000-0000-00004B170000}"/>
    <cellStyle name="Input 2 3 4 6 4 2" xfId="32224" xr:uid="{00000000-0005-0000-0000-00004C170000}"/>
    <cellStyle name="Input 2 3 4 6 4 3" xfId="49439" xr:uid="{00000000-0005-0000-0000-00004D170000}"/>
    <cellStyle name="Input 2 3 4 6 5" xfId="21530" xr:uid="{00000000-0005-0000-0000-00004E170000}"/>
    <cellStyle name="Input 2 3 4 6 6" xfId="38827" xr:uid="{00000000-0005-0000-0000-00004F170000}"/>
    <cellStyle name="Input 2 3 4 7" xfId="4691" xr:uid="{00000000-0005-0000-0000-000050170000}"/>
    <cellStyle name="Input 2 3 4 7 2" xfId="11611" xr:uid="{00000000-0005-0000-0000-000051170000}"/>
    <cellStyle name="Input 2 3 4 7 2 2" xfId="18392" xr:uid="{00000000-0005-0000-0000-000052170000}"/>
    <cellStyle name="Input 2 3 4 7 2 2 2" xfId="36056" xr:uid="{00000000-0005-0000-0000-000053170000}"/>
    <cellStyle name="Input 2 3 4 7 2 2 3" xfId="53245" xr:uid="{00000000-0005-0000-0000-000054170000}"/>
    <cellStyle name="Input 2 3 4 7 2 3" xfId="29275" xr:uid="{00000000-0005-0000-0000-000055170000}"/>
    <cellStyle name="Input 2 3 4 7 2 4" xfId="46514" xr:uid="{00000000-0005-0000-0000-000056170000}"/>
    <cellStyle name="Input 2 3 4 7 3" xfId="8327" xr:uid="{00000000-0005-0000-0000-000057170000}"/>
    <cellStyle name="Input 2 3 4 7 3 2" xfId="25992" xr:uid="{00000000-0005-0000-0000-000058170000}"/>
    <cellStyle name="Input 2 3 4 7 3 3" xfId="43257" xr:uid="{00000000-0005-0000-0000-000059170000}"/>
    <cellStyle name="Input 2 3 4 7 4" xfId="15325" xr:uid="{00000000-0005-0000-0000-00005A170000}"/>
    <cellStyle name="Input 2 3 4 7 4 2" xfId="32989" xr:uid="{00000000-0005-0000-0000-00005B170000}"/>
    <cellStyle name="Input 2 3 4 7 4 3" xfId="50204" xr:uid="{00000000-0005-0000-0000-00005C170000}"/>
    <cellStyle name="Input 2 3 4 7 5" xfId="22356" xr:uid="{00000000-0005-0000-0000-00005D170000}"/>
    <cellStyle name="Input 2 3 4 7 6" xfId="39646" xr:uid="{00000000-0005-0000-0000-00005E170000}"/>
    <cellStyle name="Input 2 3 4 8" xfId="10297" xr:uid="{00000000-0005-0000-0000-00005F170000}"/>
    <cellStyle name="Input 2 3 4 8 2" xfId="17186" xr:uid="{00000000-0005-0000-0000-000060170000}"/>
    <cellStyle name="Input 2 3 4 8 2 2" xfId="34850" xr:uid="{00000000-0005-0000-0000-000061170000}"/>
    <cellStyle name="Input 2 3 4 8 2 3" xfId="52051" xr:uid="{00000000-0005-0000-0000-000062170000}"/>
    <cellStyle name="Input 2 3 4 8 3" xfId="27961" xr:uid="{00000000-0005-0000-0000-000063170000}"/>
    <cellStyle name="Input 2 3 4 8 4" xfId="45212" xr:uid="{00000000-0005-0000-0000-000064170000}"/>
    <cellStyle name="Input 2 3 4 9" xfId="6547" xr:uid="{00000000-0005-0000-0000-000065170000}"/>
    <cellStyle name="Input 2 3 4 9 2" xfId="24212" xr:uid="{00000000-0005-0000-0000-000066170000}"/>
    <cellStyle name="Input 2 3 4 9 3" xfId="41489" xr:uid="{00000000-0005-0000-0000-000067170000}"/>
    <cellStyle name="Input 2 3 5" xfId="2799" xr:uid="{00000000-0005-0000-0000-000068170000}"/>
    <cellStyle name="Input 2 3 5 2" xfId="3462" xr:uid="{00000000-0005-0000-0000-000069170000}"/>
    <cellStyle name="Input 2 3 5 2 2" xfId="5378" xr:uid="{00000000-0005-0000-0000-00006A170000}"/>
    <cellStyle name="Input 2 3 5 2 2 2" xfId="12298" xr:uid="{00000000-0005-0000-0000-00006B170000}"/>
    <cellStyle name="Input 2 3 5 2 2 2 2" xfId="19025" xr:uid="{00000000-0005-0000-0000-00006C170000}"/>
    <cellStyle name="Input 2 3 5 2 2 2 2 2" xfId="36689" xr:uid="{00000000-0005-0000-0000-00006D170000}"/>
    <cellStyle name="Input 2 3 5 2 2 2 2 3" xfId="53869" xr:uid="{00000000-0005-0000-0000-00006E170000}"/>
    <cellStyle name="Input 2 3 5 2 2 2 3" xfId="29962" xr:uid="{00000000-0005-0000-0000-00006F170000}"/>
    <cellStyle name="Input 2 3 5 2 2 2 4" xfId="47192" xr:uid="{00000000-0005-0000-0000-000070170000}"/>
    <cellStyle name="Input 2 3 5 2 2 3" xfId="9014" xr:uid="{00000000-0005-0000-0000-000071170000}"/>
    <cellStyle name="Input 2 3 5 2 2 3 2" xfId="26679" xr:uid="{00000000-0005-0000-0000-000072170000}"/>
    <cellStyle name="Input 2 3 5 2 2 3 3" xfId="43935" xr:uid="{00000000-0005-0000-0000-000073170000}"/>
    <cellStyle name="Input 2 3 5 2 2 4" xfId="15958" xr:uid="{00000000-0005-0000-0000-000074170000}"/>
    <cellStyle name="Input 2 3 5 2 2 4 2" xfId="33622" xr:uid="{00000000-0005-0000-0000-000075170000}"/>
    <cellStyle name="Input 2 3 5 2 2 4 3" xfId="50828" xr:uid="{00000000-0005-0000-0000-000076170000}"/>
    <cellStyle name="Input 2 3 5 2 2 5" xfId="23043" xr:uid="{00000000-0005-0000-0000-000077170000}"/>
    <cellStyle name="Input 2 3 5 2 2 6" xfId="40324" xr:uid="{00000000-0005-0000-0000-000078170000}"/>
    <cellStyle name="Input 2 3 5 2 3" xfId="10922" xr:uid="{00000000-0005-0000-0000-000079170000}"/>
    <cellStyle name="Input 2 3 5 2 3 2" xfId="17757" xr:uid="{00000000-0005-0000-0000-00007A170000}"/>
    <cellStyle name="Input 2 3 5 2 3 2 2" xfId="35421" xr:uid="{00000000-0005-0000-0000-00007B170000}"/>
    <cellStyle name="Input 2 3 5 2 3 2 3" xfId="52613" xr:uid="{00000000-0005-0000-0000-00007C170000}"/>
    <cellStyle name="Input 2 3 5 2 3 3" xfId="28586" xr:uid="{00000000-0005-0000-0000-00007D170000}"/>
    <cellStyle name="Input 2 3 5 2 3 4" xfId="45828" xr:uid="{00000000-0005-0000-0000-00007E170000}"/>
    <cellStyle name="Input 2 3 5 2 4" xfId="7159" xr:uid="{00000000-0005-0000-0000-00007F170000}"/>
    <cellStyle name="Input 2 3 5 2 4 2" xfId="24824" xr:uid="{00000000-0005-0000-0000-000080170000}"/>
    <cellStyle name="Input 2 3 5 2 4 3" xfId="42092" xr:uid="{00000000-0005-0000-0000-000081170000}"/>
    <cellStyle name="Input 2 3 5 2 5" xfId="14211" xr:uid="{00000000-0005-0000-0000-000082170000}"/>
    <cellStyle name="Input 2 3 5 2 5 2" xfId="31875" xr:uid="{00000000-0005-0000-0000-000083170000}"/>
    <cellStyle name="Input 2 3 5 2 5 3" xfId="49093" xr:uid="{00000000-0005-0000-0000-000084170000}"/>
    <cellStyle name="Input 2 3 5 2 6" xfId="21181" xr:uid="{00000000-0005-0000-0000-000085170000}"/>
    <cellStyle name="Input 2 3 5 2 7" xfId="38481" xr:uid="{00000000-0005-0000-0000-000086170000}"/>
    <cellStyle name="Input 2 3 5 3" xfId="3832" xr:uid="{00000000-0005-0000-0000-000087170000}"/>
    <cellStyle name="Input 2 3 5 3 2" xfId="5748" xr:uid="{00000000-0005-0000-0000-000088170000}"/>
    <cellStyle name="Input 2 3 5 3 2 2" xfId="12668" xr:uid="{00000000-0005-0000-0000-000089170000}"/>
    <cellStyle name="Input 2 3 5 3 2 2 2" xfId="19395" xr:uid="{00000000-0005-0000-0000-00008A170000}"/>
    <cellStyle name="Input 2 3 5 3 2 2 2 2" xfId="37059" xr:uid="{00000000-0005-0000-0000-00008B170000}"/>
    <cellStyle name="Input 2 3 5 3 2 2 2 3" xfId="54236" xr:uid="{00000000-0005-0000-0000-00008C170000}"/>
    <cellStyle name="Input 2 3 5 3 2 2 3" xfId="30332" xr:uid="{00000000-0005-0000-0000-00008D170000}"/>
    <cellStyle name="Input 2 3 5 3 2 2 4" xfId="47559" xr:uid="{00000000-0005-0000-0000-00008E170000}"/>
    <cellStyle name="Input 2 3 5 3 2 3" xfId="9384" xr:uid="{00000000-0005-0000-0000-00008F170000}"/>
    <cellStyle name="Input 2 3 5 3 2 3 2" xfId="27049" xr:uid="{00000000-0005-0000-0000-000090170000}"/>
    <cellStyle name="Input 2 3 5 3 2 3 3" xfId="44302" xr:uid="{00000000-0005-0000-0000-000091170000}"/>
    <cellStyle name="Input 2 3 5 3 2 4" xfId="16328" xr:uid="{00000000-0005-0000-0000-000092170000}"/>
    <cellStyle name="Input 2 3 5 3 2 4 2" xfId="33992" xr:uid="{00000000-0005-0000-0000-000093170000}"/>
    <cellStyle name="Input 2 3 5 3 2 4 3" xfId="51195" xr:uid="{00000000-0005-0000-0000-000094170000}"/>
    <cellStyle name="Input 2 3 5 3 2 5" xfId="23413" xr:uid="{00000000-0005-0000-0000-000095170000}"/>
    <cellStyle name="Input 2 3 5 3 2 6" xfId="40691" xr:uid="{00000000-0005-0000-0000-000096170000}"/>
    <cellStyle name="Input 2 3 5 3 3" xfId="7529" xr:uid="{00000000-0005-0000-0000-000097170000}"/>
    <cellStyle name="Input 2 3 5 3 3 2" xfId="25194" xr:uid="{00000000-0005-0000-0000-000098170000}"/>
    <cellStyle name="Input 2 3 5 3 3 3" xfId="42459" xr:uid="{00000000-0005-0000-0000-000099170000}"/>
    <cellStyle name="Input 2 3 5 3 4" xfId="14581" xr:uid="{00000000-0005-0000-0000-00009A170000}"/>
    <cellStyle name="Input 2 3 5 3 4 2" xfId="32245" xr:uid="{00000000-0005-0000-0000-00009B170000}"/>
    <cellStyle name="Input 2 3 5 3 4 3" xfId="49460" xr:uid="{00000000-0005-0000-0000-00009C170000}"/>
    <cellStyle name="Input 2 3 5 3 5" xfId="21551" xr:uid="{00000000-0005-0000-0000-00009D170000}"/>
    <cellStyle name="Input 2 3 5 3 6" xfId="38848" xr:uid="{00000000-0005-0000-0000-00009E170000}"/>
    <cellStyle name="Input 2 3 5 4" xfId="4715" xr:uid="{00000000-0005-0000-0000-00009F170000}"/>
    <cellStyle name="Input 2 3 5 4 2" xfId="11635" xr:uid="{00000000-0005-0000-0000-0000A0170000}"/>
    <cellStyle name="Input 2 3 5 4 2 2" xfId="18416" xr:uid="{00000000-0005-0000-0000-0000A1170000}"/>
    <cellStyle name="Input 2 3 5 4 2 2 2" xfId="36080" xr:uid="{00000000-0005-0000-0000-0000A2170000}"/>
    <cellStyle name="Input 2 3 5 4 2 2 3" xfId="53266" xr:uid="{00000000-0005-0000-0000-0000A3170000}"/>
    <cellStyle name="Input 2 3 5 4 2 3" xfId="29299" xr:uid="{00000000-0005-0000-0000-0000A4170000}"/>
    <cellStyle name="Input 2 3 5 4 2 4" xfId="46535" xr:uid="{00000000-0005-0000-0000-0000A5170000}"/>
    <cellStyle name="Input 2 3 5 4 3" xfId="8351" xr:uid="{00000000-0005-0000-0000-0000A6170000}"/>
    <cellStyle name="Input 2 3 5 4 3 2" xfId="26016" xr:uid="{00000000-0005-0000-0000-0000A7170000}"/>
    <cellStyle name="Input 2 3 5 4 3 3" xfId="43278" xr:uid="{00000000-0005-0000-0000-0000A8170000}"/>
    <cellStyle name="Input 2 3 5 4 4" xfId="15349" xr:uid="{00000000-0005-0000-0000-0000A9170000}"/>
    <cellStyle name="Input 2 3 5 4 4 2" xfId="33013" xr:uid="{00000000-0005-0000-0000-0000AA170000}"/>
    <cellStyle name="Input 2 3 5 4 4 3" xfId="50225" xr:uid="{00000000-0005-0000-0000-0000AB170000}"/>
    <cellStyle name="Input 2 3 5 4 5" xfId="22380" xr:uid="{00000000-0005-0000-0000-0000AC170000}"/>
    <cellStyle name="Input 2 3 5 4 6" xfId="39667" xr:uid="{00000000-0005-0000-0000-0000AD170000}"/>
    <cellStyle name="Input 2 3 5 5" xfId="10321" xr:uid="{00000000-0005-0000-0000-0000AE170000}"/>
    <cellStyle name="Input 2 3 5 5 2" xfId="17210" xr:uid="{00000000-0005-0000-0000-0000AF170000}"/>
    <cellStyle name="Input 2 3 5 5 2 2" xfId="34874" xr:uid="{00000000-0005-0000-0000-0000B0170000}"/>
    <cellStyle name="Input 2 3 5 5 2 3" xfId="52072" xr:uid="{00000000-0005-0000-0000-0000B1170000}"/>
    <cellStyle name="Input 2 3 5 5 3" xfId="27985" xr:uid="{00000000-0005-0000-0000-0000B2170000}"/>
    <cellStyle name="Input 2 3 5 5 4" xfId="45233" xr:uid="{00000000-0005-0000-0000-0000B3170000}"/>
    <cellStyle name="Input 2 3 5 6" xfId="6571" xr:uid="{00000000-0005-0000-0000-0000B4170000}"/>
    <cellStyle name="Input 2 3 5 6 2" xfId="24236" xr:uid="{00000000-0005-0000-0000-0000B5170000}"/>
    <cellStyle name="Input 2 3 5 6 3" xfId="41510" xr:uid="{00000000-0005-0000-0000-0000B6170000}"/>
    <cellStyle name="Input 2 3 5 7" xfId="13602" xr:uid="{00000000-0005-0000-0000-0000B7170000}"/>
    <cellStyle name="Input 2 3 5 7 2" xfId="31266" xr:uid="{00000000-0005-0000-0000-0000B8170000}"/>
    <cellStyle name="Input 2 3 5 7 3" xfId="48490" xr:uid="{00000000-0005-0000-0000-0000B9170000}"/>
    <cellStyle name="Input 2 3 5 8" xfId="20518" xr:uid="{00000000-0005-0000-0000-0000BA170000}"/>
    <cellStyle name="Input 2 3 5 9" xfId="37824" xr:uid="{00000000-0005-0000-0000-0000BB170000}"/>
    <cellStyle name="Input 2 3 6" xfId="4410" xr:uid="{00000000-0005-0000-0000-0000BC170000}"/>
    <cellStyle name="Input 2 3 6 2" xfId="6274" xr:uid="{00000000-0005-0000-0000-0000BD170000}"/>
    <cellStyle name="Input 2 3 6 2 2" xfId="13193" xr:uid="{00000000-0005-0000-0000-0000BE170000}"/>
    <cellStyle name="Input 2 3 6 2 2 2" xfId="19866" xr:uid="{00000000-0005-0000-0000-0000BF170000}"/>
    <cellStyle name="Input 2 3 6 2 2 2 2" xfId="37530" xr:uid="{00000000-0005-0000-0000-0000C0170000}"/>
    <cellStyle name="Input 2 3 6 2 2 2 3" xfId="54707" xr:uid="{00000000-0005-0000-0000-0000C1170000}"/>
    <cellStyle name="Input 2 3 6 2 2 3" xfId="30857" xr:uid="{00000000-0005-0000-0000-0000C2170000}"/>
    <cellStyle name="Input 2 3 6 2 2 4" xfId="48084" xr:uid="{00000000-0005-0000-0000-0000C3170000}"/>
    <cellStyle name="Input 2 3 6 2 3" xfId="9909" xr:uid="{00000000-0005-0000-0000-0000C4170000}"/>
    <cellStyle name="Input 2 3 6 2 3 2" xfId="27574" xr:uid="{00000000-0005-0000-0000-0000C5170000}"/>
    <cellStyle name="Input 2 3 6 2 3 3" xfId="44827" xr:uid="{00000000-0005-0000-0000-0000C6170000}"/>
    <cellStyle name="Input 2 3 6 2 4" xfId="16799" xr:uid="{00000000-0005-0000-0000-0000C7170000}"/>
    <cellStyle name="Input 2 3 6 2 4 2" xfId="34463" xr:uid="{00000000-0005-0000-0000-0000C8170000}"/>
    <cellStyle name="Input 2 3 6 2 4 3" xfId="51666" xr:uid="{00000000-0005-0000-0000-0000C9170000}"/>
    <cellStyle name="Input 2 3 6 2 5" xfId="23939" xr:uid="{00000000-0005-0000-0000-0000CA170000}"/>
    <cellStyle name="Input 2 3 6 2 6" xfId="41216" xr:uid="{00000000-0005-0000-0000-0000CB170000}"/>
    <cellStyle name="Input 2 3 6 3" xfId="11338" xr:uid="{00000000-0005-0000-0000-0000CC170000}"/>
    <cellStyle name="Input 2 3 6 3 2" xfId="18119" xr:uid="{00000000-0005-0000-0000-0000CD170000}"/>
    <cellStyle name="Input 2 3 6 3 2 2" xfId="35783" xr:uid="{00000000-0005-0000-0000-0000CE170000}"/>
    <cellStyle name="Input 2 3 6 3 2 3" xfId="52972" xr:uid="{00000000-0005-0000-0000-0000CF170000}"/>
    <cellStyle name="Input 2 3 6 3 3" xfId="29002" xr:uid="{00000000-0005-0000-0000-0000D0170000}"/>
    <cellStyle name="Input 2 3 6 3 4" xfId="46241" xr:uid="{00000000-0005-0000-0000-0000D1170000}"/>
    <cellStyle name="Input 2 3 6 4" xfId="8054" xr:uid="{00000000-0005-0000-0000-0000D2170000}"/>
    <cellStyle name="Input 2 3 6 4 2" xfId="25719" xr:uid="{00000000-0005-0000-0000-0000D3170000}"/>
    <cellStyle name="Input 2 3 6 4 3" xfId="42984" xr:uid="{00000000-0005-0000-0000-0000D4170000}"/>
    <cellStyle name="Input 2 3 6 5" xfId="15052" xr:uid="{00000000-0005-0000-0000-0000D5170000}"/>
    <cellStyle name="Input 2 3 6 5 2" xfId="32716" xr:uid="{00000000-0005-0000-0000-0000D6170000}"/>
    <cellStyle name="Input 2 3 6 5 3" xfId="49931" xr:uid="{00000000-0005-0000-0000-0000D7170000}"/>
    <cellStyle name="Input 2 3 6 6" xfId="22083" xr:uid="{00000000-0005-0000-0000-0000D8170000}"/>
    <cellStyle name="Input 2 3 6 7" xfId="39373" xr:uid="{00000000-0005-0000-0000-0000D9170000}"/>
    <cellStyle name="Input 2 3 7" xfId="4401" xr:uid="{00000000-0005-0000-0000-0000DA170000}"/>
    <cellStyle name="Input 2 3 7 2" xfId="6265" xr:uid="{00000000-0005-0000-0000-0000DB170000}"/>
    <cellStyle name="Input 2 3 7 2 2" xfId="13184" xr:uid="{00000000-0005-0000-0000-0000DC170000}"/>
    <cellStyle name="Input 2 3 7 2 2 2" xfId="19857" xr:uid="{00000000-0005-0000-0000-0000DD170000}"/>
    <cellStyle name="Input 2 3 7 2 2 2 2" xfId="37521" xr:uid="{00000000-0005-0000-0000-0000DE170000}"/>
    <cellStyle name="Input 2 3 7 2 2 2 3" xfId="54698" xr:uid="{00000000-0005-0000-0000-0000DF170000}"/>
    <cellStyle name="Input 2 3 7 2 2 3" xfId="30848" xr:uid="{00000000-0005-0000-0000-0000E0170000}"/>
    <cellStyle name="Input 2 3 7 2 2 4" xfId="48075" xr:uid="{00000000-0005-0000-0000-0000E1170000}"/>
    <cellStyle name="Input 2 3 7 2 3" xfId="9900" xr:uid="{00000000-0005-0000-0000-0000E2170000}"/>
    <cellStyle name="Input 2 3 7 2 3 2" xfId="27565" xr:uid="{00000000-0005-0000-0000-0000E3170000}"/>
    <cellStyle name="Input 2 3 7 2 3 3" xfId="44818" xr:uid="{00000000-0005-0000-0000-0000E4170000}"/>
    <cellStyle name="Input 2 3 7 2 4" xfId="16790" xr:uid="{00000000-0005-0000-0000-0000E5170000}"/>
    <cellStyle name="Input 2 3 7 2 4 2" xfId="34454" xr:uid="{00000000-0005-0000-0000-0000E6170000}"/>
    <cellStyle name="Input 2 3 7 2 4 3" xfId="51657" xr:uid="{00000000-0005-0000-0000-0000E7170000}"/>
    <cellStyle name="Input 2 3 7 2 5" xfId="23930" xr:uid="{00000000-0005-0000-0000-0000E8170000}"/>
    <cellStyle name="Input 2 3 7 2 6" xfId="41207" xr:uid="{00000000-0005-0000-0000-0000E9170000}"/>
    <cellStyle name="Input 2 3 7 3" xfId="11329" xr:uid="{00000000-0005-0000-0000-0000EA170000}"/>
    <cellStyle name="Input 2 3 7 3 2" xfId="18110" xr:uid="{00000000-0005-0000-0000-0000EB170000}"/>
    <cellStyle name="Input 2 3 7 3 2 2" xfId="35774" xr:uid="{00000000-0005-0000-0000-0000EC170000}"/>
    <cellStyle name="Input 2 3 7 3 2 3" xfId="52963" xr:uid="{00000000-0005-0000-0000-0000ED170000}"/>
    <cellStyle name="Input 2 3 7 3 3" xfId="28993" xr:uid="{00000000-0005-0000-0000-0000EE170000}"/>
    <cellStyle name="Input 2 3 7 3 4" xfId="46232" xr:uid="{00000000-0005-0000-0000-0000EF170000}"/>
    <cellStyle name="Input 2 3 7 4" xfId="8045" xr:uid="{00000000-0005-0000-0000-0000F0170000}"/>
    <cellStyle name="Input 2 3 7 4 2" xfId="25710" xr:uid="{00000000-0005-0000-0000-0000F1170000}"/>
    <cellStyle name="Input 2 3 7 4 3" xfId="42975" xr:uid="{00000000-0005-0000-0000-0000F2170000}"/>
    <cellStyle name="Input 2 3 7 5" xfId="15043" xr:uid="{00000000-0005-0000-0000-0000F3170000}"/>
    <cellStyle name="Input 2 3 7 5 2" xfId="32707" xr:uid="{00000000-0005-0000-0000-0000F4170000}"/>
    <cellStyle name="Input 2 3 7 5 3" xfId="49922" xr:uid="{00000000-0005-0000-0000-0000F5170000}"/>
    <cellStyle name="Input 2 3 7 6" xfId="22074" xr:uid="{00000000-0005-0000-0000-0000F6170000}"/>
    <cellStyle name="Input 2 3 7 7" xfId="39364" xr:uid="{00000000-0005-0000-0000-0000F7170000}"/>
    <cellStyle name="Input 2 3 8" xfId="10094" xr:uid="{00000000-0005-0000-0000-0000F8170000}"/>
    <cellStyle name="Input 2 3 8 2" xfId="16983" xr:uid="{00000000-0005-0000-0000-0000F9170000}"/>
    <cellStyle name="Input 2 3 8 2 2" xfId="34647" xr:uid="{00000000-0005-0000-0000-0000FA170000}"/>
    <cellStyle name="Input 2 3 8 2 3" xfId="51848" xr:uid="{00000000-0005-0000-0000-0000FB170000}"/>
    <cellStyle name="Input 2 3 8 3" xfId="27758" xr:uid="{00000000-0005-0000-0000-0000FC170000}"/>
    <cellStyle name="Input 2 3 8 4" xfId="45009" xr:uid="{00000000-0005-0000-0000-0000FD170000}"/>
    <cellStyle name="Input 2 3 9" xfId="13375" xr:uid="{00000000-0005-0000-0000-0000FE170000}"/>
    <cellStyle name="Input 2 3 9 2" xfId="31039" xr:uid="{00000000-0005-0000-0000-0000FF170000}"/>
    <cellStyle name="Input 2 3 9 3" xfId="48266" xr:uid="{00000000-0005-0000-0000-000000180000}"/>
    <cellStyle name="Input 2 4" xfId="855" xr:uid="{00000000-0005-0000-0000-000001180000}"/>
    <cellStyle name="Input 2 4 10" xfId="20191" xr:uid="{00000000-0005-0000-0000-000002180000}"/>
    <cellStyle name="Input 2 4 11" xfId="20204" xr:uid="{00000000-0005-0000-0000-000003180000}"/>
    <cellStyle name="Input 2 4 2" xfId="856" xr:uid="{00000000-0005-0000-0000-000004180000}"/>
    <cellStyle name="Input 2 4 3" xfId="857" xr:uid="{00000000-0005-0000-0000-000005180000}"/>
    <cellStyle name="Input 2 4 4" xfId="2772" xr:uid="{00000000-0005-0000-0000-000006180000}"/>
    <cellStyle name="Input 2 4 4 10" xfId="13577" xr:uid="{00000000-0005-0000-0000-000007180000}"/>
    <cellStyle name="Input 2 4 4 10 2" xfId="31241" xr:uid="{00000000-0005-0000-0000-000008180000}"/>
    <cellStyle name="Input 2 4 4 10 3" xfId="48468" xr:uid="{00000000-0005-0000-0000-000009180000}"/>
    <cellStyle name="Input 2 4 4 11" xfId="20493" xr:uid="{00000000-0005-0000-0000-00000A180000}"/>
    <cellStyle name="Input 2 4 4 12" xfId="37802" xr:uid="{00000000-0005-0000-0000-00000B180000}"/>
    <cellStyle name="Input 2 4 4 2" xfId="3001" xr:uid="{00000000-0005-0000-0000-00000C180000}"/>
    <cellStyle name="Input 2 4 4 2 2" xfId="3664" xr:uid="{00000000-0005-0000-0000-00000D180000}"/>
    <cellStyle name="Input 2 4 4 2 2 2" xfId="5580" xr:uid="{00000000-0005-0000-0000-00000E180000}"/>
    <cellStyle name="Input 2 4 4 2 2 2 2" xfId="12500" xr:uid="{00000000-0005-0000-0000-00000F180000}"/>
    <cellStyle name="Input 2 4 4 2 2 2 2 2" xfId="19227" xr:uid="{00000000-0005-0000-0000-000010180000}"/>
    <cellStyle name="Input 2 4 4 2 2 2 2 2 2" xfId="36891" xr:uid="{00000000-0005-0000-0000-000011180000}"/>
    <cellStyle name="Input 2 4 4 2 2 2 2 2 3" xfId="54071" xr:uid="{00000000-0005-0000-0000-000012180000}"/>
    <cellStyle name="Input 2 4 4 2 2 2 2 3" xfId="30164" xr:uid="{00000000-0005-0000-0000-000013180000}"/>
    <cellStyle name="Input 2 4 4 2 2 2 2 4" xfId="47394" xr:uid="{00000000-0005-0000-0000-000014180000}"/>
    <cellStyle name="Input 2 4 4 2 2 2 3" xfId="9216" xr:uid="{00000000-0005-0000-0000-000015180000}"/>
    <cellStyle name="Input 2 4 4 2 2 2 3 2" xfId="26881" xr:uid="{00000000-0005-0000-0000-000016180000}"/>
    <cellStyle name="Input 2 4 4 2 2 2 3 3" xfId="44137" xr:uid="{00000000-0005-0000-0000-000017180000}"/>
    <cellStyle name="Input 2 4 4 2 2 2 4" xfId="16160" xr:uid="{00000000-0005-0000-0000-000018180000}"/>
    <cellStyle name="Input 2 4 4 2 2 2 4 2" xfId="33824" xr:uid="{00000000-0005-0000-0000-000019180000}"/>
    <cellStyle name="Input 2 4 4 2 2 2 4 3" xfId="51030" xr:uid="{00000000-0005-0000-0000-00001A180000}"/>
    <cellStyle name="Input 2 4 4 2 2 2 5" xfId="23245" xr:uid="{00000000-0005-0000-0000-00001B180000}"/>
    <cellStyle name="Input 2 4 4 2 2 2 6" xfId="40526" xr:uid="{00000000-0005-0000-0000-00001C180000}"/>
    <cellStyle name="Input 2 4 4 2 2 3" xfId="11124" xr:uid="{00000000-0005-0000-0000-00001D180000}"/>
    <cellStyle name="Input 2 4 4 2 2 3 2" xfId="17959" xr:uid="{00000000-0005-0000-0000-00001E180000}"/>
    <cellStyle name="Input 2 4 4 2 2 3 2 2" xfId="35623" xr:uid="{00000000-0005-0000-0000-00001F180000}"/>
    <cellStyle name="Input 2 4 4 2 2 3 2 3" xfId="52815" xr:uid="{00000000-0005-0000-0000-000020180000}"/>
    <cellStyle name="Input 2 4 4 2 2 3 3" xfId="28788" xr:uid="{00000000-0005-0000-0000-000021180000}"/>
    <cellStyle name="Input 2 4 4 2 2 3 4" xfId="46030" xr:uid="{00000000-0005-0000-0000-000022180000}"/>
    <cellStyle name="Input 2 4 4 2 2 4" xfId="7361" xr:uid="{00000000-0005-0000-0000-000023180000}"/>
    <cellStyle name="Input 2 4 4 2 2 4 2" xfId="25026" xr:uid="{00000000-0005-0000-0000-000024180000}"/>
    <cellStyle name="Input 2 4 4 2 2 4 3" xfId="42294" xr:uid="{00000000-0005-0000-0000-000025180000}"/>
    <cellStyle name="Input 2 4 4 2 2 5" xfId="14413" xr:uid="{00000000-0005-0000-0000-000026180000}"/>
    <cellStyle name="Input 2 4 4 2 2 5 2" xfId="32077" xr:uid="{00000000-0005-0000-0000-000027180000}"/>
    <cellStyle name="Input 2 4 4 2 2 5 3" xfId="49295" xr:uid="{00000000-0005-0000-0000-000028180000}"/>
    <cellStyle name="Input 2 4 4 2 2 6" xfId="21383" xr:uid="{00000000-0005-0000-0000-000029180000}"/>
    <cellStyle name="Input 2 4 4 2 2 7" xfId="38683" xr:uid="{00000000-0005-0000-0000-00002A180000}"/>
    <cellStyle name="Input 2 4 4 2 3" xfId="4034" xr:uid="{00000000-0005-0000-0000-00002B180000}"/>
    <cellStyle name="Input 2 4 4 2 3 2" xfId="5950" xr:uid="{00000000-0005-0000-0000-00002C180000}"/>
    <cellStyle name="Input 2 4 4 2 3 2 2" xfId="12870" xr:uid="{00000000-0005-0000-0000-00002D180000}"/>
    <cellStyle name="Input 2 4 4 2 3 2 2 2" xfId="19597" xr:uid="{00000000-0005-0000-0000-00002E180000}"/>
    <cellStyle name="Input 2 4 4 2 3 2 2 2 2" xfId="37261" xr:uid="{00000000-0005-0000-0000-00002F180000}"/>
    <cellStyle name="Input 2 4 4 2 3 2 2 2 3" xfId="54438" xr:uid="{00000000-0005-0000-0000-000030180000}"/>
    <cellStyle name="Input 2 4 4 2 3 2 2 3" xfId="30534" xr:uid="{00000000-0005-0000-0000-000031180000}"/>
    <cellStyle name="Input 2 4 4 2 3 2 2 4" xfId="47761" xr:uid="{00000000-0005-0000-0000-000032180000}"/>
    <cellStyle name="Input 2 4 4 2 3 2 3" xfId="9586" xr:uid="{00000000-0005-0000-0000-000033180000}"/>
    <cellStyle name="Input 2 4 4 2 3 2 3 2" xfId="27251" xr:uid="{00000000-0005-0000-0000-000034180000}"/>
    <cellStyle name="Input 2 4 4 2 3 2 3 3" xfId="44504" xr:uid="{00000000-0005-0000-0000-000035180000}"/>
    <cellStyle name="Input 2 4 4 2 3 2 4" xfId="16530" xr:uid="{00000000-0005-0000-0000-000036180000}"/>
    <cellStyle name="Input 2 4 4 2 3 2 4 2" xfId="34194" xr:uid="{00000000-0005-0000-0000-000037180000}"/>
    <cellStyle name="Input 2 4 4 2 3 2 4 3" xfId="51397" xr:uid="{00000000-0005-0000-0000-000038180000}"/>
    <cellStyle name="Input 2 4 4 2 3 2 5" xfId="23615" xr:uid="{00000000-0005-0000-0000-000039180000}"/>
    <cellStyle name="Input 2 4 4 2 3 2 6" xfId="40893" xr:uid="{00000000-0005-0000-0000-00003A180000}"/>
    <cellStyle name="Input 2 4 4 2 3 3" xfId="7731" xr:uid="{00000000-0005-0000-0000-00003B180000}"/>
    <cellStyle name="Input 2 4 4 2 3 3 2" xfId="25396" xr:uid="{00000000-0005-0000-0000-00003C180000}"/>
    <cellStyle name="Input 2 4 4 2 3 3 3" xfId="42661" xr:uid="{00000000-0005-0000-0000-00003D180000}"/>
    <cellStyle name="Input 2 4 4 2 3 4" xfId="14783" xr:uid="{00000000-0005-0000-0000-00003E180000}"/>
    <cellStyle name="Input 2 4 4 2 3 4 2" xfId="32447" xr:uid="{00000000-0005-0000-0000-00003F180000}"/>
    <cellStyle name="Input 2 4 4 2 3 4 3" xfId="49662" xr:uid="{00000000-0005-0000-0000-000040180000}"/>
    <cellStyle name="Input 2 4 4 2 3 5" xfId="21753" xr:uid="{00000000-0005-0000-0000-000041180000}"/>
    <cellStyle name="Input 2 4 4 2 3 6" xfId="39050" xr:uid="{00000000-0005-0000-0000-000042180000}"/>
    <cellStyle name="Input 2 4 4 2 4" xfId="4917" xr:uid="{00000000-0005-0000-0000-000043180000}"/>
    <cellStyle name="Input 2 4 4 2 4 2" xfId="11837" xr:uid="{00000000-0005-0000-0000-000044180000}"/>
    <cellStyle name="Input 2 4 4 2 4 2 2" xfId="18618" xr:uid="{00000000-0005-0000-0000-000045180000}"/>
    <cellStyle name="Input 2 4 4 2 4 2 2 2" xfId="36282" xr:uid="{00000000-0005-0000-0000-000046180000}"/>
    <cellStyle name="Input 2 4 4 2 4 2 2 3" xfId="53468" xr:uid="{00000000-0005-0000-0000-000047180000}"/>
    <cellStyle name="Input 2 4 4 2 4 2 3" xfId="29501" xr:uid="{00000000-0005-0000-0000-000048180000}"/>
    <cellStyle name="Input 2 4 4 2 4 2 4" xfId="46737" xr:uid="{00000000-0005-0000-0000-000049180000}"/>
    <cellStyle name="Input 2 4 4 2 4 3" xfId="8553" xr:uid="{00000000-0005-0000-0000-00004A180000}"/>
    <cellStyle name="Input 2 4 4 2 4 3 2" xfId="26218" xr:uid="{00000000-0005-0000-0000-00004B180000}"/>
    <cellStyle name="Input 2 4 4 2 4 3 3" xfId="43480" xr:uid="{00000000-0005-0000-0000-00004C180000}"/>
    <cellStyle name="Input 2 4 4 2 4 4" xfId="15551" xr:uid="{00000000-0005-0000-0000-00004D180000}"/>
    <cellStyle name="Input 2 4 4 2 4 4 2" xfId="33215" xr:uid="{00000000-0005-0000-0000-00004E180000}"/>
    <cellStyle name="Input 2 4 4 2 4 4 3" xfId="50427" xr:uid="{00000000-0005-0000-0000-00004F180000}"/>
    <cellStyle name="Input 2 4 4 2 4 5" xfId="22582" xr:uid="{00000000-0005-0000-0000-000050180000}"/>
    <cellStyle name="Input 2 4 4 2 4 6" xfId="39869" xr:uid="{00000000-0005-0000-0000-000051180000}"/>
    <cellStyle name="Input 2 4 4 2 5" xfId="10523" xr:uid="{00000000-0005-0000-0000-000052180000}"/>
    <cellStyle name="Input 2 4 4 2 5 2" xfId="17412" xr:uid="{00000000-0005-0000-0000-000053180000}"/>
    <cellStyle name="Input 2 4 4 2 5 2 2" xfId="35076" xr:uid="{00000000-0005-0000-0000-000054180000}"/>
    <cellStyle name="Input 2 4 4 2 5 2 3" xfId="52274" xr:uid="{00000000-0005-0000-0000-000055180000}"/>
    <cellStyle name="Input 2 4 4 2 5 3" xfId="28187" xr:uid="{00000000-0005-0000-0000-000056180000}"/>
    <cellStyle name="Input 2 4 4 2 5 4" xfId="45435" xr:uid="{00000000-0005-0000-0000-000057180000}"/>
    <cellStyle name="Input 2 4 4 2 6" xfId="6773" xr:uid="{00000000-0005-0000-0000-000058180000}"/>
    <cellStyle name="Input 2 4 4 2 6 2" xfId="24438" xr:uid="{00000000-0005-0000-0000-000059180000}"/>
    <cellStyle name="Input 2 4 4 2 6 3" xfId="41712" xr:uid="{00000000-0005-0000-0000-00005A180000}"/>
    <cellStyle name="Input 2 4 4 2 7" xfId="13804" xr:uid="{00000000-0005-0000-0000-00005B180000}"/>
    <cellStyle name="Input 2 4 4 2 7 2" xfId="31468" xr:uid="{00000000-0005-0000-0000-00005C180000}"/>
    <cellStyle name="Input 2 4 4 2 7 3" xfId="48692" xr:uid="{00000000-0005-0000-0000-00005D180000}"/>
    <cellStyle name="Input 2 4 4 2 8" xfId="20720" xr:uid="{00000000-0005-0000-0000-00005E180000}"/>
    <cellStyle name="Input 2 4 4 2 9" xfId="38026" xr:uid="{00000000-0005-0000-0000-00005F180000}"/>
    <cellStyle name="Input 2 4 4 3" xfId="3097" xr:uid="{00000000-0005-0000-0000-000060180000}"/>
    <cellStyle name="Input 2 4 4 3 2" xfId="3760" xr:uid="{00000000-0005-0000-0000-000061180000}"/>
    <cellStyle name="Input 2 4 4 3 2 2" xfId="5676" xr:uid="{00000000-0005-0000-0000-000062180000}"/>
    <cellStyle name="Input 2 4 4 3 2 2 2" xfId="12596" xr:uid="{00000000-0005-0000-0000-000063180000}"/>
    <cellStyle name="Input 2 4 4 3 2 2 2 2" xfId="19323" xr:uid="{00000000-0005-0000-0000-000064180000}"/>
    <cellStyle name="Input 2 4 4 3 2 2 2 2 2" xfId="36987" xr:uid="{00000000-0005-0000-0000-000065180000}"/>
    <cellStyle name="Input 2 4 4 3 2 2 2 2 3" xfId="54164" xr:uid="{00000000-0005-0000-0000-000066180000}"/>
    <cellStyle name="Input 2 4 4 3 2 2 2 3" xfId="30260" xr:uid="{00000000-0005-0000-0000-000067180000}"/>
    <cellStyle name="Input 2 4 4 3 2 2 2 4" xfId="47487" xr:uid="{00000000-0005-0000-0000-000068180000}"/>
    <cellStyle name="Input 2 4 4 3 2 2 3" xfId="9312" xr:uid="{00000000-0005-0000-0000-000069180000}"/>
    <cellStyle name="Input 2 4 4 3 2 2 3 2" xfId="26977" xr:uid="{00000000-0005-0000-0000-00006A180000}"/>
    <cellStyle name="Input 2 4 4 3 2 2 3 3" xfId="44230" xr:uid="{00000000-0005-0000-0000-00006B180000}"/>
    <cellStyle name="Input 2 4 4 3 2 2 4" xfId="16256" xr:uid="{00000000-0005-0000-0000-00006C180000}"/>
    <cellStyle name="Input 2 4 4 3 2 2 4 2" xfId="33920" xr:uid="{00000000-0005-0000-0000-00006D180000}"/>
    <cellStyle name="Input 2 4 4 3 2 2 4 3" xfId="51123" xr:uid="{00000000-0005-0000-0000-00006E180000}"/>
    <cellStyle name="Input 2 4 4 3 2 2 5" xfId="23341" xr:uid="{00000000-0005-0000-0000-00006F180000}"/>
    <cellStyle name="Input 2 4 4 3 2 2 6" xfId="40619" xr:uid="{00000000-0005-0000-0000-000070180000}"/>
    <cellStyle name="Input 2 4 4 3 2 3" xfId="11220" xr:uid="{00000000-0005-0000-0000-000071180000}"/>
    <cellStyle name="Input 2 4 4 3 2 3 2" xfId="18055" xr:uid="{00000000-0005-0000-0000-000072180000}"/>
    <cellStyle name="Input 2 4 4 3 2 3 2 2" xfId="35719" xr:uid="{00000000-0005-0000-0000-000073180000}"/>
    <cellStyle name="Input 2 4 4 3 2 3 2 3" xfId="52908" xr:uid="{00000000-0005-0000-0000-000074180000}"/>
    <cellStyle name="Input 2 4 4 3 2 3 3" xfId="28884" xr:uid="{00000000-0005-0000-0000-000075180000}"/>
    <cellStyle name="Input 2 4 4 3 2 3 4" xfId="46123" xr:uid="{00000000-0005-0000-0000-000076180000}"/>
    <cellStyle name="Input 2 4 4 3 2 4" xfId="7457" xr:uid="{00000000-0005-0000-0000-000077180000}"/>
    <cellStyle name="Input 2 4 4 3 2 4 2" xfId="25122" xr:uid="{00000000-0005-0000-0000-000078180000}"/>
    <cellStyle name="Input 2 4 4 3 2 4 3" xfId="42387" xr:uid="{00000000-0005-0000-0000-000079180000}"/>
    <cellStyle name="Input 2 4 4 3 2 5" xfId="14509" xr:uid="{00000000-0005-0000-0000-00007A180000}"/>
    <cellStyle name="Input 2 4 4 3 2 5 2" xfId="32173" xr:uid="{00000000-0005-0000-0000-00007B180000}"/>
    <cellStyle name="Input 2 4 4 3 2 5 3" xfId="49388" xr:uid="{00000000-0005-0000-0000-00007C180000}"/>
    <cellStyle name="Input 2 4 4 3 2 6" xfId="21479" xr:uid="{00000000-0005-0000-0000-00007D180000}"/>
    <cellStyle name="Input 2 4 4 3 2 7" xfId="38776" xr:uid="{00000000-0005-0000-0000-00007E180000}"/>
    <cellStyle name="Input 2 4 4 3 3" xfId="4127" xr:uid="{00000000-0005-0000-0000-00007F180000}"/>
    <cellStyle name="Input 2 4 4 3 3 2" xfId="6043" xr:uid="{00000000-0005-0000-0000-000080180000}"/>
    <cellStyle name="Input 2 4 4 3 3 2 2" xfId="12963" xr:uid="{00000000-0005-0000-0000-000081180000}"/>
    <cellStyle name="Input 2 4 4 3 3 2 2 2" xfId="19690" xr:uid="{00000000-0005-0000-0000-000082180000}"/>
    <cellStyle name="Input 2 4 4 3 3 2 2 2 2" xfId="37354" xr:uid="{00000000-0005-0000-0000-000083180000}"/>
    <cellStyle name="Input 2 4 4 3 3 2 2 2 3" xfId="54531" xr:uid="{00000000-0005-0000-0000-000084180000}"/>
    <cellStyle name="Input 2 4 4 3 3 2 2 3" xfId="30627" xr:uid="{00000000-0005-0000-0000-000085180000}"/>
    <cellStyle name="Input 2 4 4 3 3 2 2 4" xfId="47854" xr:uid="{00000000-0005-0000-0000-000086180000}"/>
    <cellStyle name="Input 2 4 4 3 3 2 3" xfId="9679" xr:uid="{00000000-0005-0000-0000-000087180000}"/>
    <cellStyle name="Input 2 4 4 3 3 2 3 2" xfId="27344" xr:uid="{00000000-0005-0000-0000-000088180000}"/>
    <cellStyle name="Input 2 4 4 3 3 2 3 3" xfId="44597" xr:uid="{00000000-0005-0000-0000-000089180000}"/>
    <cellStyle name="Input 2 4 4 3 3 2 4" xfId="16623" xr:uid="{00000000-0005-0000-0000-00008A180000}"/>
    <cellStyle name="Input 2 4 4 3 3 2 4 2" xfId="34287" xr:uid="{00000000-0005-0000-0000-00008B180000}"/>
    <cellStyle name="Input 2 4 4 3 3 2 4 3" xfId="51490" xr:uid="{00000000-0005-0000-0000-00008C180000}"/>
    <cellStyle name="Input 2 4 4 3 3 2 5" xfId="23708" xr:uid="{00000000-0005-0000-0000-00008D180000}"/>
    <cellStyle name="Input 2 4 4 3 3 2 6" xfId="40986" xr:uid="{00000000-0005-0000-0000-00008E180000}"/>
    <cellStyle name="Input 2 4 4 3 3 3" xfId="7824" xr:uid="{00000000-0005-0000-0000-00008F180000}"/>
    <cellStyle name="Input 2 4 4 3 3 3 2" xfId="25489" xr:uid="{00000000-0005-0000-0000-000090180000}"/>
    <cellStyle name="Input 2 4 4 3 3 3 3" xfId="42754" xr:uid="{00000000-0005-0000-0000-000091180000}"/>
    <cellStyle name="Input 2 4 4 3 3 4" xfId="14876" xr:uid="{00000000-0005-0000-0000-000092180000}"/>
    <cellStyle name="Input 2 4 4 3 3 4 2" xfId="32540" xr:uid="{00000000-0005-0000-0000-000093180000}"/>
    <cellStyle name="Input 2 4 4 3 3 4 3" xfId="49755" xr:uid="{00000000-0005-0000-0000-000094180000}"/>
    <cellStyle name="Input 2 4 4 3 3 5" xfId="21846" xr:uid="{00000000-0005-0000-0000-000095180000}"/>
    <cellStyle name="Input 2 4 4 3 3 6" xfId="39143" xr:uid="{00000000-0005-0000-0000-000096180000}"/>
    <cellStyle name="Input 2 4 4 3 4" xfId="5013" xr:uid="{00000000-0005-0000-0000-000097180000}"/>
    <cellStyle name="Input 2 4 4 3 4 2" xfId="11933" xr:uid="{00000000-0005-0000-0000-000098180000}"/>
    <cellStyle name="Input 2 4 4 3 4 2 2" xfId="18714" xr:uid="{00000000-0005-0000-0000-000099180000}"/>
    <cellStyle name="Input 2 4 4 3 4 2 2 2" xfId="36378" xr:uid="{00000000-0005-0000-0000-00009A180000}"/>
    <cellStyle name="Input 2 4 4 3 4 2 2 3" xfId="53561" xr:uid="{00000000-0005-0000-0000-00009B180000}"/>
    <cellStyle name="Input 2 4 4 3 4 2 3" xfId="29597" xr:uid="{00000000-0005-0000-0000-00009C180000}"/>
    <cellStyle name="Input 2 4 4 3 4 2 4" xfId="46830" xr:uid="{00000000-0005-0000-0000-00009D180000}"/>
    <cellStyle name="Input 2 4 4 3 4 3" xfId="8649" xr:uid="{00000000-0005-0000-0000-00009E180000}"/>
    <cellStyle name="Input 2 4 4 3 4 3 2" xfId="26314" xr:uid="{00000000-0005-0000-0000-00009F180000}"/>
    <cellStyle name="Input 2 4 4 3 4 3 3" xfId="43573" xr:uid="{00000000-0005-0000-0000-0000A0180000}"/>
    <cellStyle name="Input 2 4 4 3 4 4" xfId="15647" xr:uid="{00000000-0005-0000-0000-0000A1180000}"/>
    <cellStyle name="Input 2 4 4 3 4 4 2" xfId="33311" xr:uid="{00000000-0005-0000-0000-0000A2180000}"/>
    <cellStyle name="Input 2 4 4 3 4 4 3" xfId="50520" xr:uid="{00000000-0005-0000-0000-0000A3180000}"/>
    <cellStyle name="Input 2 4 4 3 4 5" xfId="22678" xr:uid="{00000000-0005-0000-0000-0000A4180000}"/>
    <cellStyle name="Input 2 4 4 3 4 6" xfId="39962" xr:uid="{00000000-0005-0000-0000-0000A5180000}"/>
    <cellStyle name="Input 2 4 4 3 5" xfId="10619" xr:uid="{00000000-0005-0000-0000-0000A6180000}"/>
    <cellStyle name="Input 2 4 4 3 5 2" xfId="17508" xr:uid="{00000000-0005-0000-0000-0000A7180000}"/>
    <cellStyle name="Input 2 4 4 3 5 2 2" xfId="35172" xr:uid="{00000000-0005-0000-0000-0000A8180000}"/>
    <cellStyle name="Input 2 4 4 3 5 2 3" xfId="52367" xr:uid="{00000000-0005-0000-0000-0000A9180000}"/>
    <cellStyle name="Input 2 4 4 3 5 3" xfId="28283" xr:uid="{00000000-0005-0000-0000-0000AA180000}"/>
    <cellStyle name="Input 2 4 4 3 5 4" xfId="45528" xr:uid="{00000000-0005-0000-0000-0000AB180000}"/>
    <cellStyle name="Input 2 4 4 3 6" xfId="6869" xr:uid="{00000000-0005-0000-0000-0000AC180000}"/>
    <cellStyle name="Input 2 4 4 3 6 2" xfId="24534" xr:uid="{00000000-0005-0000-0000-0000AD180000}"/>
    <cellStyle name="Input 2 4 4 3 6 3" xfId="41805" xr:uid="{00000000-0005-0000-0000-0000AE180000}"/>
    <cellStyle name="Input 2 4 4 3 7" xfId="13900" xr:uid="{00000000-0005-0000-0000-0000AF180000}"/>
    <cellStyle name="Input 2 4 4 3 7 2" xfId="31564" xr:uid="{00000000-0005-0000-0000-0000B0180000}"/>
    <cellStyle name="Input 2 4 4 3 7 3" xfId="48785" xr:uid="{00000000-0005-0000-0000-0000B1180000}"/>
    <cellStyle name="Input 2 4 4 3 8" xfId="20816" xr:uid="{00000000-0005-0000-0000-0000B2180000}"/>
    <cellStyle name="Input 2 4 4 3 9" xfId="38119" xr:uid="{00000000-0005-0000-0000-0000B3180000}"/>
    <cellStyle name="Input 2 4 4 4" xfId="3209" xr:uid="{00000000-0005-0000-0000-0000B4180000}"/>
    <cellStyle name="Input 2 4 4 4 2" xfId="4239" xr:uid="{00000000-0005-0000-0000-0000B5180000}"/>
    <cellStyle name="Input 2 4 4 4 2 2" xfId="6155" xr:uid="{00000000-0005-0000-0000-0000B6180000}"/>
    <cellStyle name="Input 2 4 4 4 2 2 2" xfId="13075" xr:uid="{00000000-0005-0000-0000-0000B7180000}"/>
    <cellStyle name="Input 2 4 4 4 2 2 2 2" xfId="19802" xr:uid="{00000000-0005-0000-0000-0000B8180000}"/>
    <cellStyle name="Input 2 4 4 4 2 2 2 2 2" xfId="37466" xr:uid="{00000000-0005-0000-0000-0000B9180000}"/>
    <cellStyle name="Input 2 4 4 4 2 2 2 2 3" xfId="54643" xr:uid="{00000000-0005-0000-0000-0000BA180000}"/>
    <cellStyle name="Input 2 4 4 4 2 2 2 3" xfId="30739" xr:uid="{00000000-0005-0000-0000-0000BB180000}"/>
    <cellStyle name="Input 2 4 4 4 2 2 2 4" xfId="47966" xr:uid="{00000000-0005-0000-0000-0000BC180000}"/>
    <cellStyle name="Input 2 4 4 4 2 2 3" xfId="9791" xr:uid="{00000000-0005-0000-0000-0000BD180000}"/>
    <cellStyle name="Input 2 4 4 4 2 2 3 2" xfId="27456" xr:uid="{00000000-0005-0000-0000-0000BE180000}"/>
    <cellStyle name="Input 2 4 4 4 2 2 3 3" xfId="44709" xr:uid="{00000000-0005-0000-0000-0000BF180000}"/>
    <cellStyle name="Input 2 4 4 4 2 2 4" xfId="16735" xr:uid="{00000000-0005-0000-0000-0000C0180000}"/>
    <cellStyle name="Input 2 4 4 4 2 2 4 2" xfId="34399" xr:uid="{00000000-0005-0000-0000-0000C1180000}"/>
    <cellStyle name="Input 2 4 4 4 2 2 4 3" xfId="51602" xr:uid="{00000000-0005-0000-0000-0000C2180000}"/>
    <cellStyle name="Input 2 4 4 4 2 2 5" xfId="23820" xr:uid="{00000000-0005-0000-0000-0000C3180000}"/>
    <cellStyle name="Input 2 4 4 4 2 2 6" xfId="41098" xr:uid="{00000000-0005-0000-0000-0000C4180000}"/>
    <cellStyle name="Input 2 4 4 4 2 3" xfId="7936" xr:uid="{00000000-0005-0000-0000-0000C5180000}"/>
    <cellStyle name="Input 2 4 4 4 2 3 2" xfId="25601" xr:uid="{00000000-0005-0000-0000-0000C6180000}"/>
    <cellStyle name="Input 2 4 4 4 2 3 3" xfId="42866" xr:uid="{00000000-0005-0000-0000-0000C7180000}"/>
    <cellStyle name="Input 2 4 4 4 2 4" xfId="14988" xr:uid="{00000000-0005-0000-0000-0000C8180000}"/>
    <cellStyle name="Input 2 4 4 4 2 4 2" xfId="32652" xr:uid="{00000000-0005-0000-0000-0000C9180000}"/>
    <cellStyle name="Input 2 4 4 4 2 4 3" xfId="49867" xr:uid="{00000000-0005-0000-0000-0000CA180000}"/>
    <cellStyle name="Input 2 4 4 4 2 5" xfId="21958" xr:uid="{00000000-0005-0000-0000-0000CB180000}"/>
    <cellStyle name="Input 2 4 4 4 2 6" xfId="39255" xr:uid="{00000000-0005-0000-0000-0000CC180000}"/>
    <cellStyle name="Input 2 4 4 4 3" xfId="5125" xr:uid="{00000000-0005-0000-0000-0000CD180000}"/>
    <cellStyle name="Input 2 4 4 4 3 2" xfId="12045" xr:uid="{00000000-0005-0000-0000-0000CE180000}"/>
    <cellStyle name="Input 2 4 4 4 3 2 2" xfId="18826" xr:uid="{00000000-0005-0000-0000-0000CF180000}"/>
    <cellStyle name="Input 2 4 4 4 3 2 2 2" xfId="36490" xr:uid="{00000000-0005-0000-0000-0000D0180000}"/>
    <cellStyle name="Input 2 4 4 4 3 2 2 3" xfId="53673" xr:uid="{00000000-0005-0000-0000-0000D1180000}"/>
    <cellStyle name="Input 2 4 4 4 3 2 3" xfId="29709" xr:uid="{00000000-0005-0000-0000-0000D2180000}"/>
    <cellStyle name="Input 2 4 4 4 3 2 4" xfId="46942" xr:uid="{00000000-0005-0000-0000-0000D3180000}"/>
    <cellStyle name="Input 2 4 4 4 3 3" xfId="8761" xr:uid="{00000000-0005-0000-0000-0000D4180000}"/>
    <cellStyle name="Input 2 4 4 4 3 3 2" xfId="26426" xr:uid="{00000000-0005-0000-0000-0000D5180000}"/>
    <cellStyle name="Input 2 4 4 4 3 3 3" xfId="43685" xr:uid="{00000000-0005-0000-0000-0000D6180000}"/>
    <cellStyle name="Input 2 4 4 4 3 4" xfId="15759" xr:uid="{00000000-0005-0000-0000-0000D7180000}"/>
    <cellStyle name="Input 2 4 4 4 3 4 2" xfId="33423" xr:uid="{00000000-0005-0000-0000-0000D8180000}"/>
    <cellStyle name="Input 2 4 4 4 3 4 3" xfId="50632" xr:uid="{00000000-0005-0000-0000-0000D9180000}"/>
    <cellStyle name="Input 2 4 4 4 3 5" xfId="22790" xr:uid="{00000000-0005-0000-0000-0000DA180000}"/>
    <cellStyle name="Input 2 4 4 4 3 6" xfId="40074" xr:uid="{00000000-0005-0000-0000-0000DB180000}"/>
    <cellStyle name="Input 2 4 4 4 4" xfId="10731" xr:uid="{00000000-0005-0000-0000-0000DC180000}"/>
    <cellStyle name="Input 2 4 4 4 4 2" xfId="17620" xr:uid="{00000000-0005-0000-0000-0000DD180000}"/>
    <cellStyle name="Input 2 4 4 4 4 2 2" xfId="35284" xr:uid="{00000000-0005-0000-0000-0000DE180000}"/>
    <cellStyle name="Input 2 4 4 4 4 2 3" xfId="52479" xr:uid="{00000000-0005-0000-0000-0000DF180000}"/>
    <cellStyle name="Input 2 4 4 4 4 3" xfId="28395" xr:uid="{00000000-0005-0000-0000-0000E0180000}"/>
    <cellStyle name="Input 2 4 4 4 4 4" xfId="45640" xr:uid="{00000000-0005-0000-0000-0000E1180000}"/>
    <cellStyle name="Input 2 4 4 4 5" xfId="6981" xr:uid="{00000000-0005-0000-0000-0000E2180000}"/>
    <cellStyle name="Input 2 4 4 4 5 2" xfId="24646" xr:uid="{00000000-0005-0000-0000-0000E3180000}"/>
    <cellStyle name="Input 2 4 4 4 5 3" xfId="41917" xr:uid="{00000000-0005-0000-0000-0000E4180000}"/>
    <cellStyle name="Input 2 4 4 4 6" xfId="14012" xr:uid="{00000000-0005-0000-0000-0000E5180000}"/>
    <cellStyle name="Input 2 4 4 4 6 2" xfId="31676" xr:uid="{00000000-0005-0000-0000-0000E6180000}"/>
    <cellStyle name="Input 2 4 4 4 6 3" xfId="48897" xr:uid="{00000000-0005-0000-0000-0000E7180000}"/>
    <cellStyle name="Input 2 4 4 4 7" xfId="20928" xr:uid="{00000000-0005-0000-0000-0000E8180000}"/>
    <cellStyle name="Input 2 4 4 4 8" xfId="38231" xr:uid="{00000000-0005-0000-0000-0000E9180000}"/>
    <cellStyle name="Input 2 4 4 5" xfId="3437" xr:uid="{00000000-0005-0000-0000-0000EA180000}"/>
    <cellStyle name="Input 2 4 4 5 2" xfId="5353" xr:uid="{00000000-0005-0000-0000-0000EB180000}"/>
    <cellStyle name="Input 2 4 4 5 2 2" xfId="12273" xr:uid="{00000000-0005-0000-0000-0000EC180000}"/>
    <cellStyle name="Input 2 4 4 5 2 2 2" xfId="19000" xr:uid="{00000000-0005-0000-0000-0000ED180000}"/>
    <cellStyle name="Input 2 4 4 5 2 2 2 2" xfId="36664" xr:uid="{00000000-0005-0000-0000-0000EE180000}"/>
    <cellStyle name="Input 2 4 4 5 2 2 2 3" xfId="53847" xr:uid="{00000000-0005-0000-0000-0000EF180000}"/>
    <cellStyle name="Input 2 4 4 5 2 2 3" xfId="29937" xr:uid="{00000000-0005-0000-0000-0000F0180000}"/>
    <cellStyle name="Input 2 4 4 5 2 2 4" xfId="47170" xr:uid="{00000000-0005-0000-0000-0000F1180000}"/>
    <cellStyle name="Input 2 4 4 5 2 3" xfId="8989" xr:uid="{00000000-0005-0000-0000-0000F2180000}"/>
    <cellStyle name="Input 2 4 4 5 2 3 2" xfId="26654" xr:uid="{00000000-0005-0000-0000-0000F3180000}"/>
    <cellStyle name="Input 2 4 4 5 2 3 3" xfId="43913" xr:uid="{00000000-0005-0000-0000-0000F4180000}"/>
    <cellStyle name="Input 2 4 4 5 2 4" xfId="15933" xr:uid="{00000000-0005-0000-0000-0000F5180000}"/>
    <cellStyle name="Input 2 4 4 5 2 4 2" xfId="33597" xr:uid="{00000000-0005-0000-0000-0000F6180000}"/>
    <cellStyle name="Input 2 4 4 5 2 4 3" xfId="50806" xr:uid="{00000000-0005-0000-0000-0000F7180000}"/>
    <cellStyle name="Input 2 4 4 5 2 5" xfId="23018" xr:uid="{00000000-0005-0000-0000-0000F8180000}"/>
    <cellStyle name="Input 2 4 4 5 2 6" xfId="40302" xr:uid="{00000000-0005-0000-0000-0000F9180000}"/>
    <cellStyle name="Input 2 4 4 5 3" xfId="10897" xr:uid="{00000000-0005-0000-0000-0000FA180000}"/>
    <cellStyle name="Input 2 4 4 5 3 2" xfId="17732" xr:uid="{00000000-0005-0000-0000-0000FB180000}"/>
    <cellStyle name="Input 2 4 4 5 3 2 2" xfId="35396" xr:uid="{00000000-0005-0000-0000-0000FC180000}"/>
    <cellStyle name="Input 2 4 4 5 3 2 3" xfId="52591" xr:uid="{00000000-0005-0000-0000-0000FD180000}"/>
    <cellStyle name="Input 2 4 4 5 3 3" xfId="28561" xr:uid="{00000000-0005-0000-0000-0000FE180000}"/>
    <cellStyle name="Input 2 4 4 5 3 4" xfId="45806" xr:uid="{00000000-0005-0000-0000-0000FF180000}"/>
    <cellStyle name="Input 2 4 4 5 4" xfId="7134" xr:uid="{00000000-0005-0000-0000-000000190000}"/>
    <cellStyle name="Input 2 4 4 5 4 2" xfId="24799" xr:uid="{00000000-0005-0000-0000-000001190000}"/>
    <cellStyle name="Input 2 4 4 5 4 3" xfId="42070" xr:uid="{00000000-0005-0000-0000-000002190000}"/>
    <cellStyle name="Input 2 4 4 5 5" xfId="14186" xr:uid="{00000000-0005-0000-0000-000003190000}"/>
    <cellStyle name="Input 2 4 4 5 5 2" xfId="31850" xr:uid="{00000000-0005-0000-0000-000004190000}"/>
    <cellStyle name="Input 2 4 4 5 5 3" xfId="49071" xr:uid="{00000000-0005-0000-0000-000005190000}"/>
    <cellStyle name="Input 2 4 4 5 6" xfId="21156" xr:uid="{00000000-0005-0000-0000-000006190000}"/>
    <cellStyle name="Input 2 4 4 5 7" xfId="38459" xr:uid="{00000000-0005-0000-0000-000007190000}"/>
    <cellStyle name="Input 2 4 4 6" xfId="3810" xr:uid="{00000000-0005-0000-0000-000008190000}"/>
    <cellStyle name="Input 2 4 4 6 2" xfId="5726" xr:uid="{00000000-0005-0000-0000-000009190000}"/>
    <cellStyle name="Input 2 4 4 6 2 2" xfId="12646" xr:uid="{00000000-0005-0000-0000-00000A190000}"/>
    <cellStyle name="Input 2 4 4 6 2 2 2" xfId="19373" xr:uid="{00000000-0005-0000-0000-00000B190000}"/>
    <cellStyle name="Input 2 4 4 6 2 2 2 2" xfId="37037" xr:uid="{00000000-0005-0000-0000-00000C190000}"/>
    <cellStyle name="Input 2 4 4 6 2 2 2 3" xfId="54214" xr:uid="{00000000-0005-0000-0000-00000D190000}"/>
    <cellStyle name="Input 2 4 4 6 2 2 3" xfId="30310" xr:uid="{00000000-0005-0000-0000-00000E190000}"/>
    <cellStyle name="Input 2 4 4 6 2 2 4" xfId="47537" xr:uid="{00000000-0005-0000-0000-00000F190000}"/>
    <cellStyle name="Input 2 4 4 6 2 3" xfId="9362" xr:uid="{00000000-0005-0000-0000-000010190000}"/>
    <cellStyle name="Input 2 4 4 6 2 3 2" xfId="27027" xr:uid="{00000000-0005-0000-0000-000011190000}"/>
    <cellStyle name="Input 2 4 4 6 2 3 3" xfId="44280" xr:uid="{00000000-0005-0000-0000-000012190000}"/>
    <cellStyle name="Input 2 4 4 6 2 4" xfId="16306" xr:uid="{00000000-0005-0000-0000-000013190000}"/>
    <cellStyle name="Input 2 4 4 6 2 4 2" xfId="33970" xr:uid="{00000000-0005-0000-0000-000014190000}"/>
    <cellStyle name="Input 2 4 4 6 2 4 3" xfId="51173" xr:uid="{00000000-0005-0000-0000-000015190000}"/>
    <cellStyle name="Input 2 4 4 6 2 5" xfId="23391" xr:uid="{00000000-0005-0000-0000-000016190000}"/>
    <cellStyle name="Input 2 4 4 6 2 6" xfId="40669" xr:uid="{00000000-0005-0000-0000-000017190000}"/>
    <cellStyle name="Input 2 4 4 6 3" xfId="7507" xr:uid="{00000000-0005-0000-0000-000018190000}"/>
    <cellStyle name="Input 2 4 4 6 3 2" xfId="25172" xr:uid="{00000000-0005-0000-0000-000019190000}"/>
    <cellStyle name="Input 2 4 4 6 3 3" xfId="42437" xr:uid="{00000000-0005-0000-0000-00001A190000}"/>
    <cellStyle name="Input 2 4 4 6 4" xfId="14559" xr:uid="{00000000-0005-0000-0000-00001B190000}"/>
    <cellStyle name="Input 2 4 4 6 4 2" xfId="32223" xr:uid="{00000000-0005-0000-0000-00001C190000}"/>
    <cellStyle name="Input 2 4 4 6 4 3" xfId="49438" xr:uid="{00000000-0005-0000-0000-00001D190000}"/>
    <cellStyle name="Input 2 4 4 6 5" xfId="21529" xr:uid="{00000000-0005-0000-0000-00001E190000}"/>
    <cellStyle name="Input 2 4 4 6 6" xfId="38826" xr:uid="{00000000-0005-0000-0000-00001F190000}"/>
    <cellStyle name="Input 2 4 4 7" xfId="4690" xr:uid="{00000000-0005-0000-0000-000020190000}"/>
    <cellStyle name="Input 2 4 4 7 2" xfId="11610" xr:uid="{00000000-0005-0000-0000-000021190000}"/>
    <cellStyle name="Input 2 4 4 7 2 2" xfId="18391" xr:uid="{00000000-0005-0000-0000-000022190000}"/>
    <cellStyle name="Input 2 4 4 7 2 2 2" xfId="36055" xr:uid="{00000000-0005-0000-0000-000023190000}"/>
    <cellStyle name="Input 2 4 4 7 2 2 3" xfId="53244" xr:uid="{00000000-0005-0000-0000-000024190000}"/>
    <cellStyle name="Input 2 4 4 7 2 3" xfId="29274" xr:uid="{00000000-0005-0000-0000-000025190000}"/>
    <cellStyle name="Input 2 4 4 7 2 4" xfId="46513" xr:uid="{00000000-0005-0000-0000-000026190000}"/>
    <cellStyle name="Input 2 4 4 7 3" xfId="8326" xr:uid="{00000000-0005-0000-0000-000027190000}"/>
    <cellStyle name="Input 2 4 4 7 3 2" xfId="25991" xr:uid="{00000000-0005-0000-0000-000028190000}"/>
    <cellStyle name="Input 2 4 4 7 3 3" xfId="43256" xr:uid="{00000000-0005-0000-0000-000029190000}"/>
    <cellStyle name="Input 2 4 4 7 4" xfId="15324" xr:uid="{00000000-0005-0000-0000-00002A190000}"/>
    <cellStyle name="Input 2 4 4 7 4 2" xfId="32988" xr:uid="{00000000-0005-0000-0000-00002B190000}"/>
    <cellStyle name="Input 2 4 4 7 4 3" xfId="50203" xr:uid="{00000000-0005-0000-0000-00002C190000}"/>
    <cellStyle name="Input 2 4 4 7 5" xfId="22355" xr:uid="{00000000-0005-0000-0000-00002D190000}"/>
    <cellStyle name="Input 2 4 4 7 6" xfId="39645" xr:uid="{00000000-0005-0000-0000-00002E190000}"/>
    <cellStyle name="Input 2 4 4 8" xfId="10296" xr:uid="{00000000-0005-0000-0000-00002F190000}"/>
    <cellStyle name="Input 2 4 4 8 2" xfId="17185" xr:uid="{00000000-0005-0000-0000-000030190000}"/>
    <cellStyle name="Input 2 4 4 8 2 2" xfId="34849" xr:uid="{00000000-0005-0000-0000-000031190000}"/>
    <cellStyle name="Input 2 4 4 8 2 3" xfId="52050" xr:uid="{00000000-0005-0000-0000-000032190000}"/>
    <cellStyle name="Input 2 4 4 8 3" xfId="27960" xr:uid="{00000000-0005-0000-0000-000033190000}"/>
    <cellStyle name="Input 2 4 4 8 4" xfId="45211" xr:uid="{00000000-0005-0000-0000-000034190000}"/>
    <cellStyle name="Input 2 4 4 9" xfId="6546" xr:uid="{00000000-0005-0000-0000-000035190000}"/>
    <cellStyle name="Input 2 4 4 9 2" xfId="24211" xr:uid="{00000000-0005-0000-0000-000036190000}"/>
    <cellStyle name="Input 2 4 4 9 3" xfId="41488" xr:uid="{00000000-0005-0000-0000-000037190000}"/>
    <cellStyle name="Input 2 4 5" xfId="2800" xr:uid="{00000000-0005-0000-0000-000038190000}"/>
    <cellStyle name="Input 2 4 5 2" xfId="3463" xr:uid="{00000000-0005-0000-0000-000039190000}"/>
    <cellStyle name="Input 2 4 5 2 2" xfId="5379" xr:uid="{00000000-0005-0000-0000-00003A190000}"/>
    <cellStyle name="Input 2 4 5 2 2 2" xfId="12299" xr:uid="{00000000-0005-0000-0000-00003B190000}"/>
    <cellStyle name="Input 2 4 5 2 2 2 2" xfId="19026" xr:uid="{00000000-0005-0000-0000-00003C190000}"/>
    <cellStyle name="Input 2 4 5 2 2 2 2 2" xfId="36690" xr:uid="{00000000-0005-0000-0000-00003D190000}"/>
    <cellStyle name="Input 2 4 5 2 2 2 2 3" xfId="53870" xr:uid="{00000000-0005-0000-0000-00003E190000}"/>
    <cellStyle name="Input 2 4 5 2 2 2 3" xfId="29963" xr:uid="{00000000-0005-0000-0000-00003F190000}"/>
    <cellStyle name="Input 2 4 5 2 2 2 4" xfId="47193" xr:uid="{00000000-0005-0000-0000-000040190000}"/>
    <cellStyle name="Input 2 4 5 2 2 3" xfId="9015" xr:uid="{00000000-0005-0000-0000-000041190000}"/>
    <cellStyle name="Input 2 4 5 2 2 3 2" xfId="26680" xr:uid="{00000000-0005-0000-0000-000042190000}"/>
    <cellStyle name="Input 2 4 5 2 2 3 3" xfId="43936" xr:uid="{00000000-0005-0000-0000-000043190000}"/>
    <cellStyle name="Input 2 4 5 2 2 4" xfId="15959" xr:uid="{00000000-0005-0000-0000-000044190000}"/>
    <cellStyle name="Input 2 4 5 2 2 4 2" xfId="33623" xr:uid="{00000000-0005-0000-0000-000045190000}"/>
    <cellStyle name="Input 2 4 5 2 2 4 3" xfId="50829" xr:uid="{00000000-0005-0000-0000-000046190000}"/>
    <cellStyle name="Input 2 4 5 2 2 5" xfId="23044" xr:uid="{00000000-0005-0000-0000-000047190000}"/>
    <cellStyle name="Input 2 4 5 2 2 6" xfId="40325" xr:uid="{00000000-0005-0000-0000-000048190000}"/>
    <cellStyle name="Input 2 4 5 2 3" xfId="10923" xr:uid="{00000000-0005-0000-0000-000049190000}"/>
    <cellStyle name="Input 2 4 5 2 3 2" xfId="17758" xr:uid="{00000000-0005-0000-0000-00004A190000}"/>
    <cellStyle name="Input 2 4 5 2 3 2 2" xfId="35422" xr:uid="{00000000-0005-0000-0000-00004B190000}"/>
    <cellStyle name="Input 2 4 5 2 3 2 3" xfId="52614" xr:uid="{00000000-0005-0000-0000-00004C190000}"/>
    <cellStyle name="Input 2 4 5 2 3 3" xfId="28587" xr:uid="{00000000-0005-0000-0000-00004D190000}"/>
    <cellStyle name="Input 2 4 5 2 3 4" xfId="45829" xr:uid="{00000000-0005-0000-0000-00004E190000}"/>
    <cellStyle name="Input 2 4 5 2 4" xfId="7160" xr:uid="{00000000-0005-0000-0000-00004F190000}"/>
    <cellStyle name="Input 2 4 5 2 4 2" xfId="24825" xr:uid="{00000000-0005-0000-0000-000050190000}"/>
    <cellStyle name="Input 2 4 5 2 4 3" xfId="42093" xr:uid="{00000000-0005-0000-0000-000051190000}"/>
    <cellStyle name="Input 2 4 5 2 5" xfId="14212" xr:uid="{00000000-0005-0000-0000-000052190000}"/>
    <cellStyle name="Input 2 4 5 2 5 2" xfId="31876" xr:uid="{00000000-0005-0000-0000-000053190000}"/>
    <cellStyle name="Input 2 4 5 2 5 3" xfId="49094" xr:uid="{00000000-0005-0000-0000-000054190000}"/>
    <cellStyle name="Input 2 4 5 2 6" xfId="21182" xr:uid="{00000000-0005-0000-0000-000055190000}"/>
    <cellStyle name="Input 2 4 5 2 7" xfId="38482" xr:uid="{00000000-0005-0000-0000-000056190000}"/>
    <cellStyle name="Input 2 4 5 3" xfId="3833" xr:uid="{00000000-0005-0000-0000-000057190000}"/>
    <cellStyle name="Input 2 4 5 3 2" xfId="5749" xr:uid="{00000000-0005-0000-0000-000058190000}"/>
    <cellStyle name="Input 2 4 5 3 2 2" xfId="12669" xr:uid="{00000000-0005-0000-0000-000059190000}"/>
    <cellStyle name="Input 2 4 5 3 2 2 2" xfId="19396" xr:uid="{00000000-0005-0000-0000-00005A190000}"/>
    <cellStyle name="Input 2 4 5 3 2 2 2 2" xfId="37060" xr:uid="{00000000-0005-0000-0000-00005B190000}"/>
    <cellStyle name="Input 2 4 5 3 2 2 2 3" xfId="54237" xr:uid="{00000000-0005-0000-0000-00005C190000}"/>
    <cellStyle name="Input 2 4 5 3 2 2 3" xfId="30333" xr:uid="{00000000-0005-0000-0000-00005D190000}"/>
    <cellStyle name="Input 2 4 5 3 2 2 4" xfId="47560" xr:uid="{00000000-0005-0000-0000-00005E190000}"/>
    <cellStyle name="Input 2 4 5 3 2 3" xfId="9385" xr:uid="{00000000-0005-0000-0000-00005F190000}"/>
    <cellStyle name="Input 2 4 5 3 2 3 2" xfId="27050" xr:uid="{00000000-0005-0000-0000-000060190000}"/>
    <cellStyle name="Input 2 4 5 3 2 3 3" xfId="44303" xr:uid="{00000000-0005-0000-0000-000061190000}"/>
    <cellStyle name="Input 2 4 5 3 2 4" xfId="16329" xr:uid="{00000000-0005-0000-0000-000062190000}"/>
    <cellStyle name="Input 2 4 5 3 2 4 2" xfId="33993" xr:uid="{00000000-0005-0000-0000-000063190000}"/>
    <cellStyle name="Input 2 4 5 3 2 4 3" xfId="51196" xr:uid="{00000000-0005-0000-0000-000064190000}"/>
    <cellStyle name="Input 2 4 5 3 2 5" xfId="23414" xr:uid="{00000000-0005-0000-0000-000065190000}"/>
    <cellStyle name="Input 2 4 5 3 2 6" xfId="40692" xr:uid="{00000000-0005-0000-0000-000066190000}"/>
    <cellStyle name="Input 2 4 5 3 3" xfId="7530" xr:uid="{00000000-0005-0000-0000-000067190000}"/>
    <cellStyle name="Input 2 4 5 3 3 2" xfId="25195" xr:uid="{00000000-0005-0000-0000-000068190000}"/>
    <cellStyle name="Input 2 4 5 3 3 3" xfId="42460" xr:uid="{00000000-0005-0000-0000-000069190000}"/>
    <cellStyle name="Input 2 4 5 3 4" xfId="14582" xr:uid="{00000000-0005-0000-0000-00006A190000}"/>
    <cellStyle name="Input 2 4 5 3 4 2" xfId="32246" xr:uid="{00000000-0005-0000-0000-00006B190000}"/>
    <cellStyle name="Input 2 4 5 3 4 3" xfId="49461" xr:uid="{00000000-0005-0000-0000-00006C190000}"/>
    <cellStyle name="Input 2 4 5 3 5" xfId="21552" xr:uid="{00000000-0005-0000-0000-00006D190000}"/>
    <cellStyle name="Input 2 4 5 3 6" xfId="38849" xr:uid="{00000000-0005-0000-0000-00006E190000}"/>
    <cellStyle name="Input 2 4 5 4" xfId="4716" xr:uid="{00000000-0005-0000-0000-00006F190000}"/>
    <cellStyle name="Input 2 4 5 4 2" xfId="11636" xr:uid="{00000000-0005-0000-0000-000070190000}"/>
    <cellStyle name="Input 2 4 5 4 2 2" xfId="18417" xr:uid="{00000000-0005-0000-0000-000071190000}"/>
    <cellStyle name="Input 2 4 5 4 2 2 2" xfId="36081" xr:uid="{00000000-0005-0000-0000-000072190000}"/>
    <cellStyle name="Input 2 4 5 4 2 2 3" xfId="53267" xr:uid="{00000000-0005-0000-0000-000073190000}"/>
    <cellStyle name="Input 2 4 5 4 2 3" xfId="29300" xr:uid="{00000000-0005-0000-0000-000074190000}"/>
    <cellStyle name="Input 2 4 5 4 2 4" xfId="46536" xr:uid="{00000000-0005-0000-0000-000075190000}"/>
    <cellStyle name="Input 2 4 5 4 3" xfId="8352" xr:uid="{00000000-0005-0000-0000-000076190000}"/>
    <cellStyle name="Input 2 4 5 4 3 2" xfId="26017" xr:uid="{00000000-0005-0000-0000-000077190000}"/>
    <cellStyle name="Input 2 4 5 4 3 3" xfId="43279" xr:uid="{00000000-0005-0000-0000-000078190000}"/>
    <cellStyle name="Input 2 4 5 4 4" xfId="15350" xr:uid="{00000000-0005-0000-0000-000079190000}"/>
    <cellStyle name="Input 2 4 5 4 4 2" xfId="33014" xr:uid="{00000000-0005-0000-0000-00007A190000}"/>
    <cellStyle name="Input 2 4 5 4 4 3" xfId="50226" xr:uid="{00000000-0005-0000-0000-00007B190000}"/>
    <cellStyle name="Input 2 4 5 4 5" xfId="22381" xr:uid="{00000000-0005-0000-0000-00007C190000}"/>
    <cellStyle name="Input 2 4 5 4 6" xfId="39668" xr:uid="{00000000-0005-0000-0000-00007D190000}"/>
    <cellStyle name="Input 2 4 5 5" xfId="10322" xr:uid="{00000000-0005-0000-0000-00007E190000}"/>
    <cellStyle name="Input 2 4 5 5 2" xfId="17211" xr:uid="{00000000-0005-0000-0000-00007F190000}"/>
    <cellStyle name="Input 2 4 5 5 2 2" xfId="34875" xr:uid="{00000000-0005-0000-0000-000080190000}"/>
    <cellStyle name="Input 2 4 5 5 2 3" xfId="52073" xr:uid="{00000000-0005-0000-0000-000081190000}"/>
    <cellStyle name="Input 2 4 5 5 3" xfId="27986" xr:uid="{00000000-0005-0000-0000-000082190000}"/>
    <cellStyle name="Input 2 4 5 5 4" xfId="45234" xr:uid="{00000000-0005-0000-0000-000083190000}"/>
    <cellStyle name="Input 2 4 5 6" xfId="6572" xr:uid="{00000000-0005-0000-0000-000084190000}"/>
    <cellStyle name="Input 2 4 5 6 2" xfId="24237" xr:uid="{00000000-0005-0000-0000-000085190000}"/>
    <cellStyle name="Input 2 4 5 6 3" xfId="41511" xr:uid="{00000000-0005-0000-0000-000086190000}"/>
    <cellStyle name="Input 2 4 5 7" xfId="13603" xr:uid="{00000000-0005-0000-0000-000087190000}"/>
    <cellStyle name="Input 2 4 5 7 2" xfId="31267" xr:uid="{00000000-0005-0000-0000-000088190000}"/>
    <cellStyle name="Input 2 4 5 7 3" xfId="48491" xr:uid="{00000000-0005-0000-0000-000089190000}"/>
    <cellStyle name="Input 2 4 5 8" xfId="20519" xr:uid="{00000000-0005-0000-0000-00008A190000}"/>
    <cellStyle name="Input 2 4 5 9" xfId="37825" xr:uid="{00000000-0005-0000-0000-00008B190000}"/>
    <cellStyle name="Input 2 4 6" xfId="4411" xr:uid="{00000000-0005-0000-0000-00008C190000}"/>
    <cellStyle name="Input 2 4 6 2" xfId="6275" xr:uid="{00000000-0005-0000-0000-00008D190000}"/>
    <cellStyle name="Input 2 4 6 2 2" xfId="13194" xr:uid="{00000000-0005-0000-0000-00008E190000}"/>
    <cellStyle name="Input 2 4 6 2 2 2" xfId="19867" xr:uid="{00000000-0005-0000-0000-00008F190000}"/>
    <cellStyle name="Input 2 4 6 2 2 2 2" xfId="37531" xr:uid="{00000000-0005-0000-0000-000090190000}"/>
    <cellStyle name="Input 2 4 6 2 2 2 3" xfId="54708" xr:uid="{00000000-0005-0000-0000-000091190000}"/>
    <cellStyle name="Input 2 4 6 2 2 3" xfId="30858" xr:uid="{00000000-0005-0000-0000-000092190000}"/>
    <cellStyle name="Input 2 4 6 2 2 4" xfId="48085" xr:uid="{00000000-0005-0000-0000-000093190000}"/>
    <cellStyle name="Input 2 4 6 2 3" xfId="9910" xr:uid="{00000000-0005-0000-0000-000094190000}"/>
    <cellStyle name="Input 2 4 6 2 3 2" xfId="27575" xr:uid="{00000000-0005-0000-0000-000095190000}"/>
    <cellStyle name="Input 2 4 6 2 3 3" xfId="44828" xr:uid="{00000000-0005-0000-0000-000096190000}"/>
    <cellStyle name="Input 2 4 6 2 4" xfId="16800" xr:uid="{00000000-0005-0000-0000-000097190000}"/>
    <cellStyle name="Input 2 4 6 2 4 2" xfId="34464" xr:uid="{00000000-0005-0000-0000-000098190000}"/>
    <cellStyle name="Input 2 4 6 2 4 3" xfId="51667" xr:uid="{00000000-0005-0000-0000-000099190000}"/>
    <cellStyle name="Input 2 4 6 2 5" xfId="23940" xr:uid="{00000000-0005-0000-0000-00009A190000}"/>
    <cellStyle name="Input 2 4 6 2 6" xfId="41217" xr:uid="{00000000-0005-0000-0000-00009B190000}"/>
    <cellStyle name="Input 2 4 6 3" xfId="11339" xr:uid="{00000000-0005-0000-0000-00009C190000}"/>
    <cellStyle name="Input 2 4 6 3 2" xfId="18120" xr:uid="{00000000-0005-0000-0000-00009D190000}"/>
    <cellStyle name="Input 2 4 6 3 2 2" xfId="35784" xr:uid="{00000000-0005-0000-0000-00009E190000}"/>
    <cellStyle name="Input 2 4 6 3 2 3" xfId="52973" xr:uid="{00000000-0005-0000-0000-00009F190000}"/>
    <cellStyle name="Input 2 4 6 3 3" xfId="29003" xr:uid="{00000000-0005-0000-0000-0000A0190000}"/>
    <cellStyle name="Input 2 4 6 3 4" xfId="46242" xr:uid="{00000000-0005-0000-0000-0000A1190000}"/>
    <cellStyle name="Input 2 4 6 4" xfId="8055" xr:uid="{00000000-0005-0000-0000-0000A2190000}"/>
    <cellStyle name="Input 2 4 6 4 2" xfId="25720" xr:uid="{00000000-0005-0000-0000-0000A3190000}"/>
    <cellStyle name="Input 2 4 6 4 3" xfId="42985" xr:uid="{00000000-0005-0000-0000-0000A4190000}"/>
    <cellStyle name="Input 2 4 6 5" xfId="15053" xr:uid="{00000000-0005-0000-0000-0000A5190000}"/>
    <cellStyle name="Input 2 4 6 5 2" xfId="32717" xr:uid="{00000000-0005-0000-0000-0000A6190000}"/>
    <cellStyle name="Input 2 4 6 5 3" xfId="49932" xr:uid="{00000000-0005-0000-0000-0000A7190000}"/>
    <cellStyle name="Input 2 4 6 6" xfId="22084" xr:uid="{00000000-0005-0000-0000-0000A8190000}"/>
    <cellStyle name="Input 2 4 6 7" xfId="39374" xr:uid="{00000000-0005-0000-0000-0000A9190000}"/>
    <cellStyle name="Input 2 4 7" xfId="4402" xr:uid="{00000000-0005-0000-0000-0000AA190000}"/>
    <cellStyle name="Input 2 4 7 2" xfId="6266" xr:uid="{00000000-0005-0000-0000-0000AB190000}"/>
    <cellStyle name="Input 2 4 7 2 2" xfId="13185" xr:uid="{00000000-0005-0000-0000-0000AC190000}"/>
    <cellStyle name="Input 2 4 7 2 2 2" xfId="19858" xr:uid="{00000000-0005-0000-0000-0000AD190000}"/>
    <cellStyle name="Input 2 4 7 2 2 2 2" xfId="37522" xr:uid="{00000000-0005-0000-0000-0000AE190000}"/>
    <cellStyle name="Input 2 4 7 2 2 2 3" xfId="54699" xr:uid="{00000000-0005-0000-0000-0000AF190000}"/>
    <cellStyle name="Input 2 4 7 2 2 3" xfId="30849" xr:uid="{00000000-0005-0000-0000-0000B0190000}"/>
    <cellStyle name="Input 2 4 7 2 2 4" xfId="48076" xr:uid="{00000000-0005-0000-0000-0000B1190000}"/>
    <cellStyle name="Input 2 4 7 2 3" xfId="9901" xr:uid="{00000000-0005-0000-0000-0000B2190000}"/>
    <cellStyle name="Input 2 4 7 2 3 2" xfId="27566" xr:uid="{00000000-0005-0000-0000-0000B3190000}"/>
    <cellStyle name="Input 2 4 7 2 3 3" xfId="44819" xr:uid="{00000000-0005-0000-0000-0000B4190000}"/>
    <cellStyle name="Input 2 4 7 2 4" xfId="16791" xr:uid="{00000000-0005-0000-0000-0000B5190000}"/>
    <cellStyle name="Input 2 4 7 2 4 2" xfId="34455" xr:uid="{00000000-0005-0000-0000-0000B6190000}"/>
    <cellStyle name="Input 2 4 7 2 4 3" xfId="51658" xr:uid="{00000000-0005-0000-0000-0000B7190000}"/>
    <cellStyle name="Input 2 4 7 2 5" xfId="23931" xr:uid="{00000000-0005-0000-0000-0000B8190000}"/>
    <cellStyle name="Input 2 4 7 2 6" xfId="41208" xr:uid="{00000000-0005-0000-0000-0000B9190000}"/>
    <cellStyle name="Input 2 4 7 3" xfId="11330" xr:uid="{00000000-0005-0000-0000-0000BA190000}"/>
    <cellStyle name="Input 2 4 7 3 2" xfId="18111" xr:uid="{00000000-0005-0000-0000-0000BB190000}"/>
    <cellStyle name="Input 2 4 7 3 2 2" xfId="35775" xr:uid="{00000000-0005-0000-0000-0000BC190000}"/>
    <cellStyle name="Input 2 4 7 3 2 3" xfId="52964" xr:uid="{00000000-0005-0000-0000-0000BD190000}"/>
    <cellStyle name="Input 2 4 7 3 3" xfId="28994" xr:uid="{00000000-0005-0000-0000-0000BE190000}"/>
    <cellStyle name="Input 2 4 7 3 4" xfId="46233" xr:uid="{00000000-0005-0000-0000-0000BF190000}"/>
    <cellStyle name="Input 2 4 7 4" xfId="8046" xr:uid="{00000000-0005-0000-0000-0000C0190000}"/>
    <cellStyle name="Input 2 4 7 4 2" xfId="25711" xr:uid="{00000000-0005-0000-0000-0000C1190000}"/>
    <cellStyle name="Input 2 4 7 4 3" xfId="42976" xr:uid="{00000000-0005-0000-0000-0000C2190000}"/>
    <cellStyle name="Input 2 4 7 5" xfId="15044" xr:uid="{00000000-0005-0000-0000-0000C3190000}"/>
    <cellStyle name="Input 2 4 7 5 2" xfId="32708" xr:uid="{00000000-0005-0000-0000-0000C4190000}"/>
    <cellStyle name="Input 2 4 7 5 3" xfId="49923" xr:uid="{00000000-0005-0000-0000-0000C5190000}"/>
    <cellStyle name="Input 2 4 7 6" xfId="22075" xr:uid="{00000000-0005-0000-0000-0000C6190000}"/>
    <cellStyle name="Input 2 4 7 7" xfId="39365" xr:uid="{00000000-0005-0000-0000-0000C7190000}"/>
    <cellStyle name="Input 2 4 8" xfId="10095" xr:uid="{00000000-0005-0000-0000-0000C8190000}"/>
    <cellStyle name="Input 2 4 8 2" xfId="16984" xr:uid="{00000000-0005-0000-0000-0000C9190000}"/>
    <cellStyle name="Input 2 4 8 2 2" xfId="34648" xr:uid="{00000000-0005-0000-0000-0000CA190000}"/>
    <cellStyle name="Input 2 4 8 2 3" xfId="51849" xr:uid="{00000000-0005-0000-0000-0000CB190000}"/>
    <cellStyle name="Input 2 4 8 3" xfId="27759" xr:uid="{00000000-0005-0000-0000-0000CC190000}"/>
    <cellStyle name="Input 2 4 8 4" xfId="45010" xr:uid="{00000000-0005-0000-0000-0000CD190000}"/>
    <cellStyle name="Input 2 4 9" xfId="13376" xr:uid="{00000000-0005-0000-0000-0000CE190000}"/>
    <cellStyle name="Input 2 4 9 2" xfId="31040" xr:uid="{00000000-0005-0000-0000-0000CF190000}"/>
    <cellStyle name="Input 2 4 9 3" xfId="48267" xr:uid="{00000000-0005-0000-0000-0000D0190000}"/>
    <cellStyle name="Input 2 5" xfId="858" xr:uid="{00000000-0005-0000-0000-0000D1190000}"/>
    <cellStyle name="Input 2 5 10" xfId="20192" xr:uid="{00000000-0005-0000-0000-0000D2190000}"/>
    <cellStyle name="Input 2 5 11" xfId="20203" xr:uid="{00000000-0005-0000-0000-0000D3190000}"/>
    <cellStyle name="Input 2 5 2" xfId="859" xr:uid="{00000000-0005-0000-0000-0000D4190000}"/>
    <cellStyle name="Input 2 5 3" xfId="860" xr:uid="{00000000-0005-0000-0000-0000D5190000}"/>
    <cellStyle name="Input 2 5 4" xfId="2771" xr:uid="{00000000-0005-0000-0000-0000D6190000}"/>
    <cellStyle name="Input 2 5 4 10" xfId="13576" xr:uid="{00000000-0005-0000-0000-0000D7190000}"/>
    <cellStyle name="Input 2 5 4 10 2" xfId="31240" xr:uid="{00000000-0005-0000-0000-0000D8190000}"/>
    <cellStyle name="Input 2 5 4 10 3" xfId="48467" xr:uid="{00000000-0005-0000-0000-0000D9190000}"/>
    <cellStyle name="Input 2 5 4 11" xfId="20492" xr:uid="{00000000-0005-0000-0000-0000DA190000}"/>
    <cellStyle name="Input 2 5 4 12" xfId="37801" xr:uid="{00000000-0005-0000-0000-0000DB190000}"/>
    <cellStyle name="Input 2 5 4 2" xfId="3000" xr:uid="{00000000-0005-0000-0000-0000DC190000}"/>
    <cellStyle name="Input 2 5 4 2 2" xfId="3663" xr:uid="{00000000-0005-0000-0000-0000DD190000}"/>
    <cellStyle name="Input 2 5 4 2 2 2" xfId="5579" xr:uid="{00000000-0005-0000-0000-0000DE190000}"/>
    <cellStyle name="Input 2 5 4 2 2 2 2" xfId="12499" xr:uid="{00000000-0005-0000-0000-0000DF190000}"/>
    <cellStyle name="Input 2 5 4 2 2 2 2 2" xfId="19226" xr:uid="{00000000-0005-0000-0000-0000E0190000}"/>
    <cellStyle name="Input 2 5 4 2 2 2 2 2 2" xfId="36890" xr:uid="{00000000-0005-0000-0000-0000E1190000}"/>
    <cellStyle name="Input 2 5 4 2 2 2 2 2 3" xfId="54070" xr:uid="{00000000-0005-0000-0000-0000E2190000}"/>
    <cellStyle name="Input 2 5 4 2 2 2 2 3" xfId="30163" xr:uid="{00000000-0005-0000-0000-0000E3190000}"/>
    <cellStyle name="Input 2 5 4 2 2 2 2 4" xfId="47393" xr:uid="{00000000-0005-0000-0000-0000E4190000}"/>
    <cellStyle name="Input 2 5 4 2 2 2 3" xfId="9215" xr:uid="{00000000-0005-0000-0000-0000E5190000}"/>
    <cellStyle name="Input 2 5 4 2 2 2 3 2" xfId="26880" xr:uid="{00000000-0005-0000-0000-0000E6190000}"/>
    <cellStyle name="Input 2 5 4 2 2 2 3 3" xfId="44136" xr:uid="{00000000-0005-0000-0000-0000E7190000}"/>
    <cellStyle name="Input 2 5 4 2 2 2 4" xfId="16159" xr:uid="{00000000-0005-0000-0000-0000E8190000}"/>
    <cellStyle name="Input 2 5 4 2 2 2 4 2" xfId="33823" xr:uid="{00000000-0005-0000-0000-0000E9190000}"/>
    <cellStyle name="Input 2 5 4 2 2 2 4 3" xfId="51029" xr:uid="{00000000-0005-0000-0000-0000EA190000}"/>
    <cellStyle name="Input 2 5 4 2 2 2 5" xfId="23244" xr:uid="{00000000-0005-0000-0000-0000EB190000}"/>
    <cellStyle name="Input 2 5 4 2 2 2 6" xfId="40525" xr:uid="{00000000-0005-0000-0000-0000EC190000}"/>
    <cellStyle name="Input 2 5 4 2 2 3" xfId="11123" xr:uid="{00000000-0005-0000-0000-0000ED190000}"/>
    <cellStyle name="Input 2 5 4 2 2 3 2" xfId="17958" xr:uid="{00000000-0005-0000-0000-0000EE190000}"/>
    <cellStyle name="Input 2 5 4 2 2 3 2 2" xfId="35622" xr:uid="{00000000-0005-0000-0000-0000EF190000}"/>
    <cellStyle name="Input 2 5 4 2 2 3 2 3" xfId="52814" xr:uid="{00000000-0005-0000-0000-0000F0190000}"/>
    <cellStyle name="Input 2 5 4 2 2 3 3" xfId="28787" xr:uid="{00000000-0005-0000-0000-0000F1190000}"/>
    <cellStyle name="Input 2 5 4 2 2 3 4" xfId="46029" xr:uid="{00000000-0005-0000-0000-0000F2190000}"/>
    <cellStyle name="Input 2 5 4 2 2 4" xfId="7360" xr:uid="{00000000-0005-0000-0000-0000F3190000}"/>
    <cellStyle name="Input 2 5 4 2 2 4 2" xfId="25025" xr:uid="{00000000-0005-0000-0000-0000F4190000}"/>
    <cellStyle name="Input 2 5 4 2 2 4 3" xfId="42293" xr:uid="{00000000-0005-0000-0000-0000F5190000}"/>
    <cellStyle name="Input 2 5 4 2 2 5" xfId="14412" xr:uid="{00000000-0005-0000-0000-0000F6190000}"/>
    <cellStyle name="Input 2 5 4 2 2 5 2" xfId="32076" xr:uid="{00000000-0005-0000-0000-0000F7190000}"/>
    <cellStyle name="Input 2 5 4 2 2 5 3" xfId="49294" xr:uid="{00000000-0005-0000-0000-0000F8190000}"/>
    <cellStyle name="Input 2 5 4 2 2 6" xfId="21382" xr:uid="{00000000-0005-0000-0000-0000F9190000}"/>
    <cellStyle name="Input 2 5 4 2 2 7" xfId="38682" xr:uid="{00000000-0005-0000-0000-0000FA190000}"/>
    <cellStyle name="Input 2 5 4 2 3" xfId="4033" xr:uid="{00000000-0005-0000-0000-0000FB190000}"/>
    <cellStyle name="Input 2 5 4 2 3 2" xfId="5949" xr:uid="{00000000-0005-0000-0000-0000FC190000}"/>
    <cellStyle name="Input 2 5 4 2 3 2 2" xfId="12869" xr:uid="{00000000-0005-0000-0000-0000FD190000}"/>
    <cellStyle name="Input 2 5 4 2 3 2 2 2" xfId="19596" xr:uid="{00000000-0005-0000-0000-0000FE190000}"/>
    <cellStyle name="Input 2 5 4 2 3 2 2 2 2" xfId="37260" xr:uid="{00000000-0005-0000-0000-0000FF190000}"/>
    <cellStyle name="Input 2 5 4 2 3 2 2 2 3" xfId="54437" xr:uid="{00000000-0005-0000-0000-0000001A0000}"/>
    <cellStyle name="Input 2 5 4 2 3 2 2 3" xfId="30533" xr:uid="{00000000-0005-0000-0000-0000011A0000}"/>
    <cellStyle name="Input 2 5 4 2 3 2 2 4" xfId="47760" xr:uid="{00000000-0005-0000-0000-0000021A0000}"/>
    <cellStyle name="Input 2 5 4 2 3 2 3" xfId="9585" xr:uid="{00000000-0005-0000-0000-0000031A0000}"/>
    <cellStyle name="Input 2 5 4 2 3 2 3 2" xfId="27250" xr:uid="{00000000-0005-0000-0000-0000041A0000}"/>
    <cellStyle name="Input 2 5 4 2 3 2 3 3" xfId="44503" xr:uid="{00000000-0005-0000-0000-0000051A0000}"/>
    <cellStyle name="Input 2 5 4 2 3 2 4" xfId="16529" xr:uid="{00000000-0005-0000-0000-0000061A0000}"/>
    <cellStyle name="Input 2 5 4 2 3 2 4 2" xfId="34193" xr:uid="{00000000-0005-0000-0000-0000071A0000}"/>
    <cellStyle name="Input 2 5 4 2 3 2 4 3" xfId="51396" xr:uid="{00000000-0005-0000-0000-0000081A0000}"/>
    <cellStyle name="Input 2 5 4 2 3 2 5" xfId="23614" xr:uid="{00000000-0005-0000-0000-0000091A0000}"/>
    <cellStyle name="Input 2 5 4 2 3 2 6" xfId="40892" xr:uid="{00000000-0005-0000-0000-00000A1A0000}"/>
    <cellStyle name="Input 2 5 4 2 3 3" xfId="7730" xr:uid="{00000000-0005-0000-0000-00000B1A0000}"/>
    <cellStyle name="Input 2 5 4 2 3 3 2" xfId="25395" xr:uid="{00000000-0005-0000-0000-00000C1A0000}"/>
    <cellStyle name="Input 2 5 4 2 3 3 3" xfId="42660" xr:uid="{00000000-0005-0000-0000-00000D1A0000}"/>
    <cellStyle name="Input 2 5 4 2 3 4" xfId="14782" xr:uid="{00000000-0005-0000-0000-00000E1A0000}"/>
    <cellStyle name="Input 2 5 4 2 3 4 2" xfId="32446" xr:uid="{00000000-0005-0000-0000-00000F1A0000}"/>
    <cellStyle name="Input 2 5 4 2 3 4 3" xfId="49661" xr:uid="{00000000-0005-0000-0000-0000101A0000}"/>
    <cellStyle name="Input 2 5 4 2 3 5" xfId="21752" xr:uid="{00000000-0005-0000-0000-0000111A0000}"/>
    <cellStyle name="Input 2 5 4 2 3 6" xfId="39049" xr:uid="{00000000-0005-0000-0000-0000121A0000}"/>
    <cellStyle name="Input 2 5 4 2 4" xfId="4916" xr:uid="{00000000-0005-0000-0000-0000131A0000}"/>
    <cellStyle name="Input 2 5 4 2 4 2" xfId="11836" xr:uid="{00000000-0005-0000-0000-0000141A0000}"/>
    <cellStyle name="Input 2 5 4 2 4 2 2" xfId="18617" xr:uid="{00000000-0005-0000-0000-0000151A0000}"/>
    <cellStyle name="Input 2 5 4 2 4 2 2 2" xfId="36281" xr:uid="{00000000-0005-0000-0000-0000161A0000}"/>
    <cellStyle name="Input 2 5 4 2 4 2 2 3" xfId="53467" xr:uid="{00000000-0005-0000-0000-0000171A0000}"/>
    <cellStyle name="Input 2 5 4 2 4 2 3" xfId="29500" xr:uid="{00000000-0005-0000-0000-0000181A0000}"/>
    <cellStyle name="Input 2 5 4 2 4 2 4" xfId="46736" xr:uid="{00000000-0005-0000-0000-0000191A0000}"/>
    <cellStyle name="Input 2 5 4 2 4 3" xfId="8552" xr:uid="{00000000-0005-0000-0000-00001A1A0000}"/>
    <cellStyle name="Input 2 5 4 2 4 3 2" xfId="26217" xr:uid="{00000000-0005-0000-0000-00001B1A0000}"/>
    <cellStyle name="Input 2 5 4 2 4 3 3" xfId="43479" xr:uid="{00000000-0005-0000-0000-00001C1A0000}"/>
    <cellStyle name="Input 2 5 4 2 4 4" xfId="15550" xr:uid="{00000000-0005-0000-0000-00001D1A0000}"/>
    <cellStyle name="Input 2 5 4 2 4 4 2" xfId="33214" xr:uid="{00000000-0005-0000-0000-00001E1A0000}"/>
    <cellStyle name="Input 2 5 4 2 4 4 3" xfId="50426" xr:uid="{00000000-0005-0000-0000-00001F1A0000}"/>
    <cellStyle name="Input 2 5 4 2 4 5" xfId="22581" xr:uid="{00000000-0005-0000-0000-0000201A0000}"/>
    <cellStyle name="Input 2 5 4 2 4 6" xfId="39868" xr:uid="{00000000-0005-0000-0000-0000211A0000}"/>
    <cellStyle name="Input 2 5 4 2 5" xfId="10522" xr:uid="{00000000-0005-0000-0000-0000221A0000}"/>
    <cellStyle name="Input 2 5 4 2 5 2" xfId="17411" xr:uid="{00000000-0005-0000-0000-0000231A0000}"/>
    <cellStyle name="Input 2 5 4 2 5 2 2" xfId="35075" xr:uid="{00000000-0005-0000-0000-0000241A0000}"/>
    <cellStyle name="Input 2 5 4 2 5 2 3" xfId="52273" xr:uid="{00000000-0005-0000-0000-0000251A0000}"/>
    <cellStyle name="Input 2 5 4 2 5 3" xfId="28186" xr:uid="{00000000-0005-0000-0000-0000261A0000}"/>
    <cellStyle name="Input 2 5 4 2 5 4" xfId="45434" xr:uid="{00000000-0005-0000-0000-0000271A0000}"/>
    <cellStyle name="Input 2 5 4 2 6" xfId="6772" xr:uid="{00000000-0005-0000-0000-0000281A0000}"/>
    <cellStyle name="Input 2 5 4 2 6 2" xfId="24437" xr:uid="{00000000-0005-0000-0000-0000291A0000}"/>
    <cellStyle name="Input 2 5 4 2 6 3" xfId="41711" xr:uid="{00000000-0005-0000-0000-00002A1A0000}"/>
    <cellStyle name="Input 2 5 4 2 7" xfId="13803" xr:uid="{00000000-0005-0000-0000-00002B1A0000}"/>
    <cellStyle name="Input 2 5 4 2 7 2" xfId="31467" xr:uid="{00000000-0005-0000-0000-00002C1A0000}"/>
    <cellStyle name="Input 2 5 4 2 7 3" xfId="48691" xr:uid="{00000000-0005-0000-0000-00002D1A0000}"/>
    <cellStyle name="Input 2 5 4 2 8" xfId="20719" xr:uid="{00000000-0005-0000-0000-00002E1A0000}"/>
    <cellStyle name="Input 2 5 4 2 9" xfId="38025" xr:uid="{00000000-0005-0000-0000-00002F1A0000}"/>
    <cellStyle name="Input 2 5 4 3" xfId="3096" xr:uid="{00000000-0005-0000-0000-0000301A0000}"/>
    <cellStyle name="Input 2 5 4 3 2" xfId="3759" xr:uid="{00000000-0005-0000-0000-0000311A0000}"/>
    <cellStyle name="Input 2 5 4 3 2 2" xfId="5675" xr:uid="{00000000-0005-0000-0000-0000321A0000}"/>
    <cellStyle name="Input 2 5 4 3 2 2 2" xfId="12595" xr:uid="{00000000-0005-0000-0000-0000331A0000}"/>
    <cellStyle name="Input 2 5 4 3 2 2 2 2" xfId="19322" xr:uid="{00000000-0005-0000-0000-0000341A0000}"/>
    <cellStyle name="Input 2 5 4 3 2 2 2 2 2" xfId="36986" xr:uid="{00000000-0005-0000-0000-0000351A0000}"/>
    <cellStyle name="Input 2 5 4 3 2 2 2 2 3" xfId="54163" xr:uid="{00000000-0005-0000-0000-0000361A0000}"/>
    <cellStyle name="Input 2 5 4 3 2 2 2 3" xfId="30259" xr:uid="{00000000-0005-0000-0000-0000371A0000}"/>
    <cellStyle name="Input 2 5 4 3 2 2 2 4" xfId="47486" xr:uid="{00000000-0005-0000-0000-0000381A0000}"/>
    <cellStyle name="Input 2 5 4 3 2 2 3" xfId="9311" xr:uid="{00000000-0005-0000-0000-0000391A0000}"/>
    <cellStyle name="Input 2 5 4 3 2 2 3 2" xfId="26976" xr:uid="{00000000-0005-0000-0000-00003A1A0000}"/>
    <cellStyle name="Input 2 5 4 3 2 2 3 3" xfId="44229" xr:uid="{00000000-0005-0000-0000-00003B1A0000}"/>
    <cellStyle name="Input 2 5 4 3 2 2 4" xfId="16255" xr:uid="{00000000-0005-0000-0000-00003C1A0000}"/>
    <cellStyle name="Input 2 5 4 3 2 2 4 2" xfId="33919" xr:uid="{00000000-0005-0000-0000-00003D1A0000}"/>
    <cellStyle name="Input 2 5 4 3 2 2 4 3" xfId="51122" xr:uid="{00000000-0005-0000-0000-00003E1A0000}"/>
    <cellStyle name="Input 2 5 4 3 2 2 5" xfId="23340" xr:uid="{00000000-0005-0000-0000-00003F1A0000}"/>
    <cellStyle name="Input 2 5 4 3 2 2 6" xfId="40618" xr:uid="{00000000-0005-0000-0000-0000401A0000}"/>
    <cellStyle name="Input 2 5 4 3 2 3" xfId="11219" xr:uid="{00000000-0005-0000-0000-0000411A0000}"/>
    <cellStyle name="Input 2 5 4 3 2 3 2" xfId="18054" xr:uid="{00000000-0005-0000-0000-0000421A0000}"/>
    <cellStyle name="Input 2 5 4 3 2 3 2 2" xfId="35718" xr:uid="{00000000-0005-0000-0000-0000431A0000}"/>
    <cellStyle name="Input 2 5 4 3 2 3 2 3" xfId="52907" xr:uid="{00000000-0005-0000-0000-0000441A0000}"/>
    <cellStyle name="Input 2 5 4 3 2 3 3" xfId="28883" xr:uid="{00000000-0005-0000-0000-0000451A0000}"/>
    <cellStyle name="Input 2 5 4 3 2 3 4" xfId="46122" xr:uid="{00000000-0005-0000-0000-0000461A0000}"/>
    <cellStyle name="Input 2 5 4 3 2 4" xfId="7456" xr:uid="{00000000-0005-0000-0000-0000471A0000}"/>
    <cellStyle name="Input 2 5 4 3 2 4 2" xfId="25121" xr:uid="{00000000-0005-0000-0000-0000481A0000}"/>
    <cellStyle name="Input 2 5 4 3 2 4 3" xfId="42386" xr:uid="{00000000-0005-0000-0000-0000491A0000}"/>
    <cellStyle name="Input 2 5 4 3 2 5" xfId="14508" xr:uid="{00000000-0005-0000-0000-00004A1A0000}"/>
    <cellStyle name="Input 2 5 4 3 2 5 2" xfId="32172" xr:uid="{00000000-0005-0000-0000-00004B1A0000}"/>
    <cellStyle name="Input 2 5 4 3 2 5 3" xfId="49387" xr:uid="{00000000-0005-0000-0000-00004C1A0000}"/>
    <cellStyle name="Input 2 5 4 3 2 6" xfId="21478" xr:uid="{00000000-0005-0000-0000-00004D1A0000}"/>
    <cellStyle name="Input 2 5 4 3 2 7" xfId="38775" xr:uid="{00000000-0005-0000-0000-00004E1A0000}"/>
    <cellStyle name="Input 2 5 4 3 3" xfId="4126" xr:uid="{00000000-0005-0000-0000-00004F1A0000}"/>
    <cellStyle name="Input 2 5 4 3 3 2" xfId="6042" xr:uid="{00000000-0005-0000-0000-0000501A0000}"/>
    <cellStyle name="Input 2 5 4 3 3 2 2" xfId="12962" xr:uid="{00000000-0005-0000-0000-0000511A0000}"/>
    <cellStyle name="Input 2 5 4 3 3 2 2 2" xfId="19689" xr:uid="{00000000-0005-0000-0000-0000521A0000}"/>
    <cellStyle name="Input 2 5 4 3 3 2 2 2 2" xfId="37353" xr:uid="{00000000-0005-0000-0000-0000531A0000}"/>
    <cellStyle name="Input 2 5 4 3 3 2 2 2 3" xfId="54530" xr:uid="{00000000-0005-0000-0000-0000541A0000}"/>
    <cellStyle name="Input 2 5 4 3 3 2 2 3" xfId="30626" xr:uid="{00000000-0005-0000-0000-0000551A0000}"/>
    <cellStyle name="Input 2 5 4 3 3 2 2 4" xfId="47853" xr:uid="{00000000-0005-0000-0000-0000561A0000}"/>
    <cellStyle name="Input 2 5 4 3 3 2 3" xfId="9678" xr:uid="{00000000-0005-0000-0000-0000571A0000}"/>
    <cellStyle name="Input 2 5 4 3 3 2 3 2" xfId="27343" xr:uid="{00000000-0005-0000-0000-0000581A0000}"/>
    <cellStyle name="Input 2 5 4 3 3 2 3 3" xfId="44596" xr:uid="{00000000-0005-0000-0000-0000591A0000}"/>
    <cellStyle name="Input 2 5 4 3 3 2 4" xfId="16622" xr:uid="{00000000-0005-0000-0000-00005A1A0000}"/>
    <cellStyle name="Input 2 5 4 3 3 2 4 2" xfId="34286" xr:uid="{00000000-0005-0000-0000-00005B1A0000}"/>
    <cellStyle name="Input 2 5 4 3 3 2 4 3" xfId="51489" xr:uid="{00000000-0005-0000-0000-00005C1A0000}"/>
    <cellStyle name="Input 2 5 4 3 3 2 5" xfId="23707" xr:uid="{00000000-0005-0000-0000-00005D1A0000}"/>
    <cellStyle name="Input 2 5 4 3 3 2 6" xfId="40985" xr:uid="{00000000-0005-0000-0000-00005E1A0000}"/>
    <cellStyle name="Input 2 5 4 3 3 3" xfId="7823" xr:uid="{00000000-0005-0000-0000-00005F1A0000}"/>
    <cellStyle name="Input 2 5 4 3 3 3 2" xfId="25488" xr:uid="{00000000-0005-0000-0000-0000601A0000}"/>
    <cellStyle name="Input 2 5 4 3 3 3 3" xfId="42753" xr:uid="{00000000-0005-0000-0000-0000611A0000}"/>
    <cellStyle name="Input 2 5 4 3 3 4" xfId="14875" xr:uid="{00000000-0005-0000-0000-0000621A0000}"/>
    <cellStyle name="Input 2 5 4 3 3 4 2" xfId="32539" xr:uid="{00000000-0005-0000-0000-0000631A0000}"/>
    <cellStyle name="Input 2 5 4 3 3 4 3" xfId="49754" xr:uid="{00000000-0005-0000-0000-0000641A0000}"/>
    <cellStyle name="Input 2 5 4 3 3 5" xfId="21845" xr:uid="{00000000-0005-0000-0000-0000651A0000}"/>
    <cellStyle name="Input 2 5 4 3 3 6" xfId="39142" xr:uid="{00000000-0005-0000-0000-0000661A0000}"/>
    <cellStyle name="Input 2 5 4 3 4" xfId="5012" xr:uid="{00000000-0005-0000-0000-0000671A0000}"/>
    <cellStyle name="Input 2 5 4 3 4 2" xfId="11932" xr:uid="{00000000-0005-0000-0000-0000681A0000}"/>
    <cellStyle name="Input 2 5 4 3 4 2 2" xfId="18713" xr:uid="{00000000-0005-0000-0000-0000691A0000}"/>
    <cellStyle name="Input 2 5 4 3 4 2 2 2" xfId="36377" xr:uid="{00000000-0005-0000-0000-00006A1A0000}"/>
    <cellStyle name="Input 2 5 4 3 4 2 2 3" xfId="53560" xr:uid="{00000000-0005-0000-0000-00006B1A0000}"/>
    <cellStyle name="Input 2 5 4 3 4 2 3" xfId="29596" xr:uid="{00000000-0005-0000-0000-00006C1A0000}"/>
    <cellStyle name="Input 2 5 4 3 4 2 4" xfId="46829" xr:uid="{00000000-0005-0000-0000-00006D1A0000}"/>
    <cellStyle name="Input 2 5 4 3 4 3" xfId="8648" xr:uid="{00000000-0005-0000-0000-00006E1A0000}"/>
    <cellStyle name="Input 2 5 4 3 4 3 2" xfId="26313" xr:uid="{00000000-0005-0000-0000-00006F1A0000}"/>
    <cellStyle name="Input 2 5 4 3 4 3 3" xfId="43572" xr:uid="{00000000-0005-0000-0000-0000701A0000}"/>
    <cellStyle name="Input 2 5 4 3 4 4" xfId="15646" xr:uid="{00000000-0005-0000-0000-0000711A0000}"/>
    <cellStyle name="Input 2 5 4 3 4 4 2" xfId="33310" xr:uid="{00000000-0005-0000-0000-0000721A0000}"/>
    <cellStyle name="Input 2 5 4 3 4 4 3" xfId="50519" xr:uid="{00000000-0005-0000-0000-0000731A0000}"/>
    <cellStyle name="Input 2 5 4 3 4 5" xfId="22677" xr:uid="{00000000-0005-0000-0000-0000741A0000}"/>
    <cellStyle name="Input 2 5 4 3 4 6" xfId="39961" xr:uid="{00000000-0005-0000-0000-0000751A0000}"/>
    <cellStyle name="Input 2 5 4 3 5" xfId="10618" xr:uid="{00000000-0005-0000-0000-0000761A0000}"/>
    <cellStyle name="Input 2 5 4 3 5 2" xfId="17507" xr:uid="{00000000-0005-0000-0000-0000771A0000}"/>
    <cellStyle name="Input 2 5 4 3 5 2 2" xfId="35171" xr:uid="{00000000-0005-0000-0000-0000781A0000}"/>
    <cellStyle name="Input 2 5 4 3 5 2 3" xfId="52366" xr:uid="{00000000-0005-0000-0000-0000791A0000}"/>
    <cellStyle name="Input 2 5 4 3 5 3" xfId="28282" xr:uid="{00000000-0005-0000-0000-00007A1A0000}"/>
    <cellStyle name="Input 2 5 4 3 5 4" xfId="45527" xr:uid="{00000000-0005-0000-0000-00007B1A0000}"/>
    <cellStyle name="Input 2 5 4 3 6" xfId="6868" xr:uid="{00000000-0005-0000-0000-00007C1A0000}"/>
    <cellStyle name="Input 2 5 4 3 6 2" xfId="24533" xr:uid="{00000000-0005-0000-0000-00007D1A0000}"/>
    <cellStyle name="Input 2 5 4 3 6 3" xfId="41804" xr:uid="{00000000-0005-0000-0000-00007E1A0000}"/>
    <cellStyle name="Input 2 5 4 3 7" xfId="13899" xr:uid="{00000000-0005-0000-0000-00007F1A0000}"/>
    <cellStyle name="Input 2 5 4 3 7 2" xfId="31563" xr:uid="{00000000-0005-0000-0000-0000801A0000}"/>
    <cellStyle name="Input 2 5 4 3 7 3" xfId="48784" xr:uid="{00000000-0005-0000-0000-0000811A0000}"/>
    <cellStyle name="Input 2 5 4 3 8" xfId="20815" xr:uid="{00000000-0005-0000-0000-0000821A0000}"/>
    <cellStyle name="Input 2 5 4 3 9" xfId="38118" xr:uid="{00000000-0005-0000-0000-0000831A0000}"/>
    <cellStyle name="Input 2 5 4 4" xfId="3208" xr:uid="{00000000-0005-0000-0000-0000841A0000}"/>
    <cellStyle name="Input 2 5 4 4 2" xfId="4238" xr:uid="{00000000-0005-0000-0000-0000851A0000}"/>
    <cellStyle name="Input 2 5 4 4 2 2" xfId="6154" xr:uid="{00000000-0005-0000-0000-0000861A0000}"/>
    <cellStyle name="Input 2 5 4 4 2 2 2" xfId="13074" xr:uid="{00000000-0005-0000-0000-0000871A0000}"/>
    <cellStyle name="Input 2 5 4 4 2 2 2 2" xfId="19801" xr:uid="{00000000-0005-0000-0000-0000881A0000}"/>
    <cellStyle name="Input 2 5 4 4 2 2 2 2 2" xfId="37465" xr:uid="{00000000-0005-0000-0000-0000891A0000}"/>
    <cellStyle name="Input 2 5 4 4 2 2 2 2 3" xfId="54642" xr:uid="{00000000-0005-0000-0000-00008A1A0000}"/>
    <cellStyle name="Input 2 5 4 4 2 2 2 3" xfId="30738" xr:uid="{00000000-0005-0000-0000-00008B1A0000}"/>
    <cellStyle name="Input 2 5 4 4 2 2 2 4" xfId="47965" xr:uid="{00000000-0005-0000-0000-00008C1A0000}"/>
    <cellStyle name="Input 2 5 4 4 2 2 3" xfId="9790" xr:uid="{00000000-0005-0000-0000-00008D1A0000}"/>
    <cellStyle name="Input 2 5 4 4 2 2 3 2" xfId="27455" xr:uid="{00000000-0005-0000-0000-00008E1A0000}"/>
    <cellStyle name="Input 2 5 4 4 2 2 3 3" xfId="44708" xr:uid="{00000000-0005-0000-0000-00008F1A0000}"/>
    <cellStyle name="Input 2 5 4 4 2 2 4" xfId="16734" xr:uid="{00000000-0005-0000-0000-0000901A0000}"/>
    <cellStyle name="Input 2 5 4 4 2 2 4 2" xfId="34398" xr:uid="{00000000-0005-0000-0000-0000911A0000}"/>
    <cellStyle name="Input 2 5 4 4 2 2 4 3" xfId="51601" xr:uid="{00000000-0005-0000-0000-0000921A0000}"/>
    <cellStyle name="Input 2 5 4 4 2 2 5" xfId="23819" xr:uid="{00000000-0005-0000-0000-0000931A0000}"/>
    <cellStyle name="Input 2 5 4 4 2 2 6" xfId="41097" xr:uid="{00000000-0005-0000-0000-0000941A0000}"/>
    <cellStyle name="Input 2 5 4 4 2 3" xfId="7935" xr:uid="{00000000-0005-0000-0000-0000951A0000}"/>
    <cellStyle name="Input 2 5 4 4 2 3 2" xfId="25600" xr:uid="{00000000-0005-0000-0000-0000961A0000}"/>
    <cellStyle name="Input 2 5 4 4 2 3 3" xfId="42865" xr:uid="{00000000-0005-0000-0000-0000971A0000}"/>
    <cellStyle name="Input 2 5 4 4 2 4" xfId="14987" xr:uid="{00000000-0005-0000-0000-0000981A0000}"/>
    <cellStyle name="Input 2 5 4 4 2 4 2" xfId="32651" xr:uid="{00000000-0005-0000-0000-0000991A0000}"/>
    <cellStyle name="Input 2 5 4 4 2 4 3" xfId="49866" xr:uid="{00000000-0005-0000-0000-00009A1A0000}"/>
    <cellStyle name="Input 2 5 4 4 2 5" xfId="21957" xr:uid="{00000000-0005-0000-0000-00009B1A0000}"/>
    <cellStyle name="Input 2 5 4 4 2 6" xfId="39254" xr:uid="{00000000-0005-0000-0000-00009C1A0000}"/>
    <cellStyle name="Input 2 5 4 4 3" xfId="5124" xr:uid="{00000000-0005-0000-0000-00009D1A0000}"/>
    <cellStyle name="Input 2 5 4 4 3 2" xfId="12044" xr:uid="{00000000-0005-0000-0000-00009E1A0000}"/>
    <cellStyle name="Input 2 5 4 4 3 2 2" xfId="18825" xr:uid="{00000000-0005-0000-0000-00009F1A0000}"/>
    <cellStyle name="Input 2 5 4 4 3 2 2 2" xfId="36489" xr:uid="{00000000-0005-0000-0000-0000A01A0000}"/>
    <cellStyle name="Input 2 5 4 4 3 2 2 3" xfId="53672" xr:uid="{00000000-0005-0000-0000-0000A11A0000}"/>
    <cellStyle name="Input 2 5 4 4 3 2 3" xfId="29708" xr:uid="{00000000-0005-0000-0000-0000A21A0000}"/>
    <cellStyle name="Input 2 5 4 4 3 2 4" xfId="46941" xr:uid="{00000000-0005-0000-0000-0000A31A0000}"/>
    <cellStyle name="Input 2 5 4 4 3 3" xfId="8760" xr:uid="{00000000-0005-0000-0000-0000A41A0000}"/>
    <cellStyle name="Input 2 5 4 4 3 3 2" xfId="26425" xr:uid="{00000000-0005-0000-0000-0000A51A0000}"/>
    <cellStyle name="Input 2 5 4 4 3 3 3" xfId="43684" xr:uid="{00000000-0005-0000-0000-0000A61A0000}"/>
    <cellStyle name="Input 2 5 4 4 3 4" xfId="15758" xr:uid="{00000000-0005-0000-0000-0000A71A0000}"/>
    <cellStyle name="Input 2 5 4 4 3 4 2" xfId="33422" xr:uid="{00000000-0005-0000-0000-0000A81A0000}"/>
    <cellStyle name="Input 2 5 4 4 3 4 3" xfId="50631" xr:uid="{00000000-0005-0000-0000-0000A91A0000}"/>
    <cellStyle name="Input 2 5 4 4 3 5" xfId="22789" xr:uid="{00000000-0005-0000-0000-0000AA1A0000}"/>
    <cellStyle name="Input 2 5 4 4 3 6" xfId="40073" xr:uid="{00000000-0005-0000-0000-0000AB1A0000}"/>
    <cellStyle name="Input 2 5 4 4 4" xfId="10730" xr:uid="{00000000-0005-0000-0000-0000AC1A0000}"/>
    <cellStyle name="Input 2 5 4 4 4 2" xfId="17619" xr:uid="{00000000-0005-0000-0000-0000AD1A0000}"/>
    <cellStyle name="Input 2 5 4 4 4 2 2" xfId="35283" xr:uid="{00000000-0005-0000-0000-0000AE1A0000}"/>
    <cellStyle name="Input 2 5 4 4 4 2 3" xfId="52478" xr:uid="{00000000-0005-0000-0000-0000AF1A0000}"/>
    <cellStyle name="Input 2 5 4 4 4 3" xfId="28394" xr:uid="{00000000-0005-0000-0000-0000B01A0000}"/>
    <cellStyle name="Input 2 5 4 4 4 4" xfId="45639" xr:uid="{00000000-0005-0000-0000-0000B11A0000}"/>
    <cellStyle name="Input 2 5 4 4 5" xfId="6980" xr:uid="{00000000-0005-0000-0000-0000B21A0000}"/>
    <cellStyle name="Input 2 5 4 4 5 2" xfId="24645" xr:uid="{00000000-0005-0000-0000-0000B31A0000}"/>
    <cellStyle name="Input 2 5 4 4 5 3" xfId="41916" xr:uid="{00000000-0005-0000-0000-0000B41A0000}"/>
    <cellStyle name="Input 2 5 4 4 6" xfId="14011" xr:uid="{00000000-0005-0000-0000-0000B51A0000}"/>
    <cellStyle name="Input 2 5 4 4 6 2" xfId="31675" xr:uid="{00000000-0005-0000-0000-0000B61A0000}"/>
    <cellStyle name="Input 2 5 4 4 6 3" xfId="48896" xr:uid="{00000000-0005-0000-0000-0000B71A0000}"/>
    <cellStyle name="Input 2 5 4 4 7" xfId="20927" xr:uid="{00000000-0005-0000-0000-0000B81A0000}"/>
    <cellStyle name="Input 2 5 4 4 8" xfId="38230" xr:uid="{00000000-0005-0000-0000-0000B91A0000}"/>
    <cellStyle name="Input 2 5 4 5" xfId="3436" xr:uid="{00000000-0005-0000-0000-0000BA1A0000}"/>
    <cellStyle name="Input 2 5 4 5 2" xfId="5352" xr:uid="{00000000-0005-0000-0000-0000BB1A0000}"/>
    <cellStyle name="Input 2 5 4 5 2 2" xfId="12272" xr:uid="{00000000-0005-0000-0000-0000BC1A0000}"/>
    <cellStyle name="Input 2 5 4 5 2 2 2" xfId="18999" xr:uid="{00000000-0005-0000-0000-0000BD1A0000}"/>
    <cellStyle name="Input 2 5 4 5 2 2 2 2" xfId="36663" xr:uid="{00000000-0005-0000-0000-0000BE1A0000}"/>
    <cellStyle name="Input 2 5 4 5 2 2 2 3" xfId="53846" xr:uid="{00000000-0005-0000-0000-0000BF1A0000}"/>
    <cellStyle name="Input 2 5 4 5 2 2 3" xfId="29936" xr:uid="{00000000-0005-0000-0000-0000C01A0000}"/>
    <cellStyle name="Input 2 5 4 5 2 2 4" xfId="47169" xr:uid="{00000000-0005-0000-0000-0000C11A0000}"/>
    <cellStyle name="Input 2 5 4 5 2 3" xfId="8988" xr:uid="{00000000-0005-0000-0000-0000C21A0000}"/>
    <cellStyle name="Input 2 5 4 5 2 3 2" xfId="26653" xr:uid="{00000000-0005-0000-0000-0000C31A0000}"/>
    <cellStyle name="Input 2 5 4 5 2 3 3" xfId="43912" xr:uid="{00000000-0005-0000-0000-0000C41A0000}"/>
    <cellStyle name="Input 2 5 4 5 2 4" xfId="15932" xr:uid="{00000000-0005-0000-0000-0000C51A0000}"/>
    <cellStyle name="Input 2 5 4 5 2 4 2" xfId="33596" xr:uid="{00000000-0005-0000-0000-0000C61A0000}"/>
    <cellStyle name="Input 2 5 4 5 2 4 3" xfId="50805" xr:uid="{00000000-0005-0000-0000-0000C71A0000}"/>
    <cellStyle name="Input 2 5 4 5 2 5" xfId="23017" xr:uid="{00000000-0005-0000-0000-0000C81A0000}"/>
    <cellStyle name="Input 2 5 4 5 2 6" xfId="40301" xr:uid="{00000000-0005-0000-0000-0000C91A0000}"/>
    <cellStyle name="Input 2 5 4 5 3" xfId="10896" xr:uid="{00000000-0005-0000-0000-0000CA1A0000}"/>
    <cellStyle name="Input 2 5 4 5 3 2" xfId="17731" xr:uid="{00000000-0005-0000-0000-0000CB1A0000}"/>
    <cellStyle name="Input 2 5 4 5 3 2 2" xfId="35395" xr:uid="{00000000-0005-0000-0000-0000CC1A0000}"/>
    <cellStyle name="Input 2 5 4 5 3 2 3" xfId="52590" xr:uid="{00000000-0005-0000-0000-0000CD1A0000}"/>
    <cellStyle name="Input 2 5 4 5 3 3" xfId="28560" xr:uid="{00000000-0005-0000-0000-0000CE1A0000}"/>
    <cellStyle name="Input 2 5 4 5 3 4" xfId="45805" xr:uid="{00000000-0005-0000-0000-0000CF1A0000}"/>
    <cellStyle name="Input 2 5 4 5 4" xfId="7133" xr:uid="{00000000-0005-0000-0000-0000D01A0000}"/>
    <cellStyle name="Input 2 5 4 5 4 2" xfId="24798" xr:uid="{00000000-0005-0000-0000-0000D11A0000}"/>
    <cellStyle name="Input 2 5 4 5 4 3" xfId="42069" xr:uid="{00000000-0005-0000-0000-0000D21A0000}"/>
    <cellStyle name="Input 2 5 4 5 5" xfId="14185" xr:uid="{00000000-0005-0000-0000-0000D31A0000}"/>
    <cellStyle name="Input 2 5 4 5 5 2" xfId="31849" xr:uid="{00000000-0005-0000-0000-0000D41A0000}"/>
    <cellStyle name="Input 2 5 4 5 5 3" xfId="49070" xr:uid="{00000000-0005-0000-0000-0000D51A0000}"/>
    <cellStyle name="Input 2 5 4 5 6" xfId="21155" xr:uid="{00000000-0005-0000-0000-0000D61A0000}"/>
    <cellStyle name="Input 2 5 4 5 7" xfId="38458" xr:uid="{00000000-0005-0000-0000-0000D71A0000}"/>
    <cellStyle name="Input 2 5 4 6" xfId="3809" xr:uid="{00000000-0005-0000-0000-0000D81A0000}"/>
    <cellStyle name="Input 2 5 4 6 2" xfId="5725" xr:uid="{00000000-0005-0000-0000-0000D91A0000}"/>
    <cellStyle name="Input 2 5 4 6 2 2" xfId="12645" xr:uid="{00000000-0005-0000-0000-0000DA1A0000}"/>
    <cellStyle name="Input 2 5 4 6 2 2 2" xfId="19372" xr:uid="{00000000-0005-0000-0000-0000DB1A0000}"/>
    <cellStyle name="Input 2 5 4 6 2 2 2 2" xfId="37036" xr:uid="{00000000-0005-0000-0000-0000DC1A0000}"/>
    <cellStyle name="Input 2 5 4 6 2 2 2 3" xfId="54213" xr:uid="{00000000-0005-0000-0000-0000DD1A0000}"/>
    <cellStyle name="Input 2 5 4 6 2 2 3" xfId="30309" xr:uid="{00000000-0005-0000-0000-0000DE1A0000}"/>
    <cellStyle name="Input 2 5 4 6 2 2 4" xfId="47536" xr:uid="{00000000-0005-0000-0000-0000DF1A0000}"/>
    <cellStyle name="Input 2 5 4 6 2 3" xfId="9361" xr:uid="{00000000-0005-0000-0000-0000E01A0000}"/>
    <cellStyle name="Input 2 5 4 6 2 3 2" xfId="27026" xr:uid="{00000000-0005-0000-0000-0000E11A0000}"/>
    <cellStyle name="Input 2 5 4 6 2 3 3" xfId="44279" xr:uid="{00000000-0005-0000-0000-0000E21A0000}"/>
    <cellStyle name="Input 2 5 4 6 2 4" xfId="16305" xr:uid="{00000000-0005-0000-0000-0000E31A0000}"/>
    <cellStyle name="Input 2 5 4 6 2 4 2" xfId="33969" xr:uid="{00000000-0005-0000-0000-0000E41A0000}"/>
    <cellStyle name="Input 2 5 4 6 2 4 3" xfId="51172" xr:uid="{00000000-0005-0000-0000-0000E51A0000}"/>
    <cellStyle name="Input 2 5 4 6 2 5" xfId="23390" xr:uid="{00000000-0005-0000-0000-0000E61A0000}"/>
    <cellStyle name="Input 2 5 4 6 2 6" xfId="40668" xr:uid="{00000000-0005-0000-0000-0000E71A0000}"/>
    <cellStyle name="Input 2 5 4 6 3" xfId="7506" xr:uid="{00000000-0005-0000-0000-0000E81A0000}"/>
    <cellStyle name="Input 2 5 4 6 3 2" xfId="25171" xr:uid="{00000000-0005-0000-0000-0000E91A0000}"/>
    <cellStyle name="Input 2 5 4 6 3 3" xfId="42436" xr:uid="{00000000-0005-0000-0000-0000EA1A0000}"/>
    <cellStyle name="Input 2 5 4 6 4" xfId="14558" xr:uid="{00000000-0005-0000-0000-0000EB1A0000}"/>
    <cellStyle name="Input 2 5 4 6 4 2" xfId="32222" xr:uid="{00000000-0005-0000-0000-0000EC1A0000}"/>
    <cellStyle name="Input 2 5 4 6 4 3" xfId="49437" xr:uid="{00000000-0005-0000-0000-0000ED1A0000}"/>
    <cellStyle name="Input 2 5 4 6 5" xfId="21528" xr:uid="{00000000-0005-0000-0000-0000EE1A0000}"/>
    <cellStyle name="Input 2 5 4 6 6" xfId="38825" xr:uid="{00000000-0005-0000-0000-0000EF1A0000}"/>
    <cellStyle name="Input 2 5 4 7" xfId="4689" xr:uid="{00000000-0005-0000-0000-0000F01A0000}"/>
    <cellStyle name="Input 2 5 4 7 2" xfId="11609" xr:uid="{00000000-0005-0000-0000-0000F11A0000}"/>
    <cellStyle name="Input 2 5 4 7 2 2" xfId="18390" xr:uid="{00000000-0005-0000-0000-0000F21A0000}"/>
    <cellStyle name="Input 2 5 4 7 2 2 2" xfId="36054" xr:uid="{00000000-0005-0000-0000-0000F31A0000}"/>
    <cellStyle name="Input 2 5 4 7 2 2 3" xfId="53243" xr:uid="{00000000-0005-0000-0000-0000F41A0000}"/>
    <cellStyle name="Input 2 5 4 7 2 3" xfId="29273" xr:uid="{00000000-0005-0000-0000-0000F51A0000}"/>
    <cellStyle name="Input 2 5 4 7 2 4" xfId="46512" xr:uid="{00000000-0005-0000-0000-0000F61A0000}"/>
    <cellStyle name="Input 2 5 4 7 3" xfId="8325" xr:uid="{00000000-0005-0000-0000-0000F71A0000}"/>
    <cellStyle name="Input 2 5 4 7 3 2" xfId="25990" xr:uid="{00000000-0005-0000-0000-0000F81A0000}"/>
    <cellStyle name="Input 2 5 4 7 3 3" xfId="43255" xr:uid="{00000000-0005-0000-0000-0000F91A0000}"/>
    <cellStyle name="Input 2 5 4 7 4" xfId="15323" xr:uid="{00000000-0005-0000-0000-0000FA1A0000}"/>
    <cellStyle name="Input 2 5 4 7 4 2" xfId="32987" xr:uid="{00000000-0005-0000-0000-0000FB1A0000}"/>
    <cellStyle name="Input 2 5 4 7 4 3" xfId="50202" xr:uid="{00000000-0005-0000-0000-0000FC1A0000}"/>
    <cellStyle name="Input 2 5 4 7 5" xfId="22354" xr:uid="{00000000-0005-0000-0000-0000FD1A0000}"/>
    <cellStyle name="Input 2 5 4 7 6" xfId="39644" xr:uid="{00000000-0005-0000-0000-0000FE1A0000}"/>
    <cellStyle name="Input 2 5 4 8" xfId="10295" xr:uid="{00000000-0005-0000-0000-0000FF1A0000}"/>
    <cellStyle name="Input 2 5 4 8 2" xfId="17184" xr:uid="{00000000-0005-0000-0000-0000001B0000}"/>
    <cellStyle name="Input 2 5 4 8 2 2" xfId="34848" xr:uid="{00000000-0005-0000-0000-0000011B0000}"/>
    <cellStyle name="Input 2 5 4 8 2 3" xfId="52049" xr:uid="{00000000-0005-0000-0000-0000021B0000}"/>
    <cellStyle name="Input 2 5 4 8 3" xfId="27959" xr:uid="{00000000-0005-0000-0000-0000031B0000}"/>
    <cellStyle name="Input 2 5 4 8 4" xfId="45210" xr:uid="{00000000-0005-0000-0000-0000041B0000}"/>
    <cellStyle name="Input 2 5 4 9" xfId="6545" xr:uid="{00000000-0005-0000-0000-0000051B0000}"/>
    <cellStyle name="Input 2 5 4 9 2" xfId="24210" xr:uid="{00000000-0005-0000-0000-0000061B0000}"/>
    <cellStyle name="Input 2 5 4 9 3" xfId="41487" xr:uid="{00000000-0005-0000-0000-0000071B0000}"/>
    <cellStyle name="Input 2 5 5" xfId="2801" xr:uid="{00000000-0005-0000-0000-0000081B0000}"/>
    <cellStyle name="Input 2 5 5 2" xfId="3464" xr:uid="{00000000-0005-0000-0000-0000091B0000}"/>
    <cellStyle name="Input 2 5 5 2 2" xfId="5380" xr:uid="{00000000-0005-0000-0000-00000A1B0000}"/>
    <cellStyle name="Input 2 5 5 2 2 2" xfId="12300" xr:uid="{00000000-0005-0000-0000-00000B1B0000}"/>
    <cellStyle name="Input 2 5 5 2 2 2 2" xfId="19027" xr:uid="{00000000-0005-0000-0000-00000C1B0000}"/>
    <cellStyle name="Input 2 5 5 2 2 2 2 2" xfId="36691" xr:uid="{00000000-0005-0000-0000-00000D1B0000}"/>
    <cellStyle name="Input 2 5 5 2 2 2 2 3" xfId="53871" xr:uid="{00000000-0005-0000-0000-00000E1B0000}"/>
    <cellStyle name="Input 2 5 5 2 2 2 3" xfId="29964" xr:uid="{00000000-0005-0000-0000-00000F1B0000}"/>
    <cellStyle name="Input 2 5 5 2 2 2 4" xfId="47194" xr:uid="{00000000-0005-0000-0000-0000101B0000}"/>
    <cellStyle name="Input 2 5 5 2 2 3" xfId="9016" xr:uid="{00000000-0005-0000-0000-0000111B0000}"/>
    <cellStyle name="Input 2 5 5 2 2 3 2" xfId="26681" xr:uid="{00000000-0005-0000-0000-0000121B0000}"/>
    <cellStyle name="Input 2 5 5 2 2 3 3" xfId="43937" xr:uid="{00000000-0005-0000-0000-0000131B0000}"/>
    <cellStyle name="Input 2 5 5 2 2 4" xfId="15960" xr:uid="{00000000-0005-0000-0000-0000141B0000}"/>
    <cellStyle name="Input 2 5 5 2 2 4 2" xfId="33624" xr:uid="{00000000-0005-0000-0000-0000151B0000}"/>
    <cellStyle name="Input 2 5 5 2 2 4 3" xfId="50830" xr:uid="{00000000-0005-0000-0000-0000161B0000}"/>
    <cellStyle name="Input 2 5 5 2 2 5" xfId="23045" xr:uid="{00000000-0005-0000-0000-0000171B0000}"/>
    <cellStyle name="Input 2 5 5 2 2 6" xfId="40326" xr:uid="{00000000-0005-0000-0000-0000181B0000}"/>
    <cellStyle name="Input 2 5 5 2 3" xfId="10924" xr:uid="{00000000-0005-0000-0000-0000191B0000}"/>
    <cellStyle name="Input 2 5 5 2 3 2" xfId="17759" xr:uid="{00000000-0005-0000-0000-00001A1B0000}"/>
    <cellStyle name="Input 2 5 5 2 3 2 2" xfId="35423" xr:uid="{00000000-0005-0000-0000-00001B1B0000}"/>
    <cellStyle name="Input 2 5 5 2 3 2 3" xfId="52615" xr:uid="{00000000-0005-0000-0000-00001C1B0000}"/>
    <cellStyle name="Input 2 5 5 2 3 3" xfId="28588" xr:uid="{00000000-0005-0000-0000-00001D1B0000}"/>
    <cellStyle name="Input 2 5 5 2 3 4" xfId="45830" xr:uid="{00000000-0005-0000-0000-00001E1B0000}"/>
    <cellStyle name="Input 2 5 5 2 4" xfId="7161" xr:uid="{00000000-0005-0000-0000-00001F1B0000}"/>
    <cellStyle name="Input 2 5 5 2 4 2" xfId="24826" xr:uid="{00000000-0005-0000-0000-0000201B0000}"/>
    <cellStyle name="Input 2 5 5 2 4 3" xfId="42094" xr:uid="{00000000-0005-0000-0000-0000211B0000}"/>
    <cellStyle name="Input 2 5 5 2 5" xfId="14213" xr:uid="{00000000-0005-0000-0000-0000221B0000}"/>
    <cellStyle name="Input 2 5 5 2 5 2" xfId="31877" xr:uid="{00000000-0005-0000-0000-0000231B0000}"/>
    <cellStyle name="Input 2 5 5 2 5 3" xfId="49095" xr:uid="{00000000-0005-0000-0000-0000241B0000}"/>
    <cellStyle name="Input 2 5 5 2 6" xfId="21183" xr:uid="{00000000-0005-0000-0000-0000251B0000}"/>
    <cellStyle name="Input 2 5 5 2 7" xfId="38483" xr:uid="{00000000-0005-0000-0000-0000261B0000}"/>
    <cellStyle name="Input 2 5 5 3" xfId="3834" xr:uid="{00000000-0005-0000-0000-0000271B0000}"/>
    <cellStyle name="Input 2 5 5 3 2" xfId="5750" xr:uid="{00000000-0005-0000-0000-0000281B0000}"/>
    <cellStyle name="Input 2 5 5 3 2 2" xfId="12670" xr:uid="{00000000-0005-0000-0000-0000291B0000}"/>
    <cellStyle name="Input 2 5 5 3 2 2 2" xfId="19397" xr:uid="{00000000-0005-0000-0000-00002A1B0000}"/>
    <cellStyle name="Input 2 5 5 3 2 2 2 2" xfId="37061" xr:uid="{00000000-0005-0000-0000-00002B1B0000}"/>
    <cellStyle name="Input 2 5 5 3 2 2 2 3" xfId="54238" xr:uid="{00000000-0005-0000-0000-00002C1B0000}"/>
    <cellStyle name="Input 2 5 5 3 2 2 3" xfId="30334" xr:uid="{00000000-0005-0000-0000-00002D1B0000}"/>
    <cellStyle name="Input 2 5 5 3 2 2 4" xfId="47561" xr:uid="{00000000-0005-0000-0000-00002E1B0000}"/>
    <cellStyle name="Input 2 5 5 3 2 3" xfId="9386" xr:uid="{00000000-0005-0000-0000-00002F1B0000}"/>
    <cellStyle name="Input 2 5 5 3 2 3 2" xfId="27051" xr:uid="{00000000-0005-0000-0000-0000301B0000}"/>
    <cellStyle name="Input 2 5 5 3 2 3 3" xfId="44304" xr:uid="{00000000-0005-0000-0000-0000311B0000}"/>
    <cellStyle name="Input 2 5 5 3 2 4" xfId="16330" xr:uid="{00000000-0005-0000-0000-0000321B0000}"/>
    <cellStyle name="Input 2 5 5 3 2 4 2" xfId="33994" xr:uid="{00000000-0005-0000-0000-0000331B0000}"/>
    <cellStyle name="Input 2 5 5 3 2 4 3" xfId="51197" xr:uid="{00000000-0005-0000-0000-0000341B0000}"/>
    <cellStyle name="Input 2 5 5 3 2 5" xfId="23415" xr:uid="{00000000-0005-0000-0000-0000351B0000}"/>
    <cellStyle name="Input 2 5 5 3 2 6" xfId="40693" xr:uid="{00000000-0005-0000-0000-0000361B0000}"/>
    <cellStyle name="Input 2 5 5 3 3" xfId="7531" xr:uid="{00000000-0005-0000-0000-0000371B0000}"/>
    <cellStyle name="Input 2 5 5 3 3 2" xfId="25196" xr:uid="{00000000-0005-0000-0000-0000381B0000}"/>
    <cellStyle name="Input 2 5 5 3 3 3" xfId="42461" xr:uid="{00000000-0005-0000-0000-0000391B0000}"/>
    <cellStyle name="Input 2 5 5 3 4" xfId="14583" xr:uid="{00000000-0005-0000-0000-00003A1B0000}"/>
    <cellStyle name="Input 2 5 5 3 4 2" xfId="32247" xr:uid="{00000000-0005-0000-0000-00003B1B0000}"/>
    <cellStyle name="Input 2 5 5 3 4 3" xfId="49462" xr:uid="{00000000-0005-0000-0000-00003C1B0000}"/>
    <cellStyle name="Input 2 5 5 3 5" xfId="21553" xr:uid="{00000000-0005-0000-0000-00003D1B0000}"/>
    <cellStyle name="Input 2 5 5 3 6" xfId="38850" xr:uid="{00000000-0005-0000-0000-00003E1B0000}"/>
    <cellStyle name="Input 2 5 5 4" xfId="4717" xr:uid="{00000000-0005-0000-0000-00003F1B0000}"/>
    <cellStyle name="Input 2 5 5 4 2" xfId="11637" xr:uid="{00000000-0005-0000-0000-0000401B0000}"/>
    <cellStyle name="Input 2 5 5 4 2 2" xfId="18418" xr:uid="{00000000-0005-0000-0000-0000411B0000}"/>
    <cellStyle name="Input 2 5 5 4 2 2 2" xfId="36082" xr:uid="{00000000-0005-0000-0000-0000421B0000}"/>
    <cellStyle name="Input 2 5 5 4 2 2 3" xfId="53268" xr:uid="{00000000-0005-0000-0000-0000431B0000}"/>
    <cellStyle name="Input 2 5 5 4 2 3" xfId="29301" xr:uid="{00000000-0005-0000-0000-0000441B0000}"/>
    <cellStyle name="Input 2 5 5 4 2 4" xfId="46537" xr:uid="{00000000-0005-0000-0000-0000451B0000}"/>
    <cellStyle name="Input 2 5 5 4 3" xfId="8353" xr:uid="{00000000-0005-0000-0000-0000461B0000}"/>
    <cellStyle name="Input 2 5 5 4 3 2" xfId="26018" xr:uid="{00000000-0005-0000-0000-0000471B0000}"/>
    <cellStyle name="Input 2 5 5 4 3 3" xfId="43280" xr:uid="{00000000-0005-0000-0000-0000481B0000}"/>
    <cellStyle name="Input 2 5 5 4 4" xfId="15351" xr:uid="{00000000-0005-0000-0000-0000491B0000}"/>
    <cellStyle name="Input 2 5 5 4 4 2" xfId="33015" xr:uid="{00000000-0005-0000-0000-00004A1B0000}"/>
    <cellStyle name="Input 2 5 5 4 4 3" xfId="50227" xr:uid="{00000000-0005-0000-0000-00004B1B0000}"/>
    <cellStyle name="Input 2 5 5 4 5" xfId="22382" xr:uid="{00000000-0005-0000-0000-00004C1B0000}"/>
    <cellStyle name="Input 2 5 5 4 6" xfId="39669" xr:uid="{00000000-0005-0000-0000-00004D1B0000}"/>
    <cellStyle name="Input 2 5 5 5" xfId="10323" xr:uid="{00000000-0005-0000-0000-00004E1B0000}"/>
    <cellStyle name="Input 2 5 5 5 2" xfId="17212" xr:uid="{00000000-0005-0000-0000-00004F1B0000}"/>
    <cellStyle name="Input 2 5 5 5 2 2" xfId="34876" xr:uid="{00000000-0005-0000-0000-0000501B0000}"/>
    <cellStyle name="Input 2 5 5 5 2 3" xfId="52074" xr:uid="{00000000-0005-0000-0000-0000511B0000}"/>
    <cellStyle name="Input 2 5 5 5 3" xfId="27987" xr:uid="{00000000-0005-0000-0000-0000521B0000}"/>
    <cellStyle name="Input 2 5 5 5 4" xfId="45235" xr:uid="{00000000-0005-0000-0000-0000531B0000}"/>
    <cellStyle name="Input 2 5 5 6" xfId="6573" xr:uid="{00000000-0005-0000-0000-0000541B0000}"/>
    <cellStyle name="Input 2 5 5 6 2" xfId="24238" xr:uid="{00000000-0005-0000-0000-0000551B0000}"/>
    <cellStyle name="Input 2 5 5 6 3" xfId="41512" xr:uid="{00000000-0005-0000-0000-0000561B0000}"/>
    <cellStyle name="Input 2 5 5 7" xfId="13604" xr:uid="{00000000-0005-0000-0000-0000571B0000}"/>
    <cellStyle name="Input 2 5 5 7 2" xfId="31268" xr:uid="{00000000-0005-0000-0000-0000581B0000}"/>
    <cellStyle name="Input 2 5 5 7 3" xfId="48492" xr:uid="{00000000-0005-0000-0000-0000591B0000}"/>
    <cellStyle name="Input 2 5 5 8" xfId="20520" xr:uid="{00000000-0005-0000-0000-00005A1B0000}"/>
    <cellStyle name="Input 2 5 5 9" xfId="37826" xr:uid="{00000000-0005-0000-0000-00005B1B0000}"/>
    <cellStyle name="Input 2 5 6" xfId="4412" xr:uid="{00000000-0005-0000-0000-00005C1B0000}"/>
    <cellStyle name="Input 2 5 6 2" xfId="6276" xr:uid="{00000000-0005-0000-0000-00005D1B0000}"/>
    <cellStyle name="Input 2 5 6 2 2" xfId="13195" xr:uid="{00000000-0005-0000-0000-00005E1B0000}"/>
    <cellStyle name="Input 2 5 6 2 2 2" xfId="19868" xr:uid="{00000000-0005-0000-0000-00005F1B0000}"/>
    <cellStyle name="Input 2 5 6 2 2 2 2" xfId="37532" xr:uid="{00000000-0005-0000-0000-0000601B0000}"/>
    <cellStyle name="Input 2 5 6 2 2 2 3" xfId="54709" xr:uid="{00000000-0005-0000-0000-0000611B0000}"/>
    <cellStyle name="Input 2 5 6 2 2 3" xfId="30859" xr:uid="{00000000-0005-0000-0000-0000621B0000}"/>
    <cellStyle name="Input 2 5 6 2 2 4" xfId="48086" xr:uid="{00000000-0005-0000-0000-0000631B0000}"/>
    <cellStyle name="Input 2 5 6 2 3" xfId="9911" xr:uid="{00000000-0005-0000-0000-0000641B0000}"/>
    <cellStyle name="Input 2 5 6 2 3 2" xfId="27576" xr:uid="{00000000-0005-0000-0000-0000651B0000}"/>
    <cellStyle name="Input 2 5 6 2 3 3" xfId="44829" xr:uid="{00000000-0005-0000-0000-0000661B0000}"/>
    <cellStyle name="Input 2 5 6 2 4" xfId="16801" xr:uid="{00000000-0005-0000-0000-0000671B0000}"/>
    <cellStyle name="Input 2 5 6 2 4 2" xfId="34465" xr:uid="{00000000-0005-0000-0000-0000681B0000}"/>
    <cellStyle name="Input 2 5 6 2 4 3" xfId="51668" xr:uid="{00000000-0005-0000-0000-0000691B0000}"/>
    <cellStyle name="Input 2 5 6 2 5" xfId="23941" xr:uid="{00000000-0005-0000-0000-00006A1B0000}"/>
    <cellStyle name="Input 2 5 6 2 6" xfId="41218" xr:uid="{00000000-0005-0000-0000-00006B1B0000}"/>
    <cellStyle name="Input 2 5 6 3" xfId="11340" xr:uid="{00000000-0005-0000-0000-00006C1B0000}"/>
    <cellStyle name="Input 2 5 6 3 2" xfId="18121" xr:uid="{00000000-0005-0000-0000-00006D1B0000}"/>
    <cellStyle name="Input 2 5 6 3 2 2" xfId="35785" xr:uid="{00000000-0005-0000-0000-00006E1B0000}"/>
    <cellStyle name="Input 2 5 6 3 2 3" xfId="52974" xr:uid="{00000000-0005-0000-0000-00006F1B0000}"/>
    <cellStyle name="Input 2 5 6 3 3" xfId="29004" xr:uid="{00000000-0005-0000-0000-0000701B0000}"/>
    <cellStyle name="Input 2 5 6 3 4" xfId="46243" xr:uid="{00000000-0005-0000-0000-0000711B0000}"/>
    <cellStyle name="Input 2 5 6 4" xfId="8056" xr:uid="{00000000-0005-0000-0000-0000721B0000}"/>
    <cellStyle name="Input 2 5 6 4 2" xfId="25721" xr:uid="{00000000-0005-0000-0000-0000731B0000}"/>
    <cellStyle name="Input 2 5 6 4 3" xfId="42986" xr:uid="{00000000-0005-0000-0000-0000741B0000}"/>
    <cellStyle name="Input 2 5 6 5" xfId="15054" xr:uid="{00000000-0005-0000-0000-0000751B0000}"/>
    <cellStyle name="Input 2 5 6 5 2" xfId="32718" xr:uid="{00000000-0005-0000-0000-0000761B0000}"/>
    <cellStyle name="Input 2 5 6 5 3" xfId="49933" xr:uid="{00000000-0005-0000-0000-0000771B0000}"/>
    <cellStyle name="Input 2 5 6 6" xfId="22085" xr:uid="{00000000-0005-0000-0000-0000781B0000}"/>
    <cellStyle name="Input 2 5 6 7" xfId="39375" xr:uid="{00000000-0005-0000-0000-0000791B0000}"/>
    <cellStyle name="Input 2 5 7" xfId="4403" xr:uid="{00000000-0005-0000-0000-00007A1B0000}"/>
    <cellStyle name="Input 2 5 7 2" xfId="6267" xr:uid="{00000000-0005-0000-0000-00007B1B0000}"/>
    <cellStyle name="Input 2 5 7 2 2" xfId="13186" xr:uid="{00000000-0005-0000-0000-00007C1B0000}"/>
    <cellStyle name="Input 2 5 7 2 2 2" xfId="19859" xr:uid="{00000000-0005-0000-0000-00007D1B0000}"/>
    <cellStyle name="Input 2 5 7 2 2 2 2" xfId="37523" xr:uid="{00000000-0005-0000-0000-00007E1B0000}"/>
    <cellStyle name="Input 2 5 7 2 2 2 3" xfId="54700" xr:uid="{00000000-0005-0000-0000-00007F1B0000}"/>
    <cellStyle name="Input 2 5 7 2 2 3" xfId="30850" xr:uid="{00000000-0005-0000-0000-0000801B0000}"/>
    <cellStyle name="Input 2 5 7 2 2 4" xfId="48077" xr:uid="{00000000-0005-0000-0000-0000811B0000}"/>
    <cellStyle name="Input 2 5 7 2 3" xfId="9902" xr:uid="{00000000-0005-0000-0000-0000821B0000}"/>
    <cellStyle name="Input 2 5 7 2 3 2" xfId="27567" xr:uid="{00000000-0005-0000-0000-0000831B0000}"/>
    <cellStyle name="Input 2 5 7 2 3 3" xfId="44820" xr:uid="{00000000-0005-0000-0000-0000841B0000}"/>
    <cellStyle name="Input 2 5 7 2 4" xfId="16792" xr:uid="{00000000-0005-0000-0000-0000851B0000}"/>
    <cellStyle name="Input 2 5 7 2 4 2" xfId="34456" xr:uid="{00000000-0005-0000-0000-0000861B0000}"/>
    <cellStyle name="Input 2 5 7 2 4 3" xfId="51659" xr:uid="{00000000-0005-0000-0000-0000871B0000}"/>
    <cellStyle name="Input 2 5 7 2 5" xfId="23932" xr:uid="{00000000-0005-0000-0000-0000881B0000}"/>
    <cellStyle name="Input 2 5 7 2 6" xfId="41209" xr:uid="{00000000-0005-0000-0000-0000891B0000}"/>
    <cellStyle name="Input 2 5 7 3" xfId="11331" xr:uid="{00000000-0005-0000-0000-00008A1B0000}"/>
    <cellStyle name="Input 2 5 7 3 2" xfId="18112" xr:uid="{00000000-0005-0000-0000-00008B1B0000}"/>
    <cellStyle name="Input 2 5 7 3 2 2" xfId="35776" xr:uid="{00000000-0005-0000-0000-00008C1B0000}"/>
    <cellStyle name="Input 2 5 7 3 2 3" xfId="52965" xr:uid="{00000000-0005-0000-0000-00008D1B0000}"/>
    <cellStyle name="Input 2 5 7 3 3" xfId="28995" xr:uid="{00000000-0005-0000-0000-00008E1B0000}"/>
    <cellStyle name="Input 2 5 7 3 4" xfId="46234" xr:uid="{00000000-0005-0000-0000-00008F1B0000}"/>
    <cellStyle name="Input 2 5 7 4" xfId="8047" xr:uid="{00000000-0005-0000-0000-0000901B0000}"/>
    <cellStyle name="Input 2 5 7 4 2" xfId="25712" xr:uid="{00000000-0005-0000-0000-0000911B0000}"/>
    <cellStyle name="Input 2 5 7 4 3" xfId="42977" xr:uid="{00000000-0005-0000-0000-0000921B0000}"/>
    <cellStyle name="Input 2 5 7 5" xfId="15045" xr:uid="{00000000-0005-0000-0000-0000931B0000}"/>
    <cellStyle name="Input 2 5 7 5 2" xfId="32709" xr:uid="{00000000-0005-0000-0000-0000941B0000}"/>
    <cellStyle name="Input 2 5 7 5 3" xfId="49924" xr:uid="{00000000-0005-0000-0000-0000951B0000}"/>
    <cellStyle name="Input 2 5 7 6" xfId="22076" xr:uid="{00000000-0005-0000-0000-0000961B0000}"/>
    <cellStyle name="Input 2 5 7 7" xfId="39366" xr:uid="{00000000-0005-0000-0000-0000971B0000}"/>
    <cellStyle name="Input 2 5 8" xfId="10096" xr:uid="{00000000-0005-0000-0000-0000981B0000}"/>
    <cellStyle name="Input 2 5 8 2" xfId="16985" xr:uid="{00000000-0005-0000-0000-0000991B0000}"/>
    <cellStyle name="Input 2 5 8 2 2" xfId="34649" xr:uid="{00000000-0005-0000-0000-00009A1B0000}"/>
    <cellStyle name="Input 2 5 8 2 3" xfId="51850" xr:uid="{00000000-0005-0000-0000-00009B1B0000}"/>
    <cellStyle name="Input 2 5 8 3" xfId="27760" xr:uid="{00000000-0005-0000-0000-00009C1B0000}"/>
    <cellStyle name="Input 2 5 8 4" xfId="45011" xr:uid="{00000000-0005-0000-0000-00009D1B0000}"/>
    <cellStyle name="Input 2 5 9" xfId="13377" xr:uid="{00000000-0005-0000-0000-00009E1B0000}"/>
    <cellStyle name="Input 2 5 9 2" xfId="31041" xr:uid="{00000000-0005-0000-0000-00009F1B0000}"/>
    <cellStyle name="Input 2 5 9 3" xfId="48268" xr:uid="{00000000-0005-0000-0000-0000A01B0000}"/>
    <cellStyle name="Input 2 6" xfId="861" xr:uid="{00000000-0005-0000-0000-0000A11B0000}"/>
    <cellStyle name="Input 2 6 2" xfId="2770" xr:uid="{00000000-0005-0000-0000-0000A21B0000}"/>
    <cellStyle name="Input 2 6 2 10" xfId="13575" xr:uid="{00000000-0005-0000-0000-0000A31B0000}"/>
    <cellStyle name="Input 2 6 2 10 2" xfId="31239" xr:uid="{00000000-0005-0000-0000-0000A41B0000}"/>
    <cellStyle name="Input 2 6 2 10 3" xfId="48466" xr:uid="{00000000-0005-0000-0000-0000A51B0000}"/>
    <cellStyle name="Input 2 6 2 11" xfId="20491" xr:uid="{00000000-0005-0000-0000-0000A61B0000}"/>
    <cellStyle name="Input 2 6 2 12" xfId="37800" xr:uid="{00000000-0005-0000-0000-0000A71B0000}"/>
    <cellStyle name="Input 2 6 2 2" xfId="2999" xr:uid="{00000000-0005-0000-0000-0000A81B0000}"/>
    <cellStyle name="Input 2 6 2 2 2" xfId="3662" xr:uid="{00000000-0005-0000-0000-0000A91B0000}"/>
    <cellStyle name="Input 2 6 2 2 2 2" xfId="5578" xr:uid="{00000000-0005-0000-0000-0000AA1B0000}"/>
    <cellStyle name="Input 2 6 2 2 2 2 2" xfId="12498" xr:uid="{00000000-0005-0000-0000-0000AB1B0000}"/>
    <cellStyle name="Input 2 6 2 2 2 2 2 2" xfId="19225" xr:uid="{00000000-0005-0000-0000-0000AC1B0000}"/>
    <cellStyle name="Input 2 6 2 2 2 2 2 2 2" xfId="36889" xr:uid="{00000000-0005-0000-0000-0000AD1B0000}"/>
    <cellStyle name="Input 2 6 2 2 2 2 2 2 3" xfId="54069" xr:uid="{00000000-0005-0000-0000-0000AE1B0000}"/>
    <cellStyle name="Input 2 6 2 2 2 2 2 3" xfId="30162" xr:uid="{00000000-0005-0000-0000-0000AF1B0000}"/>
    <cellStyle name="Input 2 6 2 2 2 2 2 4" xfId="47392" xr:uid="{00000000-0005-0000-0000-0000B01B0000}"/>
    <cellStyle name="Input 2 6 2 2 2 2 3" xfId="9214" xr:uid="{00000000-0005-0000-0000-0000B11B0000}"/>
    <cellStyle name="Input 2 6 2 2 2 2 3 2" xfId="26879" xr:uid="{00000000-0005-0000-0000-0000B21B0000}"/>
    <cellStyle name="Input 2 6 2 2 2 2 3 3" xfId="44135" xr:uid="{00000000-0005-0000-0000-0000B31B0000}"/>
    <cellStyle name="Input 2 6 2 2 2 2 4" xfId="16158" xr:uid="{00000000-0005-0000-0000-0000B41B0000}"/>
    <cellStyle name="Input 2 6 2 2 2 2 4 2" xfId="33822" xr:uid="{00000000-0005-0000-0000-0000B51B0000}"/>
    <cellStyle name="Input 2 6 2 2 2 2 4 3" xfId="51028" xr:uid="{00000000-0005-0000-0000-0000B61B0000}"/>
    <cellStyle name="Input 2 6 2 2 2 2 5" xfId="23243" xr:uid="{00000000-0005-0000-0000-0000B71B0000}"/>
    <cellStyle name="Input 2 6 2 2 2 2 6" xfId="40524" xr:uid="{00000000-0005-0000-0000-0000B81B0000}"/>
    <cellStyle name="Input 2 6 2 2 2 3" xfId="11122" xr:uid="{00000000-0005-0000-0000-0000B91B0000}"/>
    <cellStyle name="Input 2 6 2 2 2 3 2" xfId="17957" xr:uid="{00000000-0005-0000-0000-0000BA1B0000}"/>
    <cellStyle name="Input 2 6 2 2 2 3 2 2" xfId="35621" xr:uid="{00000000-0005-0000-0000-0000BB1B0000}"/>
    <cellStyle name="Input 2 6 2 2 2 3 2 3" xfId="52813" xr:uid="{00000000-0005-0000-0000-0000BC1B0000}"/>
    <cellStyle name="Input 2 6 2 2 2 3 3" xfId="28786" xr:uid="{00000000-0005-0000-0000-0000BD1B0000}"/>
    <cellStyle name="Input 2 6 2 2 2 3 4" xfId="46028" xr:uid="{00000000-0005-0000-0000-0000BE1B0000}"/>
    <cellStyle name="Input 2 6 2 2 2 4" xfId="7359" xr:uid="{00000000-0005-0000-0000-0000BF1B0000}"/>
    <cellStyle name="Input 2 6 2 2 2 4 2" xfId="25024" xr:uid="{00000000-0005-0000-0000-0000C01B0000}"/>
    <cellStyle name="Input 2 6 2 2 2 4 3" xfId="42292" xr:uid="{00000000-0005-0000-0000-0000C11B0000}"/>
    <cellStyle name="Input 2 6 2 2 2 5" xfId="14411" xr:uid="{00000000-0005-0000-0000-0000C21B0000}"/>
    <cellStyle name="Input 2 6 2 2 2 5 2" xfId="32075" xr:uid="{00000000-0005-0000-0000-0000C31B0000}"/>
    <cellStyle name="Input 2 6 2 2 2 5 3" xfId="49293" xr:uid="{00000000-0005-0000-0000-0000C41B0000}"/>
    <cellStyle name="Input 2 6 2 2 2 6" xfId="21381" xr:uid="{00000000-0005-0000-0000-0000C51B0000}"/>
    <cellStyle name="Input 2 6 2 2 2 7" xfId="38681" xr:uid="{00000000-0005-0000-0000-0000C61B0000}"/>
    <cellStyle name="Input 2 6 2 2 3" xfId="4032" xr:uid="{00000000-0005-0000-0000-0000C71B0000}"/>
    <cellStyle name="Input 2 6 2 2 3 2" xfId="5948" xr:uid="{00000000-0005-0000-0000-0000C81B0000}"/>
    <cellStyle name="Input 2 6 2 2 3 2 2" xfId="12868" xr:uid="{00000000-0005-0000-0000-0000C91B0000}"/>
    <cellStyle name="Input 2 6 2 2 3 2 2 2" xfId="19595" xr:uid="{00000000-0005-0000-0000-0000CA1B0000}"/>
    <cellStyle name="Input 2 6 2 2 3 2 2 2 2" xfId="37259" xr:uid="{00000000-0005-0000-0000-0000CB1B0000}"/>
    <cellStyle name="Input 2 6 2 2 3 2 2 2 3" xfId="54436" xr:uid="{00000000-0005-0000-0000-0000CC1B0000}"/>
    <cellStyle name="Input 2 6 2 2 3 2 2 3" xfId="30532" xr:uid="{00000000-0005-0000-0000-0000CD1B0000}"/>
    <cellStyle name="Input 2 6 2 2 3 2 2 4" xfId="47759" xr:uid="{00000000-0005-0000-0000-0000CE1B0000}"/>
    <cellStyle name="Input 2 6 2 2 3 2 3" xfId="9584" xr:uid="{00000000-0005-0000-0000-0000CF1B0000}"/>
    <cellStyle name="Input 2 6 2 2 3 2 3 2" xfId="27249" xr:uid="{00000000-0005-0000-0000-0000D01B0000}"/>
    <cellStyle name="Input 2 6 2 2 3 2 3 3" xfId="44502" xr:uid="{00000000-0005-0000-0000-0000D11B0000}"/>
    <cellStyle name="Input 2 6 2 2 3 2 4" xfId="16528" xr:uid="{00000000-0005-0000-0000-0000D21B0000}"/>
    <cellStyle name="Input 2 6 2 2 3 2 4 2" xfId="34192" xr:uid="{00000000-0005-0000-0000-0000D31B0000}"/>
    <cellStyle name="Input 2 6 2 2 3 2 4 3" xfId="51395" xr:uid="{00000000-0005-0000-0000-0000D41B0000}"/>
    <cellStyle name="Input 2 6 2 2 3 2 5" xfId="23613" xr:uid="{00000000-0005-0000-0000-0000D51B0000}"/>
    <cellStyle name="Input 2 6 2 2 3 2 6" xfId="40891" xr:uid="{00000000-0005-0000-0000-0000D61B0000}"/>
    <cellStyle name="Input 2 6 2 2 3 3" xfId="7729" xr:uid="{00000000-0005-0000-0000-0000D71B0000}"/>
    <cellStyle name="Input 2 6 2 2 3 3 2" xfId="25394" xr:uid="{00000000-0005-0000-0000-0000D81B0000}"/>
    <cellStyle name="Input 2 6 2 2 3 3 3" xfId="42659" xr:uid="{00000000-0005-0000-0000-0000D91B0000}"/>
    <cellStyle name="Input 2 6 2 2 3 4" xfId="14781" xr:uid="{00000000-0005-0000-0000-0000DA1B0000}"/>
    <cellStyle name="Input 2 6 2 2 3 4 2" xfId="32445" xr:uid="{00000000-0005-0000-0000-0000DB1B0000}"/>
    <cellStyle name="Input 2 6 2 2 3 4 3" xfId="49660" xr:uid="{00000000-0005-0000-0000-0000DC1B0000}"/>
    <cellStyle name="Input 2 6 2 2 3 5" xfId="21751" xr:uid="{00000000-0005-0000-0000-0000DD1B0000}"/>
    <cellStyle name="Input 2 6 2 2 3 6" xfId="39048" xr:uid="{00000000-0005-0000-0000-0000DE1B0000}"/>
    <cellStyle name="Input 2 6 2 2 4" xfId="4915" xr:uid="{00000000-0005-0000-0000-0000DF1B0000}"/>
    <cellStyle name="Input 2 6 2 2 4 2" xfId="11835" xr:uid="{00000000-0005-0000-0000-0000E01B0000}"/>
    <cellStyle name="Input 2 6 2 2 4 2 2" xfId="18616" xr:uid="{00000000-0005-0000-0000-0000E11B0000}"/>
    <cellStyle name="Input 2 6 2 2 4 2 2 2" xfId="36280" xr:uid="{00000000-0005-0000-0000-0000E21B0000}"/>
    <cellStyle name="Input 2 6 2 2 4 2 2 3" xfId="53466" xr:uid="{00000000-0005-0000-0000-0000E31B0000}"/>
    <cellStyle name="Input 2 6 2 2 4 2 3" xfId="29499" xr:uid="{00000000-0005-0000-0000-0000E41B0000}"/>
    <cellStyle name="Input 2 6 2 2 4 2 4" xfId="46735" xr:uid="{00000000-0005-0000-0000-0000E51B0000}"/>
    <cellStyle name="Input 2 6 2 2 4 3" xfId="8551" xr:uid="{00000000-0005-0000-0000-0000E61B0000}"/>
    <cellStyle name="Input 2 6 2 2 4 3 2" xfId="26216" xr:uid="{00000000-0005-0000-0000-0000E71B0000}"/>
    <cellStyle name="Input 2 6 2 2 4 3 3" xfId="43478" xr:uid="{00000000-0005-0000-0000-0000E81B0000}"/>
    <cellStyle name="Input 2 6 2 2 4 4" xfId="15549" xr:uid="{00000000-0005-0000-0000-0000E91B0000}"/>
    <cellStyle name="Input 2 6 2 2 4 4 2" xfId="33213" xr:uid="{00000000-0005-0000-0000-0000EA1B0000}"/>
    <cellStyle name="Input 2 6 2 2 4 4 3" xfId="50425" xr:uid="{00000000-0005-0000-0000-0000EB1B0000}"/>
    <cellStyle name="Input 2 6 2 2 4 5" xfId="22580" xr:uid="{00000000-0005-0000-0000-0000EC1B0000}"/>
    <cellStyle name="Input 2 6 2 2 4 6" xfId="39867" xr:uid="{00000000-0005-0000-0000-0000ED1B0000}"/>
    <cellStyle name="Input 2 6 2 2 5" xfId="10521" xr:uid="{00000000-0005-0000-0000-0000EE1B0000}"/>
    <cellStyle name="Input 2 6 2 2 5 2" xfId="17410" xr:uid="{00000000-0005-0000-0000-0000EF1B0000}"/>
    <cellStyle name="Input 2 6 2 2 5 2 2" xfId="35074" xr:uid="{00000000-0005-0000-0000-0000F01B0000}"/>
    <cellStyle name="Input 2 6 2 2 5 2 3" xfId="52272" xr:uid="{00000000-0005-0000-0000-0000F11B0000}"/>
    <cellStyle name="Input 2 6 2 2 5 3" xfId="28185" xr:uid="{00000000-0005-0000-0000-0000F21B0000}"/>
    <cellStyle name="Input 2 6 2 2 5 4" xfId="45433" xr:uid="{00000000-0005-0000-0000-0000F31B0000}"/>
    <cellStyle name="Input 2 6 2 2 6" xfId="6771" xr:uid="{00000000-0005-0000-0000-0000F41B0000}"/>
    <cellStyle name="Input 2 6 2 2 6 2" xfId="24436" xr:uid="{00000000-0005-0000-0000-0000F51B0000}"/>
    <cellStyle name="Input 2 6 2 2 6 3" xfId="41710" xr:uid="{00000000-0005-0000-0000-0000F61B0000}"/>
    <cellStyle name="Input 2 6 2 2 7" xfId="13802" xr:uid="{00000000-0005-0000-0000-0000F71B0000}"/>
    <cellStyle name="Input 2 6 2 2 7 2" xfId="31466" xr:uid="{00000000-0005-0000-0000-0000F81B0000}"/>
    <cellStyle name="Input 2 6 2 2 7 3" xfId="48690" xr:uid="{00000000-0005-0000-0000-0000F91B0000}"/>
    <cellStyle name="Input 2 6 2 2 8" xfId="20718" xr:uid="{00000000-0005-0000-0000-0000FA1B0000}"/>
    <cellStyle name="Input 2 6 2 2 9" xfId="38024" xr:uid="{00000000-0005-0000-0000-0000FB1B0000}"/>
    <cellStyle name="Input 2 6 2 3" xfId="3095" xr:uid="{00000000-0005-0000-0000-0000FC1B0000}"/>
    <cellStyle name="Input 2 6 2 3 2" xfId="3758" xr:uid="{00000000-0005-0000-0000-0000FD1B0000}"/>
    <cellStyle name="Input 2 6 2 3 2 2" xfId="5674" xr:uid="{00000000-0005-0000-0000-0000FE1B0000}"/>
    <cellStyle name="Input 2 6 2 3 2 2 2" xfId="12594" xr:uid="{00000000-0005-0000-0000-0000FF1B0000}"/>
    <cellStyle name="Input 2 6 2 3 2 2 2 2" xfId="19321" xr:uid="{00000000-0005-0000-0000-0000001C0000}"/>
    <cellStyle name="Input 2 6 2 3 2 2 2 2 2" xfId="36985" xr:uid="{00000000-0005-0000-0000-0000011C0000}"/>
    <cellStyle name="Input 2 6 2 3 2 2 2 2 3" xfId="54162" xr:uid="{00000000-0005-0000-0000-0000021C0000}"/>
    <cellStyle name="Input 2 6 2 3 2 2 2 3" xfId="30258" xr:uid="{00000000-0005-0000-0000-0000031C0000}"/>
    <cellStyle name="Input 2 6 2 3 2 2 2 4" xfId="47485" xr:uid="{00000000-0005-0000-0000-0000041C0000}"/>
    <cellStyle name="Input 2 6 2 3 2 2 3" xfId="9310" xr:uid="{00000000-0005-0000-0000-0000051C0000}"/>
    <cellStyle name="Input 2 6 2 3 2 2 3 2" xfId="26975" xr:uid="{00000000-0005-0000-0000-0000061C0000}"/>
    <cellStyle name="Input 2 6 2 3 2 2 3 3" xfId="44228" xr:uid="{00000000-0005-0000-0000-0000071C0000}"/>
    <cellStyle name="Input 2 6 2 3 2 2 4" xfId="16254" xr:uid="{00000000-0005-0000-0000-0000081C0000}"/>
    <cellStyle name="Input 2 6 2 3 2 2 4 2" xfId="33918" xr:uid="{00000000-0005-0000-0000-0000091C0000}"/>
    <cellStyle name="Input 2 6 2 3 2 2 4 3" xfId="51121" xr:uid="{00000000-0005-0000-0000-00000A1C0000}"/>
    <cellStyle name="Input 2 6 2 3 2 2 5" xfId="23339" xr:uid="{00000000-0005-0000-0000-00000B1C0000}"/>
    <cellStyle name="Input 2 6 2 3 2 2 6" xfId="40617" xr:uid="{00000000-0005-0000-0000-00000C1C0000}"/>
    <cellStyle name="Input 2 6 2 3 2 3" xfId="11218" xr:uid="{00000000-0005-0000-0000-00000D1C0000}"/>
    <cellStyle name="Input 2 6 2 3 2 3 2" xfId="18053" xr:uid="{00000000-0005-0000-0000-00000E1C0000}"/>
    <cellStyle name="Input 2 6 2 3 2 3 2 2" xfId="35717" xr:uid="{00000000-0005-0000-0000-00000F1C0000}"/>
    <cellStyle name="Input 2 6 2 3 2 3 2 3" xfId="52906" xr:uid="{00000000-0005-0000-0000-0000101C0000}"/>
    <cellStyle name="Input 2 6 2 3 2 3 3" xfId="28882" xr:uid="{00000000-0005-0000-0000-0000111C0000}"/>
    <cellStyle name="Input 2 6 2 3 2 3 4" xfId="46121" xr:uid="{00000000-0005-0000-0000-0000121C0000}"/>
    <cellStyle name="Input 2 6 2 3 2 4" xfId="7455" xr:uid="{00000000-0005-0000-0000-0000131C0000}"/>
    <cellStyle name="Input 2 6 2 3 2 4 2" xfId="25120" xr:uid="{00000000-0005-0000-0000-0000141C0000}"/>
    <cellStyle name="Input 2 6 2 3 2 4 3" xfId="42385" xr:uid="{00000000-0005-0000-0000-0000151C0000}"/>
    <cellStyle name="Input 2 6 2 3 2 5" xfId="14507" xr:uid="{00000000-0005-0000-0000-0000161C0000}"/>
    <cellStyle name="Input 2 6 2 3 2 5 2" xfId="32171" xr:uid="{00000000-0005-0000-0000-0000171C0000}"/>
    <cellStyle name="Input 2 6 2 3 2 5 3" xfId="49386" xr:uid="{00000000-0005-0000-0000-0000181C0000}"/>
    <cellStyle name="Input 2 6 2 3 2 6" xfId="21477" xr:uid="{00000000-0005-0000-0000-0000191C0000}"/>
    <cellStyle name="Input 2 6 2 3 2 7" xfId="38774" xr:uid="{00000000-0005-0000-0000-00001A1C0000}"/>
    <cellStyle name="Input 2 6 2 3 3" xfId="4125" xr:uid="{00000000-0005-0000-0000-00001B1C0000}"/>
    <cellStyle name="Input 2 6 2 3 3 2" xfId="6041" xr:uid="{00000000-0005-0000-0000-00001C1C0000}"/>
    <cellStyle name="Input 2 6 2 3 3 2 2" xfId="12961" xr:uid="{00000000-0005-0000-0000-00001D1C0000}"/>
    <cellStyle name="Input 2 6 2 3 3 2 2 2" xfId="19688" xr:uid="{00000000-0005-0000-0000-00001E1C0000}"/>
    <cellStyle name="Input 2 6 2 3 3 2 2 2 2" xfId="37352" xr:uid="{00000000-0005-0000-0000-00001F1C0000}"/>
    <cellStyle name="Input 2 6 2 3 3 2 2 2 3" xfId="54529" xr:uid="{00000000-0005-0000-0000-0000201C0000}"/>
    <cellStyle name="Input 2 6 2 3 3 2 2 3" xfId="30625" xr:uid="{00000000-0005-0000-0000-0000211C0000}"/>
    <cellStyle name="Input 2 6 2 3 3 2 2 4" xfId="47852" xr:uid="{00000000-0005-0000-0000-0000221C0000}"/>
    <cellStyle name="Input 2 6 2 3 3 2 3" xfId="9677" xr:uid="{00000000-0005-0000-0000-0000231C0000}"/>
    <cellStyle name="Input 2 6 2 3 3 2 3 2" xfId="27342" xr:uid="{00000000-0005-0000-0000-0000241C0000}"/>
    <cellStyle name="Input 2 6 2 3 3 2 3 3" xfId="44595" xr:uid="{00000000-0005-0000-0000-0000251C0000}"/>
    <cellStyle name="Input 2 6 2 3 3 2 4" xfId="16621" xr:uid="{00000000-0005-0000-0000-0000261C0000}"/>
    <cellStyle name="Input 2 6 2 3 3 2 4 2" xfId="34285" xr:uid="{00000000-0005-0000-0000-0000271C0000}"/>
    <cellStyle name="Input 2 6 2 3 3 2 4 3" xfId="51488" xr:uid="{00000000-0005-0000-0000-0000281C0000}"/>
    <cellStyle name="Input 2 6 2 3 3 2 5" xfId="23706" xr:uid="{00000000-0005-0000-0000-0000291C0000}"/>
    <cellStyle name="Input 2 6 2 3 3 2 6" xfId="40984" xr:uid="{00000000-0005-0000-0000-00002A1C0000}"/>
    <cellStyle name="Input 2 6 2 3 3 3" xfId="7822" xr:uid="{00000000-0005-0000-0000-00002B1C0000}"/>
    <cellStyle name="Input 2 6 2 3 3 3 2" xfId="25487" xr:uid="{00000000-0005-0000-0000-00002C1C0000}"/>
    <cellStyle name="Input 2 6 2 3 3 3 3" xfId="42752" xr:uid="{00000000-0005-0000-0000-00002D1C0000}"/>
    <cellStyle name="Input 2 6 2 3 3 4" xfId="14874" xr:uid="{00000000-0005-0000-0000-00002E1C0000}"/>
    <cellStyle name="Input 2 6 2 3 3 4 2" xfId="32538" xr:uid="{00000000-0005-0000-0000-00002F1C0000}"/>
    <cellStyle name="Input 2 6 2 3 3 4 3" xfId="49753" xr:uid="{00000000-0005-0000-0000-0000301C0000}"/>
    <cellStyle name="Input 2 6 2 3 3 5" xfId="21844" xr:uid="{00000000-0005-0000-0000-0000311C0000}"/>
    <cellStyle name="Input 2 6 2 3 3 6" xfId="39141" xr:uid="{00000000-0005-0000-0000-0000321C0000}"/>
    <cellStyle name="Input 2 6 2 3 4" xfId="5011" xr:uid="{00000000-0005-0000-0000-0000331C0000}"/>
    <cellStyle name="Input 2 6 2 3 4 2" xfId="11931" xr:uid="{00000000-0005-0000-0000-0000341C0000}"/>
    <cellStyle name="Input 2 6 2 3 4 2 2" xfId="18712" xr:uid="{00000000-0005-0000-0000-0000351C0000}"/>
    <cellStyle name="Input 2 6 2 3 4 2 2 2" xfId="36376" xr:uid="{00000000-0005-0000-0000-0000361C0000}"/>
    <cellStyle name="Input 2 6 2 3 4 2 2 3" xfId="53559" xr:uid="{00000000-0005-0000-0000-0000371C0000}"/>
    <cellStyle name="Input 2 6 2 3 4 2 3" xfId="29595" xr:uid="{00000000-0005-0000-0000-0000381C0000}"/>
    <cellStyle name="Input 2 6 2 3 4 2 4" xfId="46828" xr:uid="{00000000-0005-0000-0000-0000391C0000}"/>
    <cellStyle name="Input 2 6 2 3 4 3" xfId="8647" xr:uid="{00000000-0005-0000-0000-00003A1C0000}"/>
    <cellStyle name="Input 2 6 2 3 4 3 2" xfId="26312" xr:uid="{00000000-0005-0000-0000-00003B1C0000}"/>
    <cellStyle name="Input 2 6 2 3 4 3 3" xfId="43571" xr:uid="{00000000-0005-0000-0000-00003C1C0000}"/>
    <cellStyle name="Input 2 6 2 3 4 4" xfId="15645" xr:uid="{00000000-0005-0000-0000-00003D1C0000}"/>
    <cellStyle name="Input 2 6 2 3 4 4 2" xfId="33309" xr:uid="{00000000-0005-0000-0000-00003E1C0000}"/>
    <cellStyle name="Input 2 6 2 3 4 4 3" xfId="50518" xr:uid="{00000000-0005-0000-0000-00003F1C0000}"/>
    <cellStyle name="Input 2 6 2 3 4 5" xfId="22676" xr:uid="{00000000-0005-0000-0000-0000401C0000}"/>
    <cellStyle name="Input 2 6 2 3 4 6" xfId="39960" xr:uid="{00000000-0005-0000-0000-0000411C0000}"/>
    <cellStyle name="Input 2 6 2 3 5" xfId="10617" xr:uid="{00000000-0005-0000-0000-0000421C0000}"/>
    <cellStyle name="Input 2 6 2 3 5 2" xfId="17506" xr:uid="{00000000-0005-0000-0000-0000431C0000}"/>
    <cellStyle name="Input 2 6 2 3 5 2 2" xfId="35170" xr:uid="{00000000-0005-0000-0000-0000441C0000}"/>
    <cellStyle name="Input 2 6 2 3 5 2 3" xfId="52365" xr:uid="{00000000-0005-0000-0000-0000451C0000}"/>
    <cellStyle name="Input 2 6 2 3 5 3" xfId="28281" xr:uid="{00000000-0005-0000-0000-0000461C0000}"/>
    <cellStyle name="Input 2 6 2 3 5 4" xfId="45526" xr:uid="{00000000-0005-0000-0000-0000471C0000}"/>
    <cellStyle name="Input 2 6 2 3 6" xfId="6867" xr:uid="{00000000-0005-0000-0000-0000481C0000}"/>
    <cellStyle name="Input 2 6 2 3 6 2" xfId="24532" xr:uid="{00000000-0005-0000-0000-0000491C0000}"/>
    <cellStyle name="Input 2 6 2 3 6 3" xfId="41803" xr:uid="{00000000-0005-0000-0000-00004A1C0000}"/>
    <cellStyle name="Input 2 6 2 3 7" xfId="13898" xr:uid="{00000000-0005-0000-0000-00004B1C0000}"/>
    <cellStyle name="Input 2 6 2 3 7 2" xfId="31562" xr:uid="{00000000-0005-0000-0000-00004C1C0000}"/>
    <cellStyle name="Input 2 6 2 3 7 3" xfId="48783" xr:uid="{00000000-0005-0000-0000-00004D1C0000}"/>
    <cellStyle name="Input 2 6 2 3 8" xfId="20814" xr:uid="{00000000-0005-0000-0000-00004E1C0000}"/>
    <cellStyle name="Input 2 6 2 3 9" xfId="38117" xr:uid="{00000000-0005-0000-0000-00004F1C0000}"/>
    <cellStyle name="Input 2 6 2 4" xfId="3207" xr:uid="{00000000-0005-0000-0000-0000501C0000}"/>
    <cellStyle name="Input 2 6 2 4 2" xfId="4237" xr:uid="{00000000-0005-0000-0000-0000511C0000}"/>
    <cellStyle name="Input 2 6 2 4 2 2" xfId="6153" xr:uid="{00000000-0005-0000-0000-0000521C0000}"/>
    <cellStyle name="Input 2 6 2 4 2 2 2" xfId="13073" xr:uid="{00000000-0005-0000-0000-0000531C0000}"/>
    <cellStyle name="Input 2 6 2 4 2 2 2 2" xfId="19800" xr:uid="{00000000-0005-0000-0000-0000541C0000}"/>
    <cellStyle name="Input 2 6 2 4 2 2 2 2 2" xfId="37464" xr:uid="{00000000-0005-0000-0000-0000551C0000}"/>
    <cellStyle name="Input 2 6 2 4 2 2 2 2 3" xfId="54641" xr:uid="{00000000-0005-0000-0000-0000561C0000}"/>
    <cellStyle name="Input 2 6 2 4 2 2 2 3" xfId="30737" xr:uid="{00000000-0005-0000-0000-0000571C0000}"/>
    <cellStyle name="Input 2 6 2 4 2 2 2 4" xfId="47964" xr:uid="{00000000-0005-0000-0000-0000581C0000}"/>
    <cellStyle name="Input 2 6 2 4 2 2 3" xfId="9789" xr:uid="{00000000-0005-0000-0000-0000591C0000}"/>
    <cellStyle name="Input 2 6 2 4 2 2 3 2" xfId="27454" xr:uid="{00000000-0005-0000-0000-00005A1C0000}"/>
    <cellStyle name="Input 2 6 2 4 2 2 3 3" xfId="44707" xr:uid="{00000000-0005-0000-0000-00005B1C0000}"/>
    <cellStyle name="Input 2 6 2 4 2 2 4" xfId="16733" xr:uid="{00000000-0005-0000-0000-00005C1C0000}"/>
    <cellStyle name="Input 2 6 2 4 2 2 4 2" xfId="34397" xr:uid="{00000000-0005-0000-0000-00005D1C0000}"/>
    <cellStyle name="Input 2 6 2 4 2 2 4 3" xfId="51600" xr:uid="{00000000-0005-0000-0000-00005E1C0000}"/>
    <cellStyle name="Input 2 6 2 4 2 2 5" xfId="23818" xr:uid="{00000000-0005-0000-0000-00005F1C0000}"/>
    <cellStyle name="Input 2 6 2 4 2 2 6" xfId="41096" xr:uid="{00000000-0005-0000-0000-0000601C0000}"/>
    <cellStyle name="Input 2 6 2 4 2 3" xfId="7934" xr:uid="{00000000-0005-0000-0000-0000611C0000}"/>
    <cellStyle name="Input 2 6 2 4 2 3 2" xfId="25599" xr:uid="{00000000-0005-0000-0000-0000621C0000}"/>
    <cellStyle name="Input 2 6 2 4 2 3 3" xfId="42864" xr:uid="{00000000-0005-0000-0000-0000631C0000}"/>
    <cellStyle name="Input 2 6 2 4 2 4" xfId="14986" xr:uid="{00000000-0005-0000-0000-0000641C0000}"/>
    <cellStyle name="Input 2 6 2 4 2 4 2" xfId="32650" xr:uid="{00000000-0005-0000-0000-0000651C0000}"/>
    <cellStyle name="Input 2 6 2 4 2 4 3" xfId="49865" xr:uid="{00000000-0005-0000-0000-0000661C0000}"/>
    <cellStyle name="Input 2 6 2 4 2 5" xfId="21956" xr:uid="{00000000-0005-0000-0000-0000671C0000}"/>
    <cellStyle name="Input 2 6 2 4 2 6" xfId="39253" xr:uid="{00000000-0005-0000-0000-0000681C0000}"/>
    <cellStyle name="Input 2 6 2 4 3" xfId="5123" xr:uid="{00000000-0005-0000-0000-0000691C0000}"/>
    <cellStyle name="Input 2 6 2 4 3 2" xfId="12043" xr:uid="{00000000-0005-0000-0000-00006A1C0000}"/>
    <cellStyle name="Input 2 6 2 4 3 2 2" xfId="18824" xr:uid="{00000000-0005-0000-0000-00006B1C0000}"/>
    <cellStyle name="Input 2 6 2 4 3 2 2 2" xfId="36488" xr:uid="{00000000-0005-0000-0000-00006C1C0000}"/>
    <cellStyle name="Input 2 6 2 4 3 2 2 3" xfId="53671" xr:uid="{00000000-0005-0000-0000-00006D1C0000}"/>
    <cellStyle name="Input 2 6 2 4 3 2 3" xfId="29707" xr:uid="{00000000-0005-0000-0000-00006E1C0000}"/>
    <cellStyle name="Input 2 6 2 4 3 2 4" xfId="46940" xr:uid="{00000000-0005-0000-0000-00006F1C0000}"/>
    <cellStyle name="Input 2 6 2 4 3 3" xfId="8759" xr:uid="{00000000-0005-0000-0000-0000701C0000}"/>
    <cellStyle name="Input 2 6 2 4 3 3 2" xfId="26424" xr:uid="{00000000-0005-0000-0000-0000711C0000}"/>
    <cellStyle name="Input 2 6 2 4 3 3 3" xfId="43683" xr:uid="{00000000-0005-0000-0000-0000721C0000}"/>
    <cellStyle name="Input 2 6 2 4 3 4" xfId="15757" xr:uid="{00000000-0005-0000-0000-0000731C0000}"/>
    <cellStyle name="Input 2 6 2 4 3 4 2" xfId="33421" xr:uid="{00000000-0005-0000-0000-0000741C0000}"/>
    <cellStyle name="Input 2 6 2 4 3 4 3" xfId="50630" xr:uid="{00000000-0005-0000-0000-0000751C0000}"/>
    <cellStyle name="Input 2 6 2 4 3 5" xfId="22788" xr:uid="{00000000-0005-0000-0000-0000761C0000}"/>
    <cellStyle name="Input 2 6 2 4 3 6" xfId="40072" xr:uid="{00000000-0005-0000-0000-0000771C0000}"/>
    <cellStyle name="Input 2 6 2 4 4" xfId="10729" xr:uid="{00000000-0005-0000-0000-0000781C0000}"/>
    <cellStyle name="Input 2 6 2 4 4 2" xfId="17618" xr:uid="{00000000-0005-0000-0000-0000791C0000}"/>
    <cellStyle name="Input 2 6 2 4 4 2 2" xfId="35282" xr:uid="{00000000-0005-0000-0000-00007A1C0000}"/>
    <cellStyle name="Input 2 6 2 4 4 2 3" xfId="52477" xr:uid="{00000000-0005-0000-0000-00007B1C0000}"/>
    <cellStyle name="Input 2 6 2 4 4 3" xfId="28393" xr:uid="{00000000-0005-0000-0000-00007C1C0000}"/>
    <cellStyle name="Input 2 6 2 4 4 4" xfId="45638" xr:uid="{00000000-0005-0000-0000-00007D1C0000}"/>
    <cellStyle name="Input 2 6 2 4 5" xfId="6979" xr:uid="{00000000-0005-0000-0000-00007E1C0000}"/>
    <cellStyle name="Input 2 6 2 4 5 2" xfId="24644" xr:uid="{00000000-0005-0000-0000-00007F1C0000}"/>
    <cellStyle name="Input 2 6 2 4 5 3" xfId="41915" xr:uid="{00000000-0005-0000-0000-0000801C0000}"/>
    <cellStyle name="Input 2 6 2 4 6" xfId="14010" xr:uid="{00000000-0005-0000-0000-0000811C0000}"/>
    <cellStyle name="Input 2 6 2 4 6 2" xfId="31674" xr:uid="{00000000-0005-0000-0000-0000821C0000}"/>
    <cellStyle name="Input 2 6 2 4 6 3" xfId="48895" xr:uid="{00000000-0005-0000-0000-0000831C0000}"/>
    <cellStyle name="Input 2 6 2 4 7" xfId="20926" xr:uid="{00000000-0005-0000-0000-0000841C0000}"/>
    <cellStyle name="Input 2 6 2 4 8" xfId="38229" xr:uid="{00000000-0005-0000-0000-0000851C0000}"/>
    <cellStyle name="Input 2 6 2 5" xfId="3435" xr:uid="{00000000-0005-0000-0000-0000861C0000}"/>
    <cellStyle name="Input 2 6 2 5 2" xfId="5351" xr:uid="{00000000-0005-0000-0000-0000871C0000}"/>
    <cellStyle name="Input 2 6 2 5 2 2" xfId="12271" xr:uid="{00000000-0005-0000-0000-0000881C0000}"/>
    <cellStyle name="Input 2 6 2 5 2 2 2" xfId="18998" xr:uid="{00000000-0005-0000-0000-0000891C0000}"/>
    <cellStyle name="Input 2 6 2 5 2 2 2 2" xfId="36662" xr:uid="{00000000-0005-0000-0000-00008A1C0000}"/>
    <cellStyle name="Input 2 6 2 5 2 2 2 3" xfId="53845" xr:uid="{00000000-0005-0000-0000-00008B1C0000}"/>
    <cellStyle name="Input 2 6 2 5 2 2 3" xfId="29935" xr:uid="{00000000-0005-0000-0000-00008C1C0000}"/>
    <cellStyle name="Input 2 6 2 5 2 2 4" xfId="47168" xr:uid="{00000000-0005-0000-0000-00008D1C0000}"/>
    <cellStyle name="Input 2 6 2 5 2 3" xfId="8987" xr:uid="{00000000-0005-0000-0000-00008E1C0000}"/>
    <cellStyle name="Input 2 6 2 5 2 3 2" xfId="26652" xr:uid="{00000000-0005-0000-0000-00008F1C0000}"/>
    <cellStyle name="Input 2 6 2 5 2 3 3" xfId="43911" xr:uid="{00000000-0005-0000-0000-0000901C0000}"/>
    <cellStyle name="Input 2 6 2 5 2 4" xfId="15931" xr:uid="{00000000-0005-0000-0000-0000911C0000}"/>
    <cellStyle name="Input 2 6 2 5 2 4 2" xfId="33595" xr:uid="{00000000-0005-0000-0000-0000921C0000}"/>
    <cellStyle name="Input 2 6 2 5 2 4 3" xfId="50804" xr:uid="{00000000-0005-0000-0000-0000931C0000}"/>
    <cellStyle name="Input 2 6 2 5 2 5" xfId="23016" xr:uid="{00000000-0005-0000-0000-0000941C0000}"/>
    <cellStyle name="Input 2 6 2 5 2 6" xfId="40300" xr:uid="{00000000-0005-0000-0000-0000951C0000}"/>
    <cellStyle name="Input 2 6 2 5 3" xfId="10895" xr:uid="{00000000-0005-0000-0000-0000961C0000}"/>
    <cellStyle name="Input 2 6 2 5 3 2" xfId="17730" xr:uid="{00000000-0005-0000-0000-0000971C0000}"/>
    <cellStyle name="Input 2 6 2 5 3 2 2" xfId="35394" xr:uid="{00000000-0005-0000-0000-0000981C0000}"/>
    <cellStyle name="Input 2 6 2 5 3 2 3" xfId="52589" xr:uid="{00000000-0005-0000-0000-0000991C0000}"/>
    <cellStyle name="Input 2 6 2 5 3 3" xfId="28559" xr:uid="{00000000-0005-0000-0000-00009A1C0000}"/>
    <cellStyle name="Input 2 6 2 5 3 4" xfId="45804" xr:uid="{00000000-0005-0000-0000-00009B1C0000}"/>
    <cellStyle name="Input 2 6 2 5 4" xfId="7132" xr:uid="{00000000-0005-0000-0000-00009C1C0000}"/>
    <cellStyle name="Input 2 6 2 5 4 2" xfId="24797" xr:uid="{00000000-0005-0000-0000-00009D1C0000}"/>
    <cellStyle name="Input 2 6 2 5 4 3" xfId="42068" xr:uid="{00000000-0005-0000-0000-00009E1C0000}"/>
    <cellStyle name="Input 2 6 2 5 5" xfId="14184" xr:uid="{00000000-0005-0000-0000-00009F1C0000}"/>
    <cellStyle name="Input 2 6 2 5 5 2" xfId="31848" xr:uid="{00000000-0005-0000-0000-0000A01C0000}"/>
    <cellStyle name="Input 2 6 2 5 5 3" xfId="49069" xr:uid="{00000000-0005-0000-0000-0000A11C0000}"/>
    <cellStyle name="Input 2 6 2 5 6" xfId="21154" xr:uid="{00000000-0005-0000-0000-0000A21C0000}"/>
    <cellStyle name="Input 2 6 2 5 7" xfId="38457" xr:uid="{00000000-0005-0000-0000-0000A31C0000}"/>
    <cellStyle name="Input 2 6 2 6" xfId="3808" xr:uid="{00000000-0005-0000-0000-0000A41C0000}"/>
    <cellStyle name="Input 2 6 2 6 2" xfId="5724" xr:uid="{00000000-0005-0000-0000-0000A51C0000}"/>
    <cellStyle name="Input 2 6 2 6 2 2" xfId="12644" xr:uid="{00000000-0005-0000-0000-0000A61C0000}"/>
    <cellStyle name="Input 2 6 2 6 2 2 2" xfId="19371" xr:uid="{00000000-0005-0000-0000-0000A71C0000}"/>
    <cellStyle name="Input 2 6 2 6 2 2 2 2" xfId="37035" xr:uid="{00000000-0005-0000-0000-0000A81C0000}"/>
    <cellStyle name="Input 2 6 2 6 2 2 2 3" xfId="54212" xr:uid="{00000000-0005-0000-0000-0000A91C0000}"/>
    <cellStyle name="Input 2 6 2 6 2 2 3" xfId="30308" xr:uid="{00000000-0005-0000-0000-0000AA1C0000}"/>
    <cellStyle name="Input 2 6 2 6 2 2 4" xfId="47535" xr:uid="{00000000-0005-0000-0000-0000AB1C0000}"/>
    <cellStyle name="Input 2 6 2 6 2 3" xfId="9360" xr:uid="{00000000-0005-0000-0000-0000AC1C0000}"/>
    <cellStyle name="Input 2 6 2 6 2 3 2" xfId="27025" xr:uid="{00000000-0005-0000-0000-0000AD1C0000}"/>
    <cellStyle name="Input 2 6 2 6 2 3 3" xfId="44278" xr:uid="{00000000-0005-0000-0000-0000AE1C0000}"/>
    <cellStyle name="Input 2 6 2 6 2 4" xfId="16304" xr:uid="{00000000-0005-0000-0000-0000AF1C0000}"/>
    <cellStyle name="Input 2 6 2 6 2 4 2" xfId="33968" xr:uid="{00000000-0005-0000-0000-0000B01C0000}"/>
    <cellStyle name="Input 2 6 2 6 2 4 3" xfId="51171" xr:uid="{00000000-0005-0000-0000-0000B11C0000}"/>
    <cellStyle name="Input 2 6 2 6 2 5" xfId="23389" xr:uid="{00000000-0005-0000-0000-0000B21C0000}"/>
    <cellStyle name="Input 2 6 2 6 2 6" xfId="40667" xr:uid="{00000000-0005-0000-0000-0000B31C0000}"/>
    <cellStyle name="Input 2 6 2 6 3" xfId="7505" xr:uid="{00000000-0005-0000-0000-0000B41C0000}"/>
    <cellStyle name="Input 2 6 2 6 3 2" xfId="25170" xr:uid="{00000000-0005-0000-0000-0000B51C0000}"/>
    <cellStyle name="Input 2 6 2 6 3 3" xfId="42435" xr:uid="{00000000-0005-0000-0000-0000B61C0000}"/>
    <cellStyle name="Input 2 6 2 6 4" xfId="14557" xr:uid="{00000000-0005-0000-0000-0000B71C0000}"/>
    <cellStyle name="Input 2 6 2 6 4 2" xfId="32221" xr:uid="{00000000-0005-0000-0000-0000B81C0000}"/>
    <cellStyle name="Input 2 6 2 6 4 3" xfId="49436" xr:uid="{00000000-0005-0000-0000-0000B91C0000}"/>
    <cellStyle name="Input 2 6 2 6 5" xfId="21527" xr:uid="{00000000-0005-0000-0000-0000BA1C0000}"/>
    <cellStyle name="Input 2 6 2 6 6" xfId="38824" xr:uid="{00000000-0005-0000-0000-0000BB1C0000}"/>
    <cellStyle name="Input 2 6 2 7" xfId="4688" xr:uid="{00000000-0005-0000-0000-0000BC1C0000}"/>
    <cellStyle name="Input 2 6 2 7 2" xfId="11608" xr:uid="{00000000-0005-0000-0000-0000BD1C0000}"/>
    <cellStyle name="Input 2 6 2 7 2 2" xfId="18389" xr:uid="{00000000-0005-0000-0000-0000BE1C0000}"/>
    <cellStyle name="Input 2 6 2 7 2 2 2" xfId="36053" xr:uid="{00000000-0005-0000-0000-0000BF1C0000}"/>
    <cellStyle name="Input 2 6 2 7 2 2 3" xfId="53242" xr:uid="{00000000-0005-0000-0000-0000C01C0000}"/>
    <cellStyle name="Input 2 6 2 7 2 3" xfId="29272" xr:uid="{00000000-0005-0000-0000-0000C11C0000}"/>
    <cellStyle name="Input 2 6 2 7 2 4" xfId="46511" xr:uid="{00000000-0005-0000-0000-0000C21C0000}"/>
    <cellStyle name="Input 2 6 2 7 3" xfId="8324" xr:uid="{00000000-0005-0000-0000-0000C31C0000}"/>
    <cellStyle name="Input 2 6 2 7 3 2" xfId="25989" xr:uid="{00000000-0005-0000-0000-0000C41C0000}"/>
    <cellStyle name="Input 2 6 2 7 3 3" xfId="43254" xr:uid="{00000000-0005-0000-0000-0000C51C0000}"/>
    <cellStyle name="Input 2 6 2 7 4" xfId="15322" xr:uid="{00000000-0005-0000-0000-0000C61C0000}"/>
    <cellStyle name="Input 2 6 2 7 4 2" xfId="32986" xr:uid="{00000000-0005-0000-0000-0000C71C0000}"/>
    <cellStyle name="Input 2 6 2 7 4 3" xfId="50201" xr:uid="{00000000-0005-0000-0000-0000C81C0000}"/>
    <cellStyle name="Input 2 6 2 7 5" xfId="22353" xr:uid="{00000000-0005-0000-0000-0000C91C0000}"/>
    <cellStyle name="Input 2 6 2 7 6" xfId="39643" xr:uid="{00000000-0005-0000-0000-0000CA1C0000}"/>
    <cellStyle name="Input 2 6 2 8" xfId="10294" xr:uid="{00000000-0005-0000-0000-0000CB1C0000}"/>
    <cellStyle name="Input 2 6 2 8 2" xfId="17183" xr:uid="{00000000-0005-0000-0000-0000CC1C0000}"/>
    <cellStyle name="Input 2 6 2 8 2 2" xfId="34847" xr:uid="{00000000-0005-0000-0000-0000CD1C0000}"/>
    <cellStyle name="Input 2 6 2 8 2 3" xfId="52048" xr:uid="{00000000-0005-0000-0000-0000CE1C0000}"/>
    <cellStyle name="Input 2 6 2 8 3" xfId="27958" xr:uid="{00000000-0005-0000-0000-0000CF1C0000}"/>
    <cellStyle name="Input 2 6 2 8 4" xfId="45209" xr:uid="{00000000-0005-0000-0000-0000D01C0000}"/>
    <cellStyle name="Input 2 6 2 9" xfId="6544" xr:uid="{00000000-0005-0000-0000-0000D11C0000}"/>
    <cellStyle name="Input 2 6 2 9 2" xfId="24209" xr:uid="{00000000-0005-0000-0000-0000D21C0000}"/>
    <cellStyle name="Input 2 6 2 9 3" xfId="41486" xr:uid="{00000000-0005-0000-0000-0000D31C0000}"/>
    <cellStyle name="Input 2 6 3" xfId="2802" xr:uid="{00000000-0005-0000-0000-0000D41C0000}"/>
    <cellStyle name="Input 2 6 3 2" xfId="3465" xr:uid="{00000000-0005-0000-0000-0000D51C0000}"/>
    <cellStyle name="Input 2 6 3 2 2" xfId="5381" xr:uid="{00000000-0005-0000-0000-0000D61C0000}"/>
    <cellStyle name="Input 2 6 3 2 2 2" xfId="12301" xr:uid="{00000000-0005-0000-0000-0000D71C0000}"/>
    <cellStyle name="Input 2 6 3 2 2 2 2" xfId="19028" xr:uid="{00000000-0005-0000-0000-0000D81C0000}"/>
    <cellStyle name="Input 2 6 3 2 2 2 2 2" xfId="36692" xr:uid="{00000000-0005-0000-0000-0000D91C0000}"/>
    <cellStyle name="Input 2 6 3 2 2 2 2 3" xfId="53872" xr:uid="{00000000-0005-0000-0000-0000DA1C0000}"/>
    <cellStyle name="Input 2 6 3 2 2 2 3" xfId="29965" xr:uid="{00000000-0005-0000-0000-0000DB1C0000}"/>
    <cellStyle name="Input 2 6 3 2 2 2 4" xfId="47195" xr:uid="{00000000-0005-0000-0000-0000DC1C0000}"/>
    <cellStyle name="Input 2 6 3 2 2 3" xfId="9017" xr:uid="{00000000-0005-0000-0000-0000DD1C0000}"/>
    <cellStyle name="Input 2 6 3 2 2 3 2" xfId="26682" xr:uid="{00000000-0005-0000-0000-0000DE1C0000}"/>
    <cellStyle name="Input 2 6 3 2 2 3 3" xfId="43938" xr:uid="{00000000-0005-0000-0000-0000DF1C0000}"/>
    <cellStyle name="Input 2 6 3 2 2 4" xfId="15961" xr:uid="{00000000-0005-0000-0000-0000E01C0000}"/>
    <cellStyle name="Input 2 6 3 2 2 4 2" xfId="33625" xr:uid="{00000000-0005-0000-0000-0000E11C0000}"/>
    <cellStyle name="Input 2 6 3 2 2 4 3" xfId="50831" xr:uid="{00000000-0005-0000-0000-0000E21C0000}"/>
    <cellStyle name="Input 2 6 3 2 2 5" xfId="23046" xr:uid="{00000000-0005-0000-0000-0000E31C0000}"/>
    <cellStyle name="Input 2 6 3 2 2 6" xfId="40327" xr:uid="{00000000-0005-0000-0000-0000E41C0000}"/>
    <cellStyle name="Input 2 6 3 2 3" xfId="10925" xr:uid="{00000000-0005-0000-0000-0000E51C0000}"/>
    <cellStyle name="Input 2 6 3 2 3 2" xfId="17760" xr:uid="{00000000-0005-0000-0000-0000E61C0000}"/>
    <cellStyle name="Input 2 6 3 2 3 2 2" xfId="35424" xr:uid="{00000000-0005-0000-0000-0000E71C0000}"/>
    <cellStyle name="Input 2 6 3 2 3 2 3" xfId="52616" xr:uid="{00000000-0005-0000-0000-0000E81C0000}"/>
    <cellStyle name="Input 2 6 3 2 3 3" xfId="28589" xr:uid="{00000000-0005-0000-0000-0000E91C0000}"/>
    <cellStyle name="Input 2 6 3 2 3 4" xfId="45831" xr:uid="{00000000-0005-0000-0000-0000EA1C0000}"/>
    <cellStyle name="Input 2 6 3 2 4" xfId="7162" xr:uid="{00000000-0005-0000-0000-0000EB1C0000}"/>
    <cellStyle name="Input 2 6 3 2 4 2" xfId="24827" xr:uid="{00000000-0005-0000-0000-0000EC1C0000}"/>
    <cellStyle name="Input 2 6 3 2 4 3" xfId="42095" xr:uid="{00000000-0005-0000-0000-0000ED1C0000}"/>
    <cellStyle name="Input 2 6 3 2 5" xfId="14214" xr:uid="{00000000-0005-0000-0000-0000EE1C0000}"/>
    <cellStyle name="Input 2 6 3 2 5 2" xfId="31878" xr:uid="{00000000-0005-0000-0000-0000EF1C0000}"/>
    <cellStyle name="Input 2 6 3 2 5 3" xfId="49096" xr:uid="{00000000-0005-0000-0000-0000F01C0000}"/>
    <cellStyle name="Input 2 6 3 2 6" xfId="21184" xr:uid="{00000000-0005-0000-0000-0000F11C0000}"/>
    <cellStyle name="Input 2 6 3 2 7" xfId="38484" xr:uid="{00000000-0005-0000-0000-0000F21C0000}"/>
    <cellStyle name="Input 2 6 3 3" xfId="3835" xr:uid="{00000000-0005-0000-0000-0000F31C0000}"/>
    <cellStyle name="Input 2 6 3 3 2" xfId="5751" xr:uid="{00000000-0005-0000-0000-0000F41C0000}"/>
    <cellStyle name="Input 2 6 3 3 2 2" xfId="12671" xr:uid="{00000000-0005-0000-0000-0000F51C0000}"/>
    <cellStyle name="Input 2 6 3 3 2 2 2" xfId="19398" xr:uid="{00000000-0005-0000-0000-0000F61C0000}"/>
    <cellStyle name="Input 2 6 3 3 2 2 2 2" xfId="37062" xr:uid="{00000000-0005-0000-0000-0000F71C0000}"/>
    <cellStyle name="Input 2 6 3 3 2 2 2 3" xfId="54239" xr:uid="{00000000-0005-0000-0000-0000F81C0000}"/>
    <cellStyle name="Input 2 6 3 3 2 2 3" xfId="30335" xr:uid="{00000000-0005-0000-0000-0000F91C0000}"/>
    <cellStyle name="Input 2 6 3 3 2 2 4" xfId="47562" xr:uid="{00000000-0005-0000-0000-0000FA1C0000}"/>
    <cellStyle name="Input 2 6 3 3 2 3" xfId="9387" xr:uid="{00000000-0005-0000-0000-0000FB1C0000}"/>
    <cellStyle name="Input 2 6 3 3 2 3 2" xfId="27052" xr:uid="{00000000-0005-0000-0000-0000FC1C0000}"/>
    <cellStyle name="Input 2 6 3 3 2 3 3" xfId="44305" xr:uid="{00000000-0005-0000-0000-0000FD1C0000}"/>
    <cellStyle name="Input 2 6 3 3 2 4" xfId="16331" xr:uid="{00000000-0005-0000-0000-0000FE1C0000}"/>
    <cellStyle name="Input 2 6 3 3 2 4 2" xfId="33995" xr:uid="{00000000-0005-0000-0000-0000FF1C0000}"/>
    <cellStyle name="Input 2 6 3 3 2 4 3" xfId="51198" xr:uid="{00000000-0005-0000-0000-0000001D0000}"/>
    <cellStyle name="Input 2 6 3 3 2 5" xfId="23416" xr:uid="{00000000-0005-0000-0000-0000011D0000}"/>
    <cellStyle name="Input 2 6 3 3 2 6" xfId="40694" xr:uid="{00000000-0005-0000-0000-0000021D0000}"/>
    <cellStyle name="Input 2 6 3 3 3" xfId="7532" xr:uid="{00000000-0005-0000-0000-0000031D0000}"/>
    <cellStyle name="Input 2 6 3 3 3 2" xfId="25197" xr:uid="{00000000-0005-0000-0000-0000041D0000}"/>
    <cellStyle name="Input 2 6 3 3 3 3" xfId="42462" xr:uid="{00000000-0005-0000-0000-0000051D0000}"/>
    <cellStyle name="Input 2 6 3 3 4" xfId="14584" xr:uid="{00000000-0005-0000-0000-0000061D0000}"/>
    <cellStyle name="Input 2 6 3 3 4 2" xfId="32248" xr:uid="{00000000-0005-0000-0000-0000071D0000}"/>
    <cellStyle name="Input 2 6 3 3 4 3" xfId="49463" xr:uid="{00000000-0005-0000-0000-0000081D0000}"/>
    <cellStyle name="Input 2 6 3 3 5" xfId="21554" xr:uid="{00000000-0005-0000-0000-0000091D0000}"/>
    <cellStyle name="Input 2 6 3 3 6" xfId="38851" xr:uid="{00000000-0005-0000-0000-00000A1D0000}"/>
    <cellStyle name="Input 2 6 3 4" xfId="4718" xr:uid="{00000000-0005-0000-0000-00000B1D0000}"/>
    <cellStyle name="Input 2 6 3 4 2" xfId="11638" xr:uid="{00000000-0005-0000-0000-00000C1D0000}"/>
    <cellStyle name="Input 2 6 3 4 2 2" xfId="18419" xr:uid="{00000000-0005-0000-0000-00000D1D0000}"/>
    <cellStyle name="Input 2 6 3 4 2 2 2" xfId="36083" xr:uid="{00000000-0005-0000-0000-00000E1D0000}"/>
    <cellStyle name="Input 2 6 3 4 2 2 3" xfId="53269" xr:uid="{00000000-0005-0000-0000-00000F1D0000}"/>
    <cellStyle name="Input 2 6 3 4 2 3" xfId="29302" xr:uid="{00000000-0005-0000-0000-0000101D0000}"/>
    <cellStyle name="Input 2 6 3 4 2 4" xfId="46538" xr:uid="{00000000-0005-0000-0000-0000111D0000}"/>
    <cellStyle name="Input 2 6 3 4 3" xfId="8354" xr:uid="{00000000-0005-0000-0000-0000121D0000}"/>
    <cellStyle name="Input 2 6 3 4 3 2" xfId="26019" xr:uid="{00000000-0005-0000-0000-0000131D0000}"/>
    <cellStyle name="Input 2 6 3 4 3 3" xfId="43281" xr:uid="{00000000-0005-0000-0000-0000141D0000}"/>
    <cellStyle name="Input 2 6 3 4 4" xfId="15352" xr:uid="{00000000-0005-0000-0000-0000151D0000}"/>
    <cellStyle name="Input 2 6 3 4 4 2" xfId="33016" xr:uid="{00000000-0005-0000-0000-0000161D0000}"/>
    <cellStyle name="Input 2 6 3 4 4 3" xfId="50228" xr:uid="{00000000-0005-0000-0000-0000171D0000}"/>
    <cellStyle name="Input 2 6 3 4 5" xfId="22383" xr:uid="{00000000-0005-0000-0000-0000181D0000}"/>
    <cellStyle name="Input 2 6 3 4 6" xfId="39670" xr:uid="{00000000-0005-0000-0000-0000191D0000}"/>
    <cellStyle name="Input 2 6 3 5" xfId="10324" xr:uid="{00000000-0005-0000-0000-00001A1D0000}"/>
    <cellStyle name="Input 2 6 3 5 2" xfId="17213" xr:uid="{00000000-0005-0000-0000-00001B1D0000}"/>
    <cellStyle name="Input 2 6 3 5 2 2" xfId="34877" xr:uid="{00000000-0005-0000-0000-00001C1D0000}"/>
    <cellStyle name="Input 2 6 3 5 2 3" xfId="52075" xr:uid="{00000000-0005-0000-0000-00001D1D0000}"/>
    <cellStyle name="Input 2 6 3 5 3" xfId="27988" xr:uid="{00000000-0005-0000-0000-00001E1D0000}"/>
    <cellStyle name="Input 2 6 3 5 4" xfId="45236" xr:uid="{00000000-0005-0000-0000-00001F1D0000}"/>
    <cellStyle name="Input 2 6 3 6" xfId="6574" xr:uid="{00000000-0005-0000-0000-0000201D0000}"/>
    <cellStyle name="Input 2 6 3 6 2" xfId="24239" xr:uid="{00000000-0005-0000-0000-0000211D0000}"/>
    <cellStyle name="Input 2 6 3 6 3" xfId="41513" xr:uid="{00000000-0005-0000-0000-0000221D0000}"/>
    <cellStyle name="Input 2 6 3 7" xfId="13605" xr:uid="{00000000-0005-0000-0000-0000231D0000}"/>
    <cellStyle name="Input 2 6 3 7 2" xfId="31269" xr:uid="{00000000-0005-0000-0000-0000241D0000}"/>
    <cellStyle name="Input 2 6 3 7 3" xfId="48493" xr:uid="{00000000-0005-0000-0000-0000251D0000}"/>
    <cellStyle name="Input 2 6 3 8" xfId="20521" xr:uid="{00000000-0005-0000-0000-0000261D0000}"/>
    <cellStyle name="Input 2 6 3 9" xfId="37827" xr:uid="{00000000-0005-0000-0000-0000271D0000}"/>
    <cellStyle name="Input 2 6 4" xfId="4413" xr:uid="{00000000-0005-0000-0000-0000281D0000}"/>
    <cellStyle name="Input 2 6 4 2" xfId="6277" xr:uid="{00000000-0005-0000-0000-0000291D0000}"/>
    <cellStyle name="Input 2 6 4 2 2" xfId="13196" xr:uid="{00000000-0005-0000-0000-00002A1D0000}"/>
    <cellStyle name="Input 2 6 4 2 2 2" xfId="19869" xr:uid="{00000000-0005-0000-0000-00002B1D0000}"/>
    <cellStyle name="Input 2 6 4 2 2 2 2" xfId="37533" xr:uid="{00000000-0005-0000-0000-00002C1D0000}"/>
    <cellStyle name="Input 2 6 4 2 2 2 3" xfId="54710" xr:uid="{00000000-0005-0000-0000-00002D1D0000}"/>
    <cellStyle name="Input 2 6 4 2 2 3" xfId="30860" xr:uid="{00000000-0005-0000-0000-00002E1D0000}"/>
    <cellStyle name="Input 2 6 4 2 2 4" xfId="48087" xr:uid="{00000000-0005-0000-0000-00002F1D0000}"/>
    <cellStyle name="Input 2 6 4 2 3" xfId="9912" xr:uid="{00000000-0005-0000-0000-0000301D0000}"/>
    <cellStyle name="Input 2 6 4 2 3 2" xfId="27577" xr:uid="{00000000-0005-0000-0000-0000311D0000}"/>
    <cellStyle name="Input 2 6 4 2 3 3" xfId="44830" xr:uid="{00000000-0005-0000-0000-0000321D0000}"/>
    <cellStyle name="Input 2 6 4 2 4" xfId="16802" xr:uid="{00000000-0005-0000-0000-0000331D0000}"/>
    <cellStyle name="Input 2 6 4 2 4 2" xfId="34466" xr:uid="{00000000-0005-0000-0000-0000341D0000}"/>
    <cellStyle name="Input 2 6 4 2 4 3" xfId="51669" xr:uid="{00000000-0005-0000-0000-0000351D0000}"/>
    <cellStyle name="Input 2 6 4 2 5" xfId="23942" xr:uid="{00000000-0005-0000-0000-0000361D0000}"/>
    <cellStyle name="Input 2 6 4 2 6" xfId="41219" xr:uid="{00000000-0005-0000-0000-0000371D0000}"/>
    <cellStyle name="Input 2 6 4 3" xfId="11341" xr:uid="{00000000-0005-0000-0000-0000381D0000}"/>
    <cellStyle name="Input 2 6 4 3 2" xfId="18122" xr:uid="{00000000-0005-0000-0000-0000391D0000}"/>
    <cellStyle name="Input 2 6 4 3 2 2" xfId="35786" xr:uid="{00000000-0005-0000-0000-00003A1D0000}"/>
    <cellStyle name="Input 2 6 4 3 2 3" xfId="52975" xr:uid="{00000000-0005-0000-0000-00003B1D0000}"/>
    <cellStyle name="Input 2 6 4 3 3" xfId="29005" xr:uid="{00000000-0005-0000-0000-00003C1D0000}"/>
    <cellStyle name="Input 2 6 4 3 4" xfId="46244" xr:uid="{00000000-0005-0000-0000-00003D1D0000}"/>
    <cellStyle name="Input 2 6 4 4" xfId="8057" xr:uid="{00000000-0005-0000-0000-00003E1D0000}"/>
    <cellStyle name="Input 2 6 4 4 2" xfId="25722" xr:uid="{00000000-0005-0000-0000-00003F1D0000}"/>
    <cellStyle name="Input 2 6 4 4 3" xfId="42987" xr:uid="{00000000-0005-0000-0000-0000401D0000}"/>
    <cellStyle name="Input 2 6 4 5" xfId="15055" xr:uid="{00000000-0005-0000-0000-0000411D0000}"/>
    <cellStyle name="Input 2 6 4 5 2" xfId="32719" xr:uid="{00000000-0005-0000-0000-0000421D0000}"/>
    <cellStyle name="Input 2 6 4 5 3" xfId="49934" xr:uid="{00000000-0005-0000-0000-0000431D0000}"/>
    <cellStyle name="Input 2 6 4 6" xfId="22086" xr:uid="{00000000-0005-0000-0000-0000441D0000}"/>
    <cellStyle name="Input 2 6 4 7" xfId="39376" xr:uid="{00000000-0005-0000-0000-0000451D0000}"/>
    <cellStyle name="Input 2 6 5" xfId="4404" xr:uid="{00000000-0005-0000-0000-0000461D0000}"/>
    <cellStyle name="Input 2 6 5 2" xfId="6268" xr:uid="{00000000-0005-0000-0000-0000471D0000}"/>
    <cellStyle name="Input 2 6 5 2 2" xfId="13187" xr:uid="{00000000-0005-0000-0000-0000481D0000}"/>
    <cellStyle name="Input 2 6 5 2 2 2" xfId="19860" xr:uid="{00000000-0005-0000-0000-0000491D0000}"/>
    <cellStyle name="Input 2 6 5 2 2 2 2" xfId="37524" xr:uid="{00000000-0005-0000-0000-00004A1D0000}"/>
    <cellStyle name="Input 2 6 5 2 2 2 3" xfId="54701" xr:uid="{00000000-0005-0000-0000-00004B1D0000}"/>
    <cellStyle name="Input 2 6 5 2 2 3" xfId="30851" xr:uid="{00000000-0005-0000-0000-00004C1D0000}"/>
    <cellStyle name="Input 2 6 5 2 2 4" xfId="48078" xr:uid="{00000000-0005-0000-0000-00004D1D0000}"/>
    <cellStyle name="Input 2 6 5 2 3" xfId="9903" xr:uid="{00000000-0005-0000-0000-00004E1D0000}"/>
    <cellStyle name="Input 2 6 5 2 3 2" xfId="27568" xr:uid="{00000000-0005-0000-0000-00004F1D0000}"/>
    <cellStyle name="Input 2 6 5 2 3 3" xfId="44821" xr:uid="{00000000-0005-0000-0000-0000501D0000}"/>
    <cellStyle name="Input 2 6 5 2 4" xfId="16793" xr:uid="{00000000-0005-0000-0000-0000511D0000}"/>
    <cellStyle name="Input 2 6 5 2 4 2" xfId="34457" xr:uid="{00000000-0005-0000-0000-0000521D0000}"/>
    <cellStyle name="Input 2 6 5 2 4 3" xfId="51660" xr:uid="{00000000-0005-0000-0000-0000531D0000}"/>
    <cellStyle name="Input 2 6 5 2 5" xfId="23933" xr:uid="{00000000-0005-0000-0000-0000541D0000}"/>
    <cellStyle name="Input 2 6 5 2 6" xfId="41210" xr:uid="{00000000-0005-0000-0000-0000551D0000}"/>
    <cellStyle name="Input 2 6 5 3" xfId="11332" xr:uid="{00000000-0005-0000-0000-0000561D0000}"/>
    <cellStyle name="Input 2 6 5 3 2" xfId="18113" xr:uid="{00000000-0005-0000-0000-0000571D0000}"/>
    <cellStyle name="Input 2 6 5 3 2 2" xfId="35777" xr:uid="{00000000-0005-0000-0000-0000581D0000}"/>
    <cellStyle name="Input 2 6 5 3 2 3" xfId="52966" xr:uid="{00000000-0005-0000-0000-0000591D0000}"/>
    <cellStyle name="Input 2 6 5 3 3" xfId="28996" xr:uid="{00000000-0005-0000-0000-00005A1D0000}"/>
    <cellStyle name="Input 2 6 5 3 4" xfId="46235" xr:uid="{00000000-0005-0000-0000-00005B1D0000}"/>
    <cellStyle name="Input 2 6 5 4" xfId="8048" xr:uid="{00000000-0005-0000-0000-00005C1D0000}"/>
    <cellStyle name="Input 2 6 5 4 2" xfId="25713" xr:uid="{00000000-0005-0000-0000-00005D1D0000}"/>
    <cellStyle name="Input 2 6 5 4 3" xfId="42978" xr:uid="{00000000-0005-0000-0000-00005E1D0000}"/>
    <cellStyle name="Input 2 6 5 5" xfId="15046" xr:uid="{00000000-0005-0000-0000-00005F1D0000}"/>
    <cellStyle name="Input 2 6 5 5 2" xfId="32710" xr:uid="{00000000-0005-0000-0000-0000601D0000}"/>
    <cellStyle name="Input 2 6 5 5 3" xfId="49925" xr:uid="{00000000-0005-0000-0000-0000611D0000}"/>
    <cellStyle name="Input 2 6 5 6" xfId="22077" xr:uid="{00000000-0005-0000-0000-0000621D0000}"/>
    <cellStyle name="Input 2 6 5 7" xfId="39367" xr:uid="{00000000-0005-0000-0000-0000631D0000}"/>
    <cellStyle name="Input 2 6 6" xfId="10097" xr:uid="{00000000-0005-0000-0000-0000641D0000}"/>
    <cellStyle name="Input 2 6 6 2" xfId="16986" xr:uid="{00000000-0005-0000-0000-0000651D0000}"/>
    <cellStyle name="Input 2 6 6 2 2" xfId="34650" xr:uid="{00000000-0005-0000-0000-0000661D0000}"/>
    <cellStyle name="Input 2 6 6 2 3" xfId="51851" xr:uid="{00000000-0005-0000-0000-0000671D0000}"/>
    <cellStyle name="Input 2 6 6 3" xfId="27761" xr:uid="{00000000-0005-0000-0000-0000681D0000}"/>
    <cellStyle name="Input 2 6 6 4" xfId="45012" xr:uid="{00000000-0005-0000-0000-0000691D0000}"/>
    <cellStyle name="Input 2 6 7" xfId="13378" xr:uid="{00000000-0005-0000-0000-00006A1D0000}"/>
    <cellStyle name="Input 2 6 7 2" xfId="31042" xr:uid="{00000000-0005-0000-0000-00006B1D0000}"/>
    <cellStyle name="Input 2 6 7 3" xfId="48269" xr:uid="{00000000-0005-0000-0000-00006C1D0000}"/>
    <cellStyle name="Input 2 6 8" xfId="20193" xr:uid="{00000000-0005-0000-0000-00006D1D0000}"/>
    <cellStyle name="Input 2 6 9" xfId="20202" xr:uid="{00000000-0005-0000-0000-00006E1D0000}"/>
    <cellStyle name="Input 2 7" xfId="862" xr:uid="{00000000-0005-0000-0000-00006F1D0000}"/>
    <cellStyle name="Input 2 7 2" xfId="2769" xr:uid="{00000000-0005-0000-0000-0000701D0000}"/>
    <cellStyle name="Input 2 7 2 10" xfId="13574" xr:uid="{00000000-0005-0000-0000-0000711D0000}"/>
    <cellStyle name="Input 2 7 2 10 2" xfId="31238" xr:uid="{00000000-0005-0000-0000-0000721D0000}"/>
    <cellStyle name="Input 2 7 2 10 3" xfId="48465" xr:uid="{00000000-0005-0000-0000-0000731D0000}"/>
    <cellStyle name="Input 2 7 2 11" xfId="20490" xr:uid="{00000000-0005-0000-0000-0000741D0000}"/>
    <cellStyle name="Input 2 7 2 12" xfId="37799" xr:uid="{00000000-0005-0000-0000-0000751D0000}"/>
    <cellStyle name="Input 2 7 2 2" xfId="2998" xr:uid="{00000000-0005-0000-0000-0000761D0000}"/>
    <cellStyle name="Input 2 7 2 2 2" xfId="3661" xr:uid="{00000000-0005-0000-0000-0000771D0000}"/>
    <cellStyle name="Input 2 7 2 2 2 2" xfId="5577" xr:uid="{00000000-0005-0000-0000-0000781D0000}"/>
    <cellStyle name="Input 2 7 2 2 2 2 2" xfId="12497" xr:uid="{00000000-0005-0000-0000-0000791D0000}"/>
    <cellStyle name="Input 2 7 2 2 2 2 2 2" xfId="19224" xr:uid="{00000000-0005-0000-0000-00007A1D0000}"/>
    <cellStyle name="Input 2 7 2 2 2 2 2 2 2" xfId="36888" xr:uid="{00000000-0005-0000-0000-00007B1D0000}"/>
    <cellStyle name="Input 2 7 2 2 2 2 2 2 3" xfId="54068" xr:uid="{00000000-0005-0000-0000-00007C1D0000}"/>
    <cellStyle name="Input 2 7 2 2 2 2 2 3" xfId="30161" xr:uid="{00000000-0005-0000-0000-00007D1D0000}"/>
    <cellStyle name="Input 2 7 2 2 2 2 2 4" xfId="47391" xr:uid="{00000000-0005-0000-0000-00007E1D0000}"/>
    <cellStyle name="Input 2 7 2 2 2 2 3" xfId="9213" xr:uid="{00000000-0005-0000-0000-00007F1D0000}"/>
    <cellStyle name="Input 2 7 2 2 2 2 3 2" xfId="26878" xr:uid="{00000000-0005-0000-0000-0000801D0000}"/>
    <cellStyle name="Input 2 7 2 2 2 2 3 3" xfId="44134" xr:uid="{00000000-0005-0000-0000-0000811D0000}"/>
    <cellStyle name="Input 2 7 2 2 2 2 4" xfId="16157" xr:uid="{00000000-0005-0000-0000-0000821D0000}"/>
    <cellStyle name="Input 2 7 2 2 2 2 4 2" xfId="33821" xr:uid="{00000000-0005-0000-0000-0000831D0000}"/>
    <cellStyle name="Input 2 7 2 2 2 2 4 3" xfId="51027" xr:uid="{00000000-0005-0000-0000-0000841D0000}"/>
    <cellStyle name="Input 2 7 2 2 2 2 5" xfId="23242" xr:uid="{00000000-0005-0000-0000-0000851D0000}"/>
    <cellStyle name="Input 2 7 2 2 2 2 6" xfId="40523" xr:uid="{00000000-0005-0000-0000-0000861D0000}"/>
    <cellStyle name="Input 2 7 2 2 2 3" xfId="11121" xr:uid="{00000000-0005-0000-0000-0000871D0000}"/>
    <cellStyle name="Input 2 7 2 2 2 3 2" xfId="17956" xr:uid="{00000000-0005-0000-0000-0000881D0000}"/>
    <cellStyle name="Input 2 7 2 2 2 3 2 2" xfId="35620" xr:uid="{00000000-0005-0000-0000-0000891D0000}"/>
    <cellStyle name="Input 2 7 2 2 2 3 2 3" xfId="52812" xr:uid="{00000000-0005-0000-0000-00008A1D0000}"/>
    <cellStyle name="Input 2 7 2 2 2 3 3" xfId="28785" xr:uid="{00000000-0005-0000-0000-00008B1D0000}"/>
    <cellStyle name="Input 2 7 2 2 2 3 4" xfId="46027" xr:uid="{00000000-0005-0000-0000-00008C1D0000}"/>
    <cellStyle name="Input 2 7 2 2 2 4" xfId="7358" xr:uid="{00000000-0005-0000-0000-00008D1D0000}"/>
    <cellStyle name="Input 2 7 2 2 2 4 2" xfId="25023" xr:uid="{00000000-0005-0000-0000-00008E1D0000}"/>
    <cellStyle name="Input 2 7 2 2 2 4 3" xfId="42291" xr:uid="{00000000-0005-0000-0000-00008F1D0000}"/>
    <cellStyle name="Input 2 7 2 2 2 5" xfId="14410" xr:uid="{00000000-0005-0000-0000-0000901D0000}"/>
    <cellStyle name="Input 2 7 2 2 2 5 2" xfId="32074" xr:uid="{00000000-0005-0000-0000-0000911D0000}"/>
    <cellStyle name="Input 2 7 2 2 2 5 3" xfId="49292" xr:uid="{00000000-0005-0000-0000-0000921D0000}"/>
    <cellStyle name="Input 2 7 2 2 2 6" xfId="21380" xr:uid="{00000000-0005-0000-0000-0000931D0000}"/>
    <cellStyle name="Input 2 7 2 2 2 7" xfId="38680" xr:uid="{00000000-0005-0000-0000-0000941D0000}"/>
    <cellStyle name="Input 2 7 2 2 3" xfId="4031" xr:uid="{00000000-0005-0000-0000-0000951D0000}"/>
    <cellStyle name="Input 2 7 2 2 3 2" xfId="5947" xr:uid="{00000000-0005-0000-0000-0000961D0000}"/>
    <cellStyle name="Input 2 7 2 2 3 2 2" xfId="12867" xr:uid="{00000000-0005-0000-0000-0000971D0000}"/>
    <cellStyle name="Input 2 7 2 2 3 2 2 2" xfId="19594" xr:uid="{00000000-0005-0000-0000-0000981D0000}"/>
    <cellStyle name="Input 2 7 2 2 3 2 2 2 2" xfId="37258" xr:uid="{00000000-0005-0000-0000-0000991D0000}"/>
    <cellStyle name="Input 2 7 2 2 3 2 2 2 3" xfId="54435" xr:uid="{00000000-0005-0000-0000-00009A1D0000}"/>
    <cellStyle name="Input 2 7 2 2 3 2 2 3" xfId="30531" xr:uid="{00000000-0005-0000-0000-00009B1D0000}"/>
    <cellStyle name="Input 2 7 2 2 3 2 2 4" xfId="47758" xr:uid="{00000000-0005-0000-0000-00009C1D0000}"/>
    <cellStyle name="Input 2 7 2 2 3 2 3" xfId="9583" xr:uid="{00000000-0005-0000-0000-00009D1D0000}"/>
    <cellStyle name="Input 2 7 2 2 3 2 3 2" xfId="27248" xr:uid="{00000000-0005-0000-0000-00009E1D0000}"/>
    <cellStyle name="Input 2 7 2 2 3 2 3 3" xfId="44501" xr:uid="{00000000-0005-0000-0000-00009F1D0000}"/>
    <cellStyle name="Input 2 7 2 2 3 2 4" xfId="16527" xr:uid="{00000000-0005-0000-0000-0000A01D0000}"/>
    <cellStyle name="Input 2 7 2 2 3 2 4 2" xfId="34191" xr:uid="{00000000-0005-0000-0000-0000A11D0000}"/>
    <cellStyle name="Input 2 7 2 2 3 2 4 3" xfId="51394" xr:uid="{00000000-0005-0000-0000-0000A21D0000}"/>
    <cellStyle name="Input 2 7 2 2 3 2 5" xfId="23612" xr:uid="{00000000-0005-0000-0000-0000A31D0000}"/>
    <cellStyle name="Input 2 7 2 2 3 2 6" xfId="40890" xr:uid="{00000000-0005-0000-0000-0000A41D0000}"/>
    <cellStyle name="Input 2 7 2 2 3 3" xfId="7728" xr:uid="{00000000-0005-0000-0000-0000A51D0000}"/>
    <cellStyle name="Input 2 7 2 2 3 3 2" xfId="25393" xr:uid="{00000000-0005-0000-0000-0000A61D0000}"/>
    <cellStyle name="Input 2 7 2 2 3 3 3" xfId="42658" xr:uid="{00000000-0005-0000-0000-0000A71D0000}"/>
    <cellStyle name="Input 2 7 2 2 3 4" xfId="14780" xr:uid="{00000000-0005-0000-0000-0000A81D0000}"/>
    <cellStyle name="Input 2 7 2 2 3 4 2" xfId="32444" xr:uid="{00000000-0005-0000-0000-0000A91D0000}"/>
    <cellStyle name="Input 2 7 2 2 3 4 3" xfId="49659" xr:uid="{00000000-0005-0000-0000-0000AA1D0000}"/>
    <cellStyle name="Input 2 7 2 2 3 5" xfId="21750" xr:uid="{00000000-0005-0000-0000-0000AB1D0000}"/>
    <cellStyle name="Input 2 7 2 2 3 6" xfId="39047" xr:uid="{00000000-0005-0000-0000-0000AC1D0000}"/>
    <cellStyle name="Input 2 7 2 2 4" xfId="4914" xr:uid="{00000000-0005-0000-0000-0000AD1D0000}"/>
    <cellStyle name="Input 2 7 2 2 4 2" xfId="11834" xr:uid="{00000000-0005-0000-0000-0000AE1D0000}"/>
    <cellStyle name="Input 2 7 2 2 4 2 2" xfId="18615" xr:uid="{00000000-0005-0000-0000-0000AF1D0000}"/>
    <cellStyle name="Input 2 7 2 2 4 2 2 2" xfId="36279" xr:uid="{00000000-0005-0000-0000-0000B01D0000}"/>
    <cellStyle name="Input 2 7 2 2 4 2 2 3" xfId="53465" xr:uid="{00000000-0005-0000-0000-0000B11D0000}"/>
    <cellStyle name="Input 2 7 2 2 4 2 3" xfId="29498" xr:uid="{00000000-0005-0000-0000-0000B21D0000}"/>
    <cellStyle name="Input 2 7 2 2 4 2 4" xfId="46734" xr:uid="{00000000-0005-0000-0000-0000B31D0000}"/>
    <cellStyle name="Input 2 7 2 2 4 3" xfId="8550" xr:uid="{00000000-0005-0000-0000-0000B41D0000}"/>
    <cellStyle name="Input 2 7 2 2 4 3 2" xfId="26215" xr:uid="{00000000-0005-0000-0000-0000B51D0000}"/>
    <cellStyle name="Input 2 7 2 2 4 3 3" xfId="43477" xr:uid="{00000000-0005-0000-0000-0000B61D0000}"/>
    <cellStyle name="Input 2 7 2 2 4 4" xfId="15548" xr:uid="{00000000-0005-0000-0000-0000B71D0000}"/>
    <cellStyle name="Input 2 7 2 2 4 4 2" xfId="33212" xr:uid="{00000000-0005-0000-0000-0000B81D0000}"/>
    <cellStyle name="Input 2 7 2 2 4 4 3" xfId="50424" xr:uid="{00000000-0005-0000-0000-0000B91D0000}"/>
    <cellStyle name="Input 2 7 2 2 4 5" xfId="22579" xr:uid="{00000000-0005-0000-0000-0000BA1D0000}"/>
    <cellStyle name="Input 2 7 2 2 4 6" xfId="39866" xr:uid="{00000000-0005-0000-0000-0000BB1D0000}"/>
    <cellStyle name="Input 2 7 2 2 5" xfId="10520" xr:uid="{00000000-0005-0000-0000-0000BC1D0000}"/>
    <cellStyle name="Input 2 7 2 2 5 2" xfId="17409" xr:uid="{00000000-0005-0000-0000-0000BD1D0000}"/>
    <cellStyle name="Input 2 7 2 2 5 2 2" xfId="35073" xr:uid="{00000000-0005-0000-0000-0000BE1D0000}"/>
    <cellStyle name="Input 2 7 2 2 5 2 3" xfId="52271" xr:uid="{00000000-0005-0000-0000-0000BF1D0000}"/>
    <cellStyle name="Input 2 7 2 2 5 3" xfId="28184" xr:uid="{00000000-0005-0000-0000-0000C01D0000}"/>
    <cellStyle name="Input 2 7 2 2 5 4" xfId="45432" xr:uid="{00000000-0005-0000-0000-0000C11D0000}"/>
    <cellStyle name="Input 2 7 2 2 6" xfId="6770" xr:uid="{00000000-0005-0000-0000-0000C21D0000}"/>
    <cellStyle name="Input 2 7 2 2 6 2" xfId="24435" xr:uid="{00000000-0005-0000-0000-0000C31D0000}"/>
    <cellStyle name="Input 2 7 2 2 6 3" xfId="41709" xr:uid="{00000000-0005-0000-0000-0000C41D0000}"/>
    <cellStyle name="Input 2 7 2 2 7" xfId="13801" xr:uid="{00000000-0005-0000-0000-0000C51D0000}"/>
    <cellStyle name="Input 2 7 2 2 7 2" xfId="31465" xr:uid="{00000000-0005-0000-0000-0000C61D0000}"/>
    <cellStyle name="Input 2 7 2 2 7 3" xfId="48689" xr:uid="{00000000-0005-0000-0000-0000C71D0000}"/>
    <cellStyle name="Input 2 7 2 2 8" xfId="20717" xr:uid="{00000000-0005-0000-0000-0000C81D0000}"/>
    <cellStyle name="Input 2 7 2 2 9" xfId="38023" xr:uid="{00000000-0005-0000-0000-0000C91D0000}"/>
    <cellStyle name="Input 2 7 2 3" xfId="3094" xr:uid="{00000000-0005-0000-0000-0000CA1D0000}"/>
    <cellStyle name="Input 2 7 2 3 2" xfId="3757" xr:uid="{00000000-0005-0000-0000-0000CB1D0000}"/>
    <cellStyle name="Input 2 7 2 3 2 2" xfId="5673" xr:uid="{00000000-0005-0000-0000-0000CC1D0000}"/>
    <cellStyle name="Input 2 7 2 3 2 2 2" xfId="12593" xr:uid="{00000000-0005-0000-0000-0000CD1D0000}"/>
    <cellStyle name="Input 2 7 2 3 2 2 2 2" xfId="19320" xr:uid="{00000000-0005-0000-0000-0000CE1D0000}"/>
    <cellStyle name="Input 2 7 2 3 2 2 2 2 2" xfId="36984" xr:uid="{00000000-0005-0000-0000-0000CF1D0000}"/>
    <cellStyle name="Input 2 7 2 3 2 2 2 2 3" xfId="54161" xr:uid="{00000000-0005-0000-0000-0000D01D0000}"/>
    <cellStyle name="Input 2 7 2 3 2 2 2 3" xfId="30257" xr:uid="{00000000-0005-0000-0000-0000D11D0000}"/>
    <cellStyle name="Input 2 7 2 3 2 2 2 4" xfId="47484" xr:uid="{00000000-0005-0000-0000-0000D21D0000}"/>
    <cellStyle name="Input 2 7 2 3 2 2 3" xfId="9309" xr:uid="{00000000-0005-0000-0000-0000D31D0000}"/>
    <cellStyle name="Input 2 7 2 3 2 2 3 2" xfId="26974" xr:uid="{00000000-0005-0000-0000-0000D41D0000}"/>
    <cellStyle name="Input 2 7 2 3 2 2 3 3" xfId="44227" xr:uid="{00000000-0005-0000-0000-0000D51D0000}"/>
    <cellStyle name="Input 2 7 2 3 2 2 4" xfId="16253" xr:uid="{00000000-0005-0000-0000-0000D61D0000}"/>
    <cellStyle name="Input 2 7 2 3 2 2 4 2" xfId="33917" xr:uid="{00000000-0005-0000-0000-0000D71D0000}"/>
    <cellStyle name="Input 2 7 2 3 2 2 4 3" xfId="51120" xr:uid="{00000000-0005-0000-0000-0000D81D0000}"/>
    <cellStyle name="Input 2 7 2 3 2 2 5" xfId="23338" xr:uid="{00000000-0005-0000-0000-0000D91D0000}"/>
    <cellStyle name="Input 2 7 2 3 2 2 6" xfId="40616" xr:uid="{00000000-0005-0000-0000-0000DA1D0000}"/>
    <cellStyle name="Input 2 7 2 3 2 3" xfId="11217" xr:uid="{00000000-0005-0000-0000-0000DB1D0000}"/>
    <cellStyle name="Input 2 7 2 3 2 3 2" xfId="18052" xr:uid="{00000000-0005-0000-0000-0000DC1D0000}"/>
    <cellStyle name="Input 2 7 2 3 2 3 2 2" xfId="35716" xr:uid="{00000000-0005-0000-0000-0000DD1D0000}"/>
    <cellStyle name="Input 2 7 2 3 2 3 2 3" xfId="52905" xr:uid="{00000000-0005-0000-0000-0000DE1D0000}"/>
    <cellStyle name="Input 2 7 2 3 2 3 3" xfId="28881" xr:uid="{00000000-0005-0000-0000-0000DF1D0000}"/>
    <cellStyle name="Input 2 7 2 3 2 3 4" xfId="46120" xr:uid="{00000000-0005-0000-0000-0000E01D0000}"/>
    <cellStyle name="Input 2 7 2 3 2 4" xfId="7454" xr:uid="{00000000-0005-0000-0000-0000E11D0000}"/>
    <cellStyle name="Input 2 7 2 3 2 4 2" xfId="25119" xr:uid="{00000000-0005-0000-0000-0000E21D0000}"/>
    <cellStyle name="Input 2 7 2 3 2 4 3" xfId="42384" xr:uid="{00000000-0005-0000-0000-0000E31D0000}"/>
    <cellStyle name="Input 2 7 2 3 2 5" xfId="14506" xr:uid="{00000000-0005-0000-0000-0000E41D0000}"/>
    <cellStyle name="Input 2 7 2 3 2 5 2" xfId="32170" xr:uid="{00000000-0005-0000-0000-0000E51D0000}"/>
    <cellStyle name="Input 2 7 2 3 2 5 3" xfId="49385" xr:uid="{00000000-0005-0000-0000-0000E61D0000}"/>
    <cellStyle name="Input 2 7 2 3 2 6" xfId="21476" xr:uid="{00000000-0005-0000-0000-0000E71D0000}"/>
    <cellStyle name="Input 2 7 2 3 2 7" xfId="38773" xr:uid="{00000000-0005-0000-0000-0000E81D0000}"/>
    <cellStyle name="Input 2 7 2 3 3" xfId="4124" xr:uid="{00000000-0005-0000-0000-0000E91D0000}"/>
    <cellStyle name="Input 2 7 2 3 3 2" xfId="6040" xr:uid="{00000000-0005-0000-0000-0000EA1D0000}"/>
    <cellStyle name="Input 2 7 2 3 3 2 2" xfId="12960" xr:uid="{00000000-0005-0000-0000-0000EB1D0000}"/>
    <cellStyle name="Input 2 7 2 3 3 2 2 2" xfId="19687" xr:uid="{00000000-0005-0000-0000-0000EC1D0000}"/>
    <cellStyle name="Input 2 7 2 3 3 2 2 2 2" xfId="37351" xr:uid="{00000000-0005-0000-0000-0000ED1D0000}"/>
    <cellStyle name="Input 2 7 2 3 3 2 2 2 3" xfId="54528" xr:uid="{00000000-0005-0000-0000-0000EE1D0000}"/>
    <cellStyle name="Input 2 7 2 3 3 2 2 3" xfId="30624" xr:uid="{00000000-0005-0000-0000-0000EF1D0000}"/>
    <cellStyle name="Input 2 7 2 3 3 2 2 4" xfId="47851" xr:uid="{00000000-0005-0000-0000-0000F01D0000}"/>
    <cellStyle name="Input 2 7 2 3 3 2 3" xfId="9676" xr:uid="{00000000-0005-0000-0000-0000F11D0000}"/>
    <cellStyle name="Input 2 7 2 3 3 2 3 2" xfId="27341" xr:uid="{00000000-0005-0000-0000-0000F21D0000}"/>
    <cellStyle name="Input 2 7 2 3 3 2 3 3" xfId="44594" xr:uid="{00000000-0005-0000-0000-0000F31D0000}"/>
    <cellStyle name="Input 2 7 2 3 3 2 4" xfId="16620" xr:uid="{00000000-0005-0000-0000-0000F41D0000}"/>
    <cellStyle name="Input 2 7 2 3 3 2 4 2" xfId="34284" xr:uid="{00000000-0005-0000-0000-0000F51D0000}"/>
    <cellStyle name="Input 2 7 2 3 3 2 4 3" xfId="51487" xr:uid="{00000000-0005-0000-0000-0000F61D0000}"/>
    <cellStyle name="Input 2 7 2 3 3 2 5" xfId="23705" xr:uid="{00000000-0005-0000-0000-0000F71D0000}"/>
    <cellStyle name="Input 2 7 2 3 3 2 6" xfId="40983" xr:uid="{00000000-0005-0000-0000-0000F81D0000}"/>
    <cellStyle name="Input 2 7 2 3 3 3" xfId="7821" xr:uid="{00000000-0005-0000-0000-0000F91D0000}"/>
    <cellStyle name="Input 2 7 2 3 3 3 2" xfId="25486" xr:uid="{00000000-0005-0000-0000-0000FA1D0000}"/>
    <cellStyle name="Input 2 7 2 3 3 3 3" xfId="42751" xr:uid="{00000000-0005-0000-0000-0000FB1D0000}"/>
    <cellStyle name="Input 2 7 2 3 3 4" xfId="14873" xr:uid="{00000000-0005-0000-0000-0000FC1D0000}"/>
    <cellStyle name="Input 2 7 2 3 3 4 2" xfId="32537" xr:uid="{00000000-0005-0000-0000-0000FD1D0000}"/>
    <cellStyle name="Input 2 7 2 3 3 4 3" xfId="49752" xr:uid="{00000000-0005-0000-0000-0000FE1D0000}"/>
    <cellStyle name="Input 2 7 2 3 3 5" xfId="21843" xr:uid="{00000000-0005-0000-0000-0000FF1D0000}"/>
    <cellStyle name="Input 2 7 2 3 3 6" xfId="39140" xr:uid="{00000000-0005-0000-0000-0000001E0000}"/>
    <cellStyle name="Input 2 7 2 3 4" xfId="5010" xr:uid="{00000000-0005-0000-0000-0000011E0000}"/>
    <cellStyle name="Input 2 7 2 3 4 2" xfId="11930" xr:uid="{00000000-0005-0000-0000-0000021E0000}"/>
    <cellStyle name="Input 2 7 2 3 4 2 2" xfId="18711" xr:uid="{00000000-0005-0000-0000-0000031E0000}"/>
    <cellStyle name="Input 2 7 2 3 4 2 2 2" xfId="36375" xr:uid="{00000000-0005-0000-0000-0000041E0000}"/>
    <cellStyle name="Input 2 7 2 3 4 2 2 3" xfId="53558" xr:uid="{00000000-0005-0000-0000-0000051E0000}"/>
    <cellStyle name="Input 2 7 2 3 4 2 3" xfId="29594" xr:uid="{00000000-0005-0000-0000-0000061E0000}"/>
    <cellStyle name="Input 2 7 2 3 4 2 4" xfId="46827" xr:uid="{00000000-0005-0000-0000-0000071E0000}"/>
    <cellStyle name="Input 2 7 2 3 4 3" xfId="8646" xr:uid="{00000000-0005-0000-0000-0000081E0000}"/>
    <cellStyle name="Input 2 7 2 3 4 3 2" xfId="26311" xr:uid="{00000000-0005-0000-0000-0000091E0000}"/>
    <cellStyle name="Input 2 7 2 3 4 3 3" xfId="43570" xr:uid="{00000000-0005-0000-0000-00000A1E0000}"/>
    <cellStyle name="Input 2 7 2 3 4 4" xfId="15644" xr:uid="{00000000-0005-0000-0000-00000B1E0000}"/>
    <cellStyle name="Input 2 7 2 3 4 4 2" xfId="33308" xr:uid="{00000000-0005-0000-0000-00000C1E0000}"/>
    <cellStyle name="Input 2 7 2 3 4 4 3" xfId="50517" xr:uid="{00000000-0005-0000-0000-00000D1E0000}"/>
    <cellStyle name="Input 2 7 2 3 4 5" xfId="22675" xr:uid="{00000000-0005-0000-0000-00000E1E0000}"/>
    <cellStyle name="Input 2 7 2 3 4 6" xfId="39959" xr:uid="{00000000-0005-0000-0000-00000F1E0000}"/>
    <cellStyle name="Input 2 7 2 3 5" xfId="10616" xr:uid="{00000000-0005-0000-0000-0000101E0000}"/>
    <cellStyle name="Input 2 7 2 3 5 2" xfId="17505" xr:uid="{00000000-0005-0000-0000-0000111E0000}"/>
    <cellStyle name="Input 2 7 2 3 5 2 2" xfId="35169" xr:uid="{00000000-0005-0000-0000-0000121E0000}"/>
    <cellStyle name="Input 2 7 2 3 5 2 3" xfId="52364" xr:uid="{00000000-0005-0000-0000-0000131E0000}"/>
    <cellStyle name="Input 2 7 2 3 5 3" xfId="28280" xr:uid="{00000000-0005-0000-0000-0000141E0000}"/>
    <cellStyle name="Input 2 7 2 3 5 4" xfId="45525" xr:uid="{00000000-0005-0000-0000-0000151E0000}"/>
    <cellStyle name="Input 2 7 2 3 6" xfId="6866" xr:uid="{00000000-0005-0000-0000-0000161E0000}"/>
    <cellStyle name="Input 2 7 2 3 6 2" xfId="24531" xr:uid="{00000000-0005-0000-0000-0000171E0000}"/>
    <cellStyle name="Input 2 7 2 3 6 3" xfId="41802" xr:uid="{00000000-0005-0000-0000-0000181E0000}"/>
    <cellStyle name="Input 2 7 2 3 7" xfId="13897" xr:uid="{00000000-0005-0000-0000-0000191E0000}"/>
    <cellStyle name="Input 2 7 2 3 7 2" xfId="31561" xr:uid="{00000000-0005-0000-0000-00001A1E0000}"/>
    <cellStyle name="Input 2 7 2 3 7 3" xfId="48782" xr:uid="{00000000-0005-0000-0000-00001B1E0000}"/>
    <cellStyle name="Input 2 7 2 3 8" xfId="20813" xr:uid="{00000000-0005-0000-0000-00001C1E0000}"/>
    <cellStyle name="Input 2 7 2 3 9" xfId="38116" xr:uid="{00000000-0005-0000-0000-00001D1E0000}"/>
    <cellStyle name="Input 2 7 2 4" xfId="3206" xr:uid="{00000000-0005-0000-0000-00001E1E0000}"/>
    <cellStyle name="Input 2 7 2 4 2" xfId="4236" xr:uid="{00000000-0005-0000-0000-00001F1E0000}"/>
    <cellStyle name="Input 2 7 2 4 2 2" xfId="6152" xr:uid="{00000000-0005-0000-0000-0000201E0000}"/>
    <cellStyle name="Input 2 7 2 4 2 2 2" xfId="13072" xr:uid="{00000000-0005-0000-0000-0000211E0000}"/>
    <cellStyle name="Input 2 7 2 4 2 2 2 2" xfId="19799" xr:uid="{00000000-0005-0000-0000-0000221E0000}"/>
    <cellStyle name="Input 2 7 2 4 2 2 2 2 2" xfId="37463" xr:uid="{00000000-0005-0000-0000-0000231E0000}"/>
    <cellStyle name="Input 2 7 2 4 2 2 2 2 3" xfId="54640" xr:uid="{00000000-0005-0000-0000-0000241E0000}"/>
    <cellStyle name="Input 2 7 2 4 2 2 2 3" xfId="30736" xr:uid="{00000000-0005-0000-0000-0000251E0000}"/>
    <cellStyle name="Input 2 7 2 4 2 2 2 4" xfId="47963" xr:uid="{00000000-0005-0000-0000-0000261E0000}"/>
    <cellStyle name="Input 2 7 2 4 2 2 3" xfId="9788" xr:uid="{00000000-0005-0000-0000-0000271E0000}"/>
    <cellStyle name="Input 2 7 2 4 2 2 3 2" xfId="27453" xr:uid="{00000000-0005-0000-0000-0000281E0000}"/>
    <cellStyle name="Input 2 7 2 4 2 2 3 3" xfId="44706" xr:uid="{00000000-0005-0000-0000-0000291E0000}"/>
    <cellStyle name="Input 2 7 2 4 2 2 4" xfId="16732" xr:uid="{00000000-0005-0000-0000-00002A1E0000}"/>
    <cellStyle name="Input 2 7 2 4 2 2 4 2" xfId="34396" xr:uid="{00000000-0005-0000-0000-00002B1E0000}"/>
    <cellStyle name="Input 2 7 2 4 2 2 4 3" xfId="51599" xr:uid="{00000000-0005-0000-0000-00002C1E0000}"/>
    <cellStyle name="Input 2 7 2 4 2 2 5" xfId="23817" xr:uid="{00000000-0005-0000-0000-00002D1E0000}"/>
    <cellStyle name="Input 2 7 2 4 2 2 6" xfId="41095" xr:uid="{00000000-0005-0000-0000-00002E1E0000}"/>
    <cellStyle name="Input 2 7 2 4 2 3" xfId="7933" xr:uid="{00000000-0005-0000-0000-00002F1E0000}"/>
    <cellStyle name="Input 2 7 2 4 2 3 2" xfId="25598" xr:uid="{00000000-0005-0000-0000-0000301E0000}"/>
    <cellStyle name="Input 2 7 2 4 2 3 3" xfId="42863" xr:uid="{00000000-0005-0000-0000-0000311E0000}"/>
    <cellStyle name="Input 2 7 2 4 2 4" xfId="14985" xr:uid="{00000000-0005-0000-0000-0000321E0000}"/>
    <cellStyle name="Input 2 7 2 4 2 4 2" xfId="32649" xr:uid="{00000000-0005-0000-0000-0000331E0000}"/>
    <cellStyle name="Input 2 7 2 4 2 4 3" xfId="49864" xr:uid="{00000000-0005-0000-0000-0000341E0000}"/>
    <cellStyle name="Input 2 7 2 4 2 5" xfId="21955" xr:uid="{00000000-0005-0000-0000-0000351E0000}"/>
    <cellStyle name="Input 2 7 2 4 2 6" xfId="39252" xr:uid="{00000000-0005-0000-0000-0000361E0000}"/>
    <cellStyle name="Input 2 7 2 4 3" xfId="5122" xr:uid="{00000000-0005-0000-0000-0000371E0000}"/>
    <cellStyle name="Input 2 7 2 4 3 2" xfId="12042" xr:uid="{00000000-0005-0000-0000-0000381E0000}"/>
    <cellStyle name="Input 2 7 2 4 3 2 2" xfId="18823" xr:uid="{00000000-0005-0000-0000-0000391E0000}"/>
    <cellStyle name="Input 2 7 2 4 3 2 2 2" xfId="36487" xr:uid="{00000000-0005-0000-0000-00003A1E0000}"/>
    <cellStyle name="Input 2 7 2 4 3 2 2 3" xfId="53670" xr:uid="{00000000-0005-0000-0000-00003B1E0000}"/>
    <cellStyle name="Input 2 7 2 4 3 2 3" xfId="29706" xr:uid="{00000000-0005-0000-0000-00003C1E0000}"/>
    <cellStyle name="Input 2 7 2 4 3 2 4" xfId="46939" xr:uid="{00000000-0005-0000-0000-00003D1E0000}"/>
    <cellStyle name="Input 2 7 2 4 3 3" xfId="8758" xr:uid="{00000000-0005-0000-0000-00003E1E0000}"/>
    <cellStyle name="Input 2 7 2 4 3 3 2" xfId="26423" xr:uid="{00000000-0005-0000-0000-00003F1E0000}"/>
    <cellStyle name="Input 2 7 2 4 3 3 3" xfId="43682" xr:uid="{00000000-0005-0000-0000-0000401E0000}"/>
    <cellStyle name="Input 2 7 2 4 3 4" xfId="15756" xr:uid="{00000000-0005-0000-0000-0000411E0000}"/>
    <cellStyle name="Input 2 7 2 4 3 4 2" xfId="33420" xr:uid="{00000000-0005-0000-0000-0000421E0000}"/>
    <cellStyle name="Input 2 7 2 4 3 4 3" xfId="50629" xr:uid="{00000000-0005-0000-0000-0000431E0000}"/>
    <cellStyle name="Input 2 7 2 4 3 5" xfId="22787" xr:uid="{00000000-0005-0000-0000-0000441E0000}"/>
    <cellStyle name="Input 2 7 2 4 3 6" xfId="40071" xr:uid="{00000000-0005-0000-0000-0000451E0000}"/>
    <cellStyle name="Input 2 7 2 4 4" xfId="10728" xr:uid="{00000000-0005-0000-0000-0000461E0000}"/>
    <cellStyle name="Input 2 7 2 4 4 2" xfId="17617" xr:uid="{00000000-0005-0000-0000-0000471E0000}"/>
    <cellStyle name="Input 2 7 2 4 4 2 2" xfId="35281" xr:uid="{00000000-0005-0000-0000-0000481E0000}"/>
    <cellStyle name="Input 2 7 2 4 4 2 3" xfId="52476" xr:uid="{00000000-0005-0000-0000-0000491E0000}"/>
    <cellStyle name="Input 2 7 2 4 4 3" xfId="28392" xr:uid="{00000000-0005-0000-0000-00004A1E0000}"/>
    <cellStyle name="Input 2 7 2 4 4 4" xfId="45637" xr:uid="{00000000-0005-0000-0000-00004B1E0000}"/>
    <cellStyle name="Input 2 7 2 4 5" xfId="6978" xr:uid="{00000000-0005-0000-0000-00004C1E0000}"/>
    <cellStyle name="Input 2 7 2 4 5 2" xfId="24643" xr:uid="{00000000-0005-0000-0000-00004D1E0000}"/>
    <cellStyle name="Input 2 7 2 4 5 3" xfId="41914" xr:uid="{00000000-0005-0000-0000-00004E1E0000}"/>
    <cellStyle name="Input 2 7 2 4 6" xfId="14009" xr:uid="{00000000-0005-0000-0000-00004F1E0000}"/>
    <cellStyle name="Input 2 7 2 4 6 2" xfId="31673" xr:uid="{00000000-0005-0000-0000-0000501E0000}"/>
    <cellStyle name="Input 2 7 2 4 6 3" xfId="48894" xr:uid="{00000000-0005-0000-0000-0000511E0000}"/>
    <cellStyle name="Input 2 7 2 4 7" xfId="20925" xr:uid="{00000000-0005-0000-0000-0000521E0000}"/>
    <cellStyle name="Input 2 7 2 4 8" xfId="38228" xr:uid="{00000000-0005-0000-0000-0000531E0000}"/>
    <cellStyle name="Input 2 7 2 5" xfId="3434" xr:uid="{00000000-0005-0000-0000-0000541E0000}"/>
    <cellStyle name="Input 2 7 2 5 2" xfId="5350" xr:uid="{00000000-0005-0000-0000-0000551E0000}"/>
    <cellStyle name="Input 2 7 2 5 2 2" xfId="12270" xr:uid="{00000000-0005-0000-0000-0000561E0000}"/>
    <cellStyle name="Input 2 7 2 5 2 2 2" xfId="18997" xr:uid="{00000000-0005-0000-0000-0000571E0000}"/>
    <cellStyle name="Input 2 7 2 5 2 2 2 2" xfId="36661" xr:uid="{00000000-0005-0000-0000-0000581E0000}"/>
    <cellStyle name="Input 2 7 2 5 2 2 2 3" xfId="53844" xr:uid="{00000000-0005-0000-0000-0000591E0000}"/>
    <cellStyle name="Input 2 7 2 5 2 2 3" xfId="29934" xr:uid="{00000000-0005-0000-0000-00005A1E0000}"/>
    <cellStyle name="Input 2 7 2 5 2 2 4" xfId="47167" xr:uid="{00000000-0005-0000-0000-00005B1E0000}"/>
    <cellStyle name="Input 2 7 2 5 2 3" xfId="8986" xr:uid="{00000000-0005-0000-0000-00005C1E0000}"/>
    <cellStyle name="Input 2 7 2 5 2 3 2" xfId="26651" xr:uid="{00000000-0005-0000-0000-00005D1E0000}"/>
    <cellStyle name="Input 2 7 2 5 2 3 3" xfId="43910" xr:uid="{00000000-0005-0000-0000-00005E1E0000}"/>
    <cellStyle name="Input 2 7 2 5 2 4" xfId="15930" xr:uid="{00000000-0005-0000-0000-00005F1E0000}"/>
    <cellStyle name="Input 2 7 2 5 2 4 2" xfId="33594" xr:uid="{00000000-0005-0000-0000-0000601E0000}"/>
    <cellStyle name="Input 2 7 2 5 2 4 3" xfId="50803" xr:uid="{00000000-0005-0000-0000-0000611E0000}"/>
    <cellStyle name="Input 2 7 2 5 2 5" xfId="23015" xr:uid="{00000000-0005-0000-0000-0000621E0000}"/>
    <cellStyle name="Input 2 7 2 5 2 6" xfId="40299" xr:uid="{00000000-0005-0000-0000-0000631E0000}"/>
    <cellStyle name="Input 2 7 2 5 3" xfId="10894" xr:uid="{00000000-0005-0000-0000-0000641E0000}"/>
    <cellStyle name="Input 2 7 2 5 3 2" xfId="17729" xr:uid="{00000000-0005-0000-0000-0000651E0000}"/>
    <cellStyle name="Input 2 7 2 5 3 2 2" xfId="35393" xr:uid="{00000000-0005-0000-0000-0000661E0000}"/>
    <cellStyle name="Input 2 7 2 5 3 2 3" xfId="52588" xr:uid="{00000000-0005-0000-0000-0000671E0000}"/>
    <cellStyle name="Input 2 7 2 5 3 3" xfId="28558" xr:uid="{00000000-0005-0000-0000-0000681E0000}"/>
    <cellStyle name="Input 2 7 2 5 3 4" xfId="45803" xr:uid="{00000000-0005-0000-0000-0000691E0000}"/>
    <cellStyle name="Input 2 7 2 5 4" xfId="7131" xr:uid="{00000000-0005-0000-0000-00006A1E0000}"/>
    <cellStyle name="Input 2 7 2 5 4 2" xfId="24796" xr:uid="{00000000-0005-0000-0000-00006B1E0000}"/>
    <cellStyle name="Input 2 7 2 5 4 3" xfId="42067" xr:uid="{00000000-0005-0000-0000-00006C1E0000}"/>
    <cellStyle name="Input 2 7 2 5 5" xfId="14183" xr:uid="{00000000-0005-0000-0000-00006D1E0000}"/>
    <cellStyle name="Input 2 7 2 5 5 2" xfId="31847" xr:uid="{00000000-0005-0000-0000-00006E1E0000}"/>
    <cellStyle name="Input 2 7 2 5 5 3" xfId="49068" xr:uid="{00000000-0005-0000-0000-00006F1E0000}"/>
    <cellStyle name="Input 2 7 2 5 6" xfId="21153" xr:uid="{00000000-0005-0000-0000-0000701E0000}"/>
    <cellStyle name="Input 2 7 2 5 7" xfId="38456" xr:uid="{00000000-0005-0000-0000-0000711E0000}"/>
    <cellStyle name="Input 2 7 2 6" xfId="3807" xr:uid="{00000000-0005-0000-0000-0000721E0000}"/>
    <cellStyle name="Input 2 7 2 6 2" xfId="5723" xr:uid="{00000000-0005-0000-0000-0000731E0000}"/>
    <cellStyle name="Input 2 7 2 6 2 2" xfId="12643" xr:uid="{00000000-0005-0000-0000-0000741E0000}"/>
    <cellStyle name="Input 2 7 2 6 2 2 2" xfId="19370" xr:uid="{00000000-0005-0000-0000-0000751E0000}"/>
    <cellStyle name="Input 2 7 2 6 2 2 2 2" xfId="37034" xr:uid="{00000000-0005-0000-0000-0000761E0000}"/>
    <cellStyle name="Input 2 7 2 6 2 2 2 3" xfId="54211" xr:uid="{00000000-0005-0000-0000-0000771E0000}"/>
    <cellStyle name="Input 2 7 2 6 2 2 3" xfId="30307" xr:uid="{00000000-0005-0000-0000-0000781E0000}"/>
    <cellStyle name="Input 2 7 2 6 2 2 4" xfId="47534" xr:uid="{00000000-0005-0000-0000-0000791E0000}"/>
    <cellStyle name="Input 2 7 2 6 2 3" xfId="9359" xr:uid="{00000000-0005-0000-0000-00007A1E0000}"/>
    <cellStyle name="Input 2 7 2 6 2 3 2" xfId="27024" xr:uid="{00000000-0005-0000-0000-00007B1E0000}"/>
    <cellStyle name="Input 2 7 2 6 2 3 3" xfId="44277" xr:uid="{00000000-0005-0000-0000-00007C1E0000}"/>
    <cellStyle name="Input 2 7 2 6 2 4" xfId="16303" xr:uid="{00000000-0005-0000-0000-00007D1E0000}"/>
    <cellStyle name="Input 2 7 2 6 2 4 2" xfId="33967" xr:uid="{00000000-0005-0000-0000-00007E1E0000}"/>
    <cellStyle name="Input 2 7 2 6 2 4 3" xfId="51170" xr:uid="{00000000-0005-0000-0000-00007F1E0000}"/>
    <cellStyle name="Input 2 7 2 6 2 5" xfId="23388" xr:uid="{00000000-0005-0000-0000-0000801E0000}"/>
    <cellStyle name="Input 2 7 2 6 2 6" xfId="40666" xr:uid="{00000000-0005-0000-0000-0000811E0000}"/>
    <cellStyle name="Input 2 7 2 6 3" xfId="7504" xr:uid="{00000000-0005-0000-0000-0000821E0000}"/>
    <cellStyle name="Input 2 7 2 6 3 2" xfId="25169" xr:uid="{00000000-0005-0000-0000-0000831E0000}"/>
    <cellStyle name="Input 2 7 2 6 3 3" xfId="42434" xr:uid="{00000000-0005-0000-0000-0000841E0000}"/>
    <cellStyle name="Input 2 7 2 6 4" xfId="14556" xr:uid="{00000000-0005-0000-0000-0000851E0000}"/>
    <cellStyle name="Input 2 7 2 6 4 2" xfId="32220" xr:uid="{00000000-0005-0000-0000-0000861E0000}"/>
    <cellStyle name="Input 2 7 2 6 4 3" xfId="49435" xr:uid="{00000000-0005-0000-0000-0000871E0000}"/>
    <cellStyle name="Input 2 7 2 6 5" xfId="21526" xr:uid="{00000000-0005-0000-0000-0000881E0000}"/>
    <cellStyle name="Input 2 7 2 6 6" xfId="38823" xr:uid="{00000000-0005-0000-0000-0000891E0000}"/>
    <cellStyle name="Input 2 7 2 7" xfId="4687" xr:uid="{00000000-0005-0000-0000-00008A1E0000}"/>
    <cellStyle name="Input 2 7 2 7 2" xfId="11607" xr:uid="{00000000-0005-0000-0000-00008B1E0000}"/>
    <cellStyle name="Input 2 7 2 7 2 2" xfId="18388" xr:uid="{00000000-0005-0000-0000-00008C1E0000}"/>
    <cellStyle name="Input 2 7 2 7 2 2 2" xfId="36052" xr:uid="{00000000-0005-0000-0000-00008D1E0000}"/>
    <cellStyle name="Input 2 7 2 7 2 2 3" xfId="53241" xr:uid="{00000000-0005-0000-0000-00008E1E0000}"/>
    <cellStyle name="Input 2 7 2 7 2 3" xfId="29271" xr:uid="{00000000-0005-0000-0000-00008F1E0000}"/>
    <cellStyle name="Input 2 7 2 7 2 4" xfId="46510" xr:uid="{00000000-0005-0000-0000-0000901E0000}"/>
    <cellStyle name="Input 2 7 2 7 3" xfId="8323" xr:uid="{00000000-0005-0000-0000-0000911E0000}"/>
    <cellStyle name="Input 2 7 2 7 3 2" xfId="25988" xr:uid="{00000000-0005-0000-0000-0000921E0000}"/>
    <cellStyle name="Input 2 7 2 7 3 3" xfId="43253" xr:uid="{00000000-0005-0000-0000-0000931E0000}"/>
    <cellStyle name="Input 2 7 2 7 4" xfId="15321" xr:uid="{00000000-0005-0000-0000-0000941E0000}"/>
    <cellStyle name="Input 2 7 2 7 4 2" xfId="32985" xr:uid="{00000000-0005-0000-0000-0000951E0000}"/>
    <cellStyle name="Input 2 7 2 7 4 3" xfId="50200" xr:uid="{00000000-0005-0000-0000-0000961E0000}"/>
    <cellStyle name="Input 2 7 2 7 5" xfId="22352" xr:uid="{00000000-0005-0000-0000-0000971E0000}"/>
    <cellStyle name="Input 2 7 2 7 6" xfId="39642" xr:uid="{00000000-0005-0000-0000-0000981E0000}"/>
    <cellStyle name="Input 2 7 2 8" xfId="10293" xr:uid="{00000000-0005-0000-0000-0000991E0000}"/>
    <cellStyle name="Input 2 7 2 8 2" xfId="17182" xr:uid="{00000000-0005-0000-0000-00009A1E0000}"/>
    <cellStyle name="Input 2 7 2 8 2 2" xfId="34846" xr:uid="{00000000-0005-0000-0000-00009B1E0000}"/>
    <cellStyle name="Input 2 7 2 8 2 3" xfId="52047" xr:uid="{00000000-0005-0000-0000-00009C1E0000}"/>
    <cellStyle name="Input 2 7 2 8 3" xfId="27957" xr:uid="{00000000-0005-0000-0000-00009D1E0000}"/>
    <cellStyle name="Input 2 7 2 8 4" xfId="45208" xr:uid="{00000000-0005-0000-0000-00009E1E0000}"/>
    <cellStyle name="Input 2 7 2 9" xfId="6543" xr:uid="{00000000-0005-0000-0000-00009F1E0000}"/>
    <cellStyle name="Input 2 7 2 9 2" xfId="24208" xr:uid="{00000000-0005-0000-0000-0000A01E0000}"/>
    <cellStyle name="Input 2 7 2 9 3" xfId="41485" xr:uid="{00000000-0005-0000-0000-0000A11E0000}"/>
    <cellStyle name="Input 2 7 3" xfId="2803" xr:uid="{00000000-0005-0000-0000-0000A21E0000}"/>
    <cellStyle name="Input 2 7 3 2" xfId="3466" xr:uid="{00000000-0005-0000-0000-0000A31E0000}"/>
    <cellStyle name="Input 2 7 3 2 2" xfId="5382" xr:uid="{00000000-0005-0000-0000-0000A41E0000}"/>
    <cellStyle name="Input 2 7 3 2 2 2" xfId="12302" xr:uid="{00000000-0005-0000-0000-0000A51E0000}"/>
    <cellStyle name="Input 2 7 3 2 2 2 2" xfId="19029" xr:uid="{00000000-0005-0000-0000-0000A61E0000}"/>
    <cellStyle name="Input 2 7 3 2 2 2 2 2" xfId="36693" xr:uid="{00000000-0005-0000-0000-0000A71E0000}"/>
    <cellStyle name="Input 2 7 3 2 2 2 2 3" xfId="53873" xr:uid="{00000000-0005-0000-0000-0000A81E0000}"/>
    <cellStyle name="Input 2 7 3 2 2 2 3" xfId="29966" xr:uid="{00000000-0005-0000-0000-0000A91E0000}"/>
    <cellStyle name="Input 2 7 3 2 2 2 4" xfId="47196" xr:uid="{00000000-0005-0000-0000-0000AA1E0000}"/>
    <cellStyle name="Input 2 7 3 2 2 3" xfId="9018" xr:uid="{00000000-0005-0000-0000-0000AB1E0000}"/>
    <cellStyle name="Input 2 7 3 2 2 3 2" xfId="26683" xr:uid="{00000000-0005-0000-0000-0000AC1E0000}"/>
    <cellStyle name="Input 2 7 3 2 2 3 3" xfId="43939" xr:uid="{00000000-0005-0000-0000-0000AD1E0000}"/>
    <cellStyle name="Input 2 7 3 2 2 4" xfId="15962" xr:uid="{00000000-0005-0000-0000-0000AE1E0000}"/>
    <cellStyle name="Input 2 7 3 2 2 4 2" xfId="33626" xr:uid="{00000000-0005-0000-0000-0000AF1E0000}"/>
    <cellStyle name="Input 2 7 3 2 2 4 3" xfId="50832" xr:uid="{00000000-0005-0000-0000-0000B01E0000}"/>
    <cellStyle name="Input 2 7 3 2 2 5" xfId="23047" xr:uid="{00000000-0005-0000-0000-0000B11E0000}"/>
    <cellStyle name="Input 2 7 3 2 2 6" xfId="40328" xr:uid="{00000000-0005-0000-0000-0000B21E0000}"/>
    <cellStyle name="Input 2 7 3 2 3" xfId="10926" xr:uid="{00000000-0005-0000-0000-0000B31E0000}"/>
    <cellStyle name="Input 2 7 3 2 3 2" xfId="17761" xr:uid="{00000000-0005-0000-0000-0000B41E0000}"/>
    <cellStyle name="Input 2 7 3 2 3 2 2" xfId="35425" xr:uid="{00000000-0005-0000-0000-0000B51E0000}"/>
    <cellStyle name="Input 2 7 3 2 3 2 3" xfId="52617" xr:uid="{00000000-0005-0000-0000-0000B61E0000}"/>
    <cellStyle name="Input 2 7 3 2 3 3" xfId="28590" xr:uid="{00000000-0005-0000-0000-0000B71E0000}"/>
    <cellStyle name="Input 2 7 3 2 3 4" xfId="45832" xr:uid="{00000000-0005-0000-0000-0000B81E0000}"/>
    <cellStyle name="Input 2 7 3 2 4" xfId="7163" xr:uid="{00000000-0005-0000-0000-0000B91E0000}"/>
    <cellStyle name="Input 2 7 3 2 4 2" xfId="24828" xr:uid="{00000000-0005-0000-0000-0000BA1E0000}"/>
    <cellStyle name="Input 2 7 3 2 4 3" xfId="42096" xr:uid="{00000000-0005-0000-0000-0000BB1E0000}"/>
    <cellStyle name="Input 2 7 3 2 5" xfId="14215" xr:uid="{00000000-0005-0000-0000-0000BC1E0000}"/>
    <cellStyle name="Input 2 7 3 2 5 2" xfId="31879" xr:uid="{00000000-0005-0000-0000-0000BD1E0000}"/>
    <cellStyle name="Input 2 7 3 2 5 3" xfId="49097" xr:uid="{00000000-0005-0000-0000-0000BE1E0000}"/>
    <cellStyle name="Input 2 7 3 2 6" xfId="21185" xr:uid="{00000000-0005-0000-0000-0000BF1E0000}"/>
    <cellStyle name="Input 2 7 3 2 7" xfId="38485" xr:uid="{00000000-0005-0000-0000-0000C01E0000}"/>
    <cellStyle name="Input 2 7 3 3" xfId="3836" xr:uid="{00000000-0005-0000-0000-0000C11E0000}"/>
    <cellStyle name="Input 2 7 3 3 2" xfId="5752" xr:uid="{00000000-0005-0000-0000-0000C21E0000}"/>
    <cellStyle name="Input 2 7 3 3 2 2" xfId="12672" xr:uid="{00000000-0005-0000-0000-0000C31E0000}"/>
    <cellStyle name="Input 2 7 3 3 2 2 2" xfId="19399" xr:uid="{00000000-0005-0000-0000-0000C41E0000}"/>
    <cellStyle name="Input 2 7 3 3 2 2 2 2" xfId="37063" xr:uid="{00000000-0005-0000-0000-0000C51E0000}"/>
    <cellStyle name="Input 2 7 3 3 2 2 2 3" xfId="54240" xr:uid="{00000000-0005-0000-0000-0000C61E0000}"/>
    <cellStyle name="Input 2 7 3 3 2 2 3" xfId="30336" xr:uid="{00000000-0005-0000-0000-0000C71E0000}"/>
    <cellStyle name="Input 2 7 3 3 2 2 4" xfId="47563" xr:uid="{00000000-0005-0000-0000-0000C81E0000}"/>
    <cellStyle name="Input 2 7 3 3 2 3" xfId="9388" xr:uid="{00000000-0005-0000-0000-0000C91E0000}"/>
    <cellStyle name="Input 2 7 3 3 2 3 2" xfId="27053" xr:uid="{00000000-0005-0000-0000-0000CA1E0000}"/>
    <cellStyle name="Input 2 7 3 3 2 3 3" xfId="44306" xr:uid="{00000000-0005-0000-0000-0000CB1E0000}"/>
    <cellStyle name="Input 2 7 3 3 2 4" xfId="16332" xr:uid="{00000000-0005-0000-0000-0000CC1E0000}"/>
    <cellStyle name="Input 2 7 3 3 2 4 2" xfId="33996" xr:uid="{00000000-0005-0000-0000-0000CD1E0000}"/>
    <cellStyle name="Input 2 7 3 3 2 4 3" xfId="51199" xr:uid="{00000000-0005-0000-0000-0000CE1E0000}"/>
    <cellStyle name="Input 2 7 3 3 2 5" xfId="23417" xr:uid="{00000000-0005-0000-0000-0000CF1E0000}"/>
    <cellStyle name="Input 2 7 3 3 2 6" xfId="40695" xr:uid="{00000000-0005-0000-0000-0000D01E0000}"/>
    <cellStyle name="Input 2 7 3 3 3" xfId="7533" xr:uid="{00000000-0005-0000-0000-0000D11E0000}"/>
    <cellStyle name="Input 2 7 3 3 3 2" xfId="25198" xr:uid="{00000000-0005-0000-0000-0000D21E0000}"/>
    <cellStyle name="Input 2 7 3 3 3 3" xfId="42463" xr:uid="{00000000-0005-0000-0000-0000D31E0000}"/>
    <cellStyle name="Input 2 7 3 3 4" xfId="14585" xr:uid="{00000000-0005-0000-0000-0000D41E0000}"/>
    <cellStyle name="Input 2 7 3 3 4 2" xfId="32249" xr:uid="{00000000-0005-0000-0000-0000D51E0000}"/>
    <cellStyle name="Input 2 7 3 3 4 3" xfId="49464" xr:uid="{00000000-0005-0000-0000-0000D61E0000}"/>
    <cellStyle name="Input 2 7 3 3 5" xfId="21555" xr:uid="{00000000-0005-0000-0000-0000D71E0000}"/>
    <cellStyle name="Input 2 7 3 3 6" xfId="38852" xr:uid="{00000000-0005-0000-0000-0000D81E0000}"/>
    <cellStyle name="Input 2 7 3 4" xfId="4719" xr:uid="{00000000-0005-0000-0000-0000D91E0000}"/>
    <cellStyle name="Input 2 7 3 4 2" xfId="11639" xr:uid="{00000000-0005-0000-0000-0000DA1E0000}"/>
    <cellStyle name="Input 2 7 3 4 2 2" xfId="18420" xr:uid="{00000000-0005-0000-0000-0000DB1E0000}"/>
    <cellStyle name="Input 2 7 3 4 2 2 2" xfId="36084" xr:uid="{00000000-0005-0000-0000-0000DC1E0000}"/>
    <cellStyle name="Input 2 7 3 4 2 2 3" xfId="53270" xr:uid="{00000000-0005-0000-0000-0000DD1E0000}"/>
    <cellStyle name="Input 2 7 3 4 2 3" xfId="29303" xr:uid="{00000000-0005-0000-0000-0000DE1E0000}"/>
    <cellStyle name="Input 2 7 3 4 2 4" xfId="46539" xr:uid="{00000000-0005-0000-0000-0000DF1E0000}"/>
    <cellStyle name="Input 2 7 3 4 3" xfId="8355" xr:uid="{00000000-0005-0000-0000-0000E01E0000}"/>
    <cellStyle name="Input 2 7 3 4 3 2" xfId="26020" xr:uid="{00000000-0005-0000-0000-0000E11E0000}"/>
    <cellStyle name="Input 2 7 3 4 3 3" xfId="43282" xr:uid="{00000000-0005-0000-0000-0000E21E0000}"/>
    <cellStyle name="Input 2 7 3 4 4" xfId="15353" xr:uid="{00000000-0005-0000-0000-0000E31E0000}"/>
    <cellStyle name="Input 2 7 3 4 4 2" xfId="33017" xr:uid="{00000000-0005-0000-0000-0000E41E0000}"/>
    <cellStyle name="Input 2 7 3 4 4 3" xfId="50229" xr:uid="{00000000-0005-0000-0000-0000E51E0000}"/>
    <cellStyle name="Input 2 7 3 4 5" xfId="22384" xr:uid="{00000000-0005-0000-0000-0000E61E0000}"/>
    <cellStyle name="Input 2 7 3 4 6" xfId="39671" xr:uid="{00000000-0005-0000-0000-0000E71E0000}"/>
    <cellStyle name="Input 2 7 3 5" xfId="10325" xr:uid="{00000000-0005-0000-0000-0000E81E0000}"/>
    <cellStyle name="Input 2 7 3 5 2" xfId="17214" xr:uid="{00000000-0005-0000-0000-0000E91E0000}"/>
    <cellStyle name="Input 2 7 3 5 2 2" xfId="34878" xr:uid="{00000000-0005-0000-0000-0000EA1E0000}"/>
    <cellStyle name="Input 2 7 3 5 2 3" xfId="52076" xr:uid="{00000000-0005-0000-0000-0000EB1E0000}"/>
    <cellStyle name="Input 2 7 3 5 3" xfId="27989" xr:uid="{00000000-0005-0000-0000-0000EC1E0000}"/>
    <cellStyle name="Input 2 7 3 5 4" xfId="45237" xr:uid="{00000000-0005-0000-0000-0000ED1E0000}"/>
    <cellStyle name="Input 2 7 3 6" xfId="6575" xr:uid="{00000000-0005-0000-0000-0000EE1E0000}"/>
    <cellStyle name="Input 2 7 3 6 2" xfId="24240" xr:uid="{00000000-0005-0000-0000-0000EF1E0000}"/>
    <cellStyle name="Input 2 7 3 6 3" xfId="41514" xr:uid="{00000000-0005-0000-0000-0000F01E0000}"/>
    <cellStyle name="Input 2 7 3 7" xfId="13606" xr:uid="{00000000-0005-0000-0000-0000F11E0000}"/>
    <cellStyle name="Input 2 7 3 7 2" xfId="31270" xr:uid="{00000000-0005-0000-0000-0000F21E0000}"/>
    <cellStyle name="Input 2 7 3 7 3" xfId="48494" xr:uid="{00000000-0005-0000-0000-0000F31E0000}"/>
    <cellStyle name="Input 2 7 3 8" xfId="20522" xr:uid="{00000000-0005-0000-0000-0000F41E0000}"/>
    <cellStyle name="Input 2 7 3 9" xfId="37828" xr:uid="{00000000-0005-0000-0000-0000F51E0000}"/>
    <cellStyle name="Input 2 7 4" xfId="4414" xr:uid="{00000000-0005-0000-0000-0000F61E0000}"/>
    <cellStyle name="Input 2 7 4 2" xfId="6278" xr:uid="{00000000-0005-0000-0000-0000F71E0000}"/>
    <cellStyle name="Input 2 7 4 2 2" xfId="13197" xr:uid="{00000000-0005-0000-0000-0000F81E0000}"/>
    <cellStyle name="Input 2 7 4 2 2 2" xfId="19870" xr:uid="{00000000-0005-0000-0000-0000F91E0000}"/>
    <cellStyle name="Input 2 7 4 2 2 2 2" xfId="37534" xr:uid="{00000000-0005-0000-0000-0000FA1E0000}"/>
    <cellStyle name="Input 2 7 4 2 2 2 3" xfId="54711" xr:uid="{00000000-0005-0000-0000-0000FB1E0000}"/>
    <cellStyle name="Input 2 7 4 2 2 3" xfId="30861" xr:uid="{00000000-0005-0000-0000-0000FC1E0000}"/>
    <cellStyle name="Input 2 7 4 2 2 4" xfId="48088" xr:uid="{00000000-0005-0000-0000-0000FD1E0000}"/>
    <cellStyle name="Input 2 7 4 2 3" xfId="9913" xr:uid="{00000000-0005-0000-0000-0000FE1E0000}"/>
    <cellStyle name="Input 2 7 4 2 3 2" xfId="27578" xr:uid="{00000000-0005-0000-0000-0000FF1E0000}"/>
    <cellStyle name="Input 2 7 4 2 3 3" xfId="44831" xr:uid="{00000000-0005-0000-0000-0000001F0000}"/>
    <cellStyle name="Input 2 7 4 2 4" xfId="16803" xr:uid="{00000000-0005-0000-0000-0000011F0000}"/>
    <cellStyle name="Input 2 7 4 2 4 2" xfId="34467" xr:uid="{00000000-0005-0000-0000-0000021F0000}"/>
    <cellStyle name="Input 2 7 4 2 4 3" xfId="51670" xr:uid="{00000000-0005-0000-0000-0000031F0000}"/>
    <cellStyle name="Input 2 7 4 2 5" xfId="23943" xr:uid="{00000000-0005-0000-0000-0000041F0000}"/>
    <cellStyle name="Input 2 7 4 2 6" xfId="41220" xr:uid="{00000000-0005-0000-0000-0000051F0000}"/>
    <cellStyle name="Input 2 7 4 3" xfId="11342" xr:uid="{00000000-0005-0000-0000-0000061F0000}"/>
    <cellStyle name="Input 2 7 4 3 2" xfId="18123" xr:uid="{00000000-0005-0000-0000-0000071F0000}"/>
    <cellStyle name="Input 2 7 4 3 2 2" xfId="35787" xr:uid="{00000000-0005-0000-0000-0000081F0000}"/>
    <cellStyle name="Input 2 7 4 3 2 3" xfId="52976" xr:uid="{00000000-0005-0000-0000-0000091F0000}"/>
    <cellStyle name="Input 2 7 4 3 3" xfId="29006" xr:uid="{00000000-0005-0000-0000-00000A1F0000}"/>
    <cellStyle name="Input 2 7 4 3 4" xfId="46245" xr:uid="{00000000-0005-0000-0000-00000B1F0000}"/>
    <cellStyle name="Input 2 7 4 4" xfId="8058" xr:uid="{00000000-0005-0000-0000-00000C1F0000}"/>
    <cellStyle name="Input 2 7 4 4 2" xfId="25723" xr:uid="{00000000-0005-0000-0000-00000D1F0000}"/>
    <cellStyle name="Input 2 7 4 4 3" xfId="42988" xr:uid="{00000000-0005-0000-0000-00000E1F0000}"/>
    <cellStyle name="Input 2 7 4 5" xfId="15056" xr:uid="{00000000-0005-0000-0000-00000F1F0000}"/>
    <cellStyle name="Input 2 7 4 5 2" xfId="32720" xr:uid="{00000000-0005-0000-0000-0000101F0000}"/>
    <cellStyle name="Input 2 7 4 5 3" xfId="49935" xr:uid="{00000000-0005-0000-0000-0000111F0000}"/>
    <cellStyle name="Input 2 7 4 6" xfId="22087" xr:uid="{00000000-0005-0000-0000-0000121F0000}"/>
    <cellStyle name="Input 2 7 4 7" xfId="39377" xr:uid="{00000000-0005-0000-0000-0000131F0000}"/>
    <cellStyle name="Input 2 7 5" xfId="4405" xr:uid="{00000000-0005-0000-0000-0000141F0000}"/>
    <cellStyle name="Input 2 7 5 2" xfId="6269" xr:uid="{00000000-0005-0000-0000-0000151F0000}"/>
    <cellStyle name="Input 2 7 5 2 2" xfId="13188" xr:uid="{00000000-0005-0000-0000-0000161F0000}"/>
    <cellStyle name="Input 2 7 5 2 2 2" xfId="19861" xr:uid="{00000000-0005-0000-0000-0000171F0000}"/>
    <cellStyle name="Input 2 7 5 2 2 2 2" xfId="37525" xr:uid="{00000000-0005-0000-0000-0000181F0000}"/>
    <cellStyle name="Input 2 7 5 2 2 2 3" xfId="54702" xr:uid="{00000000-0005-0000-0000-0000191F0000}"/>
    <cellStyle name="Input 2 7 5 2 2 3" xfId="30852" xr:uid="{00000000-0005-0000-0000-00001A1F0000}"/>
    <cellStyle name="Input 2 7 5 2 2 4" xfId="48079" xr:uid="{00000000-0005-0000-0000-00001B1F0000}"/>
    <cellStyle name="Input 2 7 5 2 3" xfId="9904" xr:uid="{00000000-0005-0000-0000-00001C1F0000}"/>
    <cellStyle name="Input 2 7 5 2 3 2" xfId="27569" xr:uid="{00000000-0005-0000-0000-00001D1F0000}"/>
    <cellStyle name="Input 2 7 5 2 3 3" xfId="44822" xr:uid="{00000000-0005-0000-0000-00001E1F0000}"/>
    <cellStyle name="Input 2 7 5 2 4" xfId="16794" xr:uid="{00000000-0005-0000-0000-00001F1F0000}"/>
    <cellStyle name="Input 2 7 5 2 4 2" xfId="34458" xr:uid="{00000000-0005-0000-0000-0000201F0000}"/>
    <cellStyle name="Input 2 7 5 2 4 3" xfId="51661" xr:uid="{00000000-0005-0000-0000-0000211F0000}"/>
    <cellStyle name="Input 2 7 5 2 5" xfId="23934" xr:uid="{00000000-0005-0000-0000-0000221F0000}"/>
    <cellStyle name="Input 2 7 5 2 6" xfId="41211" xr:uid="{00000000-0005-0000-0000-0000231F0000}"/>
    <cellStyle name="Input 2 7 5 3" xfId="11333" xr:uid="{00000000-0005-0000-0000-0000241F0000}"/>
    <cellStyle name="Input 2 7 5 3 2" xfId="18114" xr:uid="{00000000-0005-0000-0000-0000251F0000}"/>
    <cellStyle name="Input 2 7 5 3 2 2" xfId="35778" xr:uid="{00000000-0005-0000-0000-0000261F0000}"/>
    <cellStyle name="Input 2 7 5 3 2 3" xfId="52967" xr:uid="{00000000-0005-0000-0000-0000271F0000}"/>
    <cellStyle name="Input 2 7 5 3 3" xfId="28997" xr:uid="{00000000-0005-0000-0000-0000281F0000}"/>
    <cellStyle name="Input 2 7 5 3 4" xfId="46236" xr:uid="{00000000-0005-0000-0000-0000291F0000}"/>
    <cellStyle name="Input 2 7 5 4" xfId="8049" xr:uid="{00000000-0005-0000-0000-00002A1F0000}"/>
    <cellStyle name="Input 2 7 5 4 2" xfId="25714" xr:uid="{00000000-0005-0000-0000-00002B1F0000}"/>
    <cellStyle name="Input 2 7 5 4 3" xfId="42979" xr:uid="{00000000-0005-0000-0000-00002C1F0000}"/>
    <cellStyle name="Input 2 7 5 5" xfId="15047" xr:uid="{00000000-0005-0000-0000-00002D1F0000}"/>
    <cellStyle name="Input 2 7 5 5 2" xfId="32711" xr:uid="{00000000-0005-0000-0000-00002E1F0000}"/>
    <cellStyle name="Input 2 7 5 5 3" xfId="49926" xr:uid="{00000000-0005-0000-0000-00002F1F0000}"/>
    <cellStyle name="Input 2 7 5 6" xfId="22078" xr:uid="{00000000-0005-0000-0000-0000301F0000}"/>
    <cellStyle name="Input 2 7 5 7" xfId="39368" xr:uid="{00000000-0005-0000-0000-0000311F0000}"/>
    <cellStyle name="Input 2 7 6" xfId="10098" xr:uid="{00000000-0005-0000-0000-0000321F0000}"/>
    <cellStyle name="Input 2 7 6 2" xfId="16987" xr:uid="{00000000-0005-0000-0000-0000331F0000}"/>
    <cellStyle name="Input 2 7 6 2 2" xfId="34651" xr:uid="{00000000-0005-0000-0000-0000341F0000}"/>
    <cellStyle name="Input 2 7 6 2 3" xfId="51852" xr:uid="{00000000-0005-0000-0000-0000351F0000}"/>
    <cellStyle name="Input 2 7 6 3" xfId="27762" xr:uid="{00000000-0005-0000-0000-0000361F0000}"/>
    <cellStyle name="Input 2 7 6 4" xfId="45013" xr:uid="{00000000-0005-0000-0000-0000371F0000}"/>
    <cellStyle name="Input 2 7 7" xfId="13379" xr:uid="{00000000-0005-0000-0000-0000381F0000}"/>
    <cellStyle name="Input 2 7 7 2" xfId="31043" xr:uid="{00000000-0005-0000-0000-0000391F0000}"/>
    <cellStyle name="Input 2 7 7 3" xfId="48270" xr:uid="{00000000-0005-0000-0000-00003A1F0000}"/>
    <cellStyle name="Input 2 7 8" xfId="20194" xr:uid="{00000000-0005-0000-0000-00003B1F0000}"/>
    <cellStyle name="Input 2 7 9" xfId="20201" xr:uid="{00000000-0005-0000-0000-00003C1F0000}"/>
    <cellStyle name="Input 2 8" xfId="863" xr:uid="{00000000-0005-0000-0000-00003D1F0000}"/>
    <cellStyle name="Input 2 8 2" xfId="2768" xr:uid="{00000000-0005-0000-0000-00003E1F0000}"/>
    <cellStyle name="Input 2 8 2 10" xfId="13573" xr:uid="{00000000-0005-0000-0000-00003F1F0000}"/>
    <cellStyle name="Input 2 8 2 10 2" xfId="31237" xr:uid="{00000000-0005-0000-0000-0000401F0000}"/>
    <cellStyle name="Input 2 8 2 10 3" xfId="48464" xr:uid="{00000000-0005-0000-0000-0000411F0000}"/>
    <cellStyle name="Input 2 8 2 11" xfId="20489" xr:uid="{00000000-0005-0000-0000-0000421F0000}"/>
    <cellStyle name="Input 2 8 2 12" xfId="37798" xr:uid="{00000000-0005-0000-0000-0000431F0000}"/>
    <cellStyle name="Input 2 8 2 2" xfId="2997" xr:uid="{00000000-0005-0000-0000-0000441F0000}"/>
    <cellStyle name="Input 2 8 2 2 2" xfId="3660" xr:uid="{00000000-0005-0000-0000-0000451F0000}"/>
    <cellStyle name="Input 2 8 2 2 2 2" xfId="5576" xr:uid="{00000000-0005-0000-0000-0000461F0000}"/>
    <cellStyle name="Input 2 8 2 2 2 2 2" xfId="12496" xr:uid="{00000000-0005-0000-0000-0000471F0000}"/>
    <cellStyle name="Input 2 8 2 2 2 2 2 2" xfId="19223" xr:uid="{00000000-0005-0000-0000-0000481F0000}"/>
    <cellStyle name="Input 2 8 2 2 2 2 2 2 2" xfId="36887" xr:uid="{00000000-0005-0000-0000-0000491F0000}"/>
    <cellStyle name="Input 2 8 2 2 2 2 2 2 3" xfId="54067" xr:uid="{00000000-0005-0000-0000-00004A1F0000}"/>
    <cellStyle name="Input 2 8 2 2 2 2 2 3" xfId="30160" xr:uid="{00000000-0005-0000-0000-00004B1F0000}"/>
    <cellStyle name="Input 2 8 2 2 2 2 2 4" xfId="47390" xr:uid="{00000000-0005-0000-0000-00004C1F0000}"/>
    <cellStyle name="Input 2 8 2 2 2 2 3" xfId="9212" xr:uid="{00000000-0005-0000-0000-00004D1F0000}"/>
    <cellStyle name="Input 2 8 2 2 2 2 3 2" xfId="26877" xr:uid="{00000000-0005-0000-0000-00004E1F0000}"/>
    <cellStyle name="Input 2 8 2 2 2 2 3 3" xfId="44133" xr:uid="{00000000-0005-0000-0000-00004F1F0000}"/>
    <cellStyle name="Input 2 8 2 2 2 2 4" xfId="16156" xr:uid="{00000000-0005-0000-0000-0000501F0000}"/>
    <cellStyle name="Input 2 8 2 2 2 2 4 2" xfId="33820" xr:uid="{00000000-0005-0000-0000-0000511F0000}"/>
    <cellStyle name="Input 2 8 2 2 2 2 4 3" xfId="51026" xr:uid="{00000000-0005-0000-0000-0000521F0000}"/>
    <cellStyle name="Input 2 8 2 2 2 2 5" xfId="23241" xr:uid="{00000000-0005-0000-0000-0000531F0000}"/>
    <cellStyle name="Input 2 8 2 2 2 2 6" xfId="40522" xr:uid="{00000000-0005-0000-0000-0000541F0000}"/>
    <cellStyle name="Input 2 8 2 2 2 3" xfId="11120" xr:uid="{00000000-0005-0000-0000-0000551F0000}"/>
    <cellStyle name="Input 2 8 2 2 2 3 2" xfId="17955" xr:uid="{00000000-0005-0000-0000-0000561F0000}"/>
    <cellStyle name="Input 2 8 2 2 2 3 2 2" xfId="35619" xr:uid="{00000000-0005-0000-0000-0000571F0000}"/>
    <cellStyle name="Input 2 8 2 2 2 3 2 3" xfId="52811" xr:uid="{00000000-0005-0000-0000-0000581F0000}"/>
    <cellStyle name="Input 2 8 2 2 2 3 3" xfId="28784" xr:uid="{00000000-0005-0000-0000-0000591F0000}"/>
    <cellStyle name="Input 2 8 2 2 2 3 4" xfId="46026" xr:uid="{00000000-0005-0000-0000-00005A1F0000}"/>
    <cellStyle name="Input 2 8 2 2 2 4" xfId="7357" xr:uid="{00000000-0005-0000-0000-00005B1F0000}"/>
    <cellStyle name="Input 2 8 2 2 2 4 2" xfId="25022" xr:uid="{00000000-0005-0000-0000-00005C1F0000}"/>
    <cellStyle name="Input 2 8 2 2 2 4 3" xfId="42290" xr:uid="{00000000-0005-0000-0000-00005D1F0000}"/>
    <cellStyle name="Input 2 8 2 2 2 5" xfId="14409" xr:uid="{00000000-0005-0000-0000-00005E1F0000}"/>
    <cellStyle name="Input 2 8 2 2 2 5 2" xfId="32073" xr:uid="{00000000-0005-0000-0000-00005F1F0000}"/>
    <cellStyle name="Input 2 8 2 2 2 5 3" xfId="49291" xr:uid="{00000000-0005-0000-0000-0000601F0000}"/>
    <cellStyle name="Input 2 8 2 2 2 6" xfId="21379" xr:uid="{00000000-0005-0000-0000-0000611F0000}"/>
    <cellStyle name="Input 2 8 2 2 2 7" xfId="38679" xr:uid="{00000000-0005-0000-0000-0000621F0000}"/>
    <cellStyle name="Input 2 8 2 2 3" xfId="4030" xr:uid="{00000000-0005-0000-0000-0000631F0000}"/>
    <cellStyle name="Input 2 8 2 2 3 2" xfId="5946" xr:uid="{00000000-0005-0000-0000-0000641F0000}"/>
    <cellStyle name="Input 2 8 2 2 3 2 2" xfId="12866" xr:uid="{00000000-0005-0000-0000-0000651F0000}"/>
    <cellStyle name="Input 2 8 2 2 3 2 2 2" xfId="19593" xr:uid="{00000000-0005-0000-0000-0000661F0000}"/>
    <cellStyle name="Input 2 8 2 2 3 2 2 2 2" xfId="37257" xr:uid="{00000000-0005-0000-0000-0000671F0000}"/>
    <cellStyle name="Input 2 8 2 2 3 2 2 2 3" xfId="54434" xr:uid="{00000000-0005-0000-0000-0000681F0000}"/>
    <cellStyle name="Input 2 8 2 2 3 2 2 3" xfId="30530" xr:uid="{00000000-0005-0000-0000-0000691F0000}"/>
    <cellStyle name="Input 2 8 2 2 3 2 2 4" xfId="47757" xr:uid="{00000000-0005-0000-0000-00006A1F0000}"/>
    <cellStyle name="Input 2 8 2 2 3 2 3" xfId="9582" xr:uid="{00000000-0005-0000-0000-00006B1F0000}"/>
    <cellStyle name="Input 2 8 2 2 3 2 3 2" xfId="27247" xr:uid="{00000000-0005-0000-0000-00006C1F0000}"/>
    <cellStyle name="Input 2 8 2 2 3 2 3 3" xfId="44500" xr:uid="{00000000-0005-0000-0000-00006D1F0000}"/>
    <cellStyle name="Input 2 8 2 2 3 2 4" xfId="16526" xr:uid="{00000000-0005-0000-0000-00006E1F0000}"/>
    <cellStyle name="Input 2 8 2 2 3 2 4 2" xfId="34190" xr:uid="{00000000-0005-0000-0000-00006F1F0000}"/>
    <cellStyle name="Input 2 8 2 2 3 2 4 3" xfId="51393" xr:uid="{00000000-0005-0000-0000-0000701F0000}"/>
    <cellStyle name="Input 2 8 2 2 3 2 5" xfId="23611" xr:uid="{00000000-0005-0000-0000-0000711F0000}"/>
    <cellStyle name="Input 2 8 2 2 3 2 6" xfId="40889" xr:uid="{00000000-0005-0000-0000-0000721F0000}"/>
    <cellStyle name="Input 2 8 2 2 3 3" xfId="7727" xr:uid="{00000000-0005-0000-0000-0000731F0000}"/>
    <cellStyle name="Input 2 8 2 2 3 3 2" xfId="25392" xr:uid="{00000000-0005-0000-0000-0000741F0000}"/>
    <cellStyle name="Input 2 8 2 2 3 3 3" xfId="42657" xr:uid="{00000000-0005-0000-0000-0000751F0000}"/>
    <cellStyle name="Input 2 8 2 2 3 4" xfId="14779" xr:uid="{00000000-0005-0000-0000-0000761F0000}"/>
    <cellStyle name="Input 2 8 2 2 3 4 2" xfId="32443" xr:uid="{00000000-0005-0000-0000-0000771F0000}"/>
    <cellStyle name="Input 2 8 2 2 3 4 3" xfId="49658" xr:uid="{00000000-0005-0000-0000-0000781F0000}"/>
    <cellStyle name="Input 2 8 2 2 3 5" xfId="21749" xr:uid="{00000000-0005-0000-0000-0000791F0000}"/>
    <cellStyle name="Input 2 8 2 2 3 6" xfId="39046" xr:uid="{00000000-0005-0000-0000-00007A1F0000}"/>
    <cellStyle name="Input 2 8 2 2 4" xfId="4913" xr:uid="{00000000-0005-0000-0000-00007B1F0000}"/>
    <cellStyle name="Input 2 8 2 2 4 2" xfId="11833" xr:uid="{00000000-0005-0000-0000-00007C1F0000}"/>
    <cellStyle name="Input 2 8 2 2 4 2 2" xfId="18614" xr:uid="{00000000-0005-0000-0000-00007D1F0000}"/>
    <cellStyle name="Input 2 8 2 2 4 2 2 2" xfId="36278" xr:uid="{00000000-0005-0000-0000-00007E1F0000}"/>
    <cellStyle name="Input 2 8 2 2 4 2 2 3" xfId="53464" xr:uid="{00000000-0005-0000-0000-00007F1F0000}"/>
    <cellStyle name="Input 2 8 2 2 4 2 3" xfId="29497" xr:uid="{00000000-0005-0000-0000-0000801F0000}"/>
    <cellStyle name="Input 2 8 2 2 4 2 4" xfId="46733" xr:uid="{00000000-0005-0000-0000-0000811F0000}"/>
    <cellStyle name="Input 2 8 2 2 4 3" xfId="8549" xr:uid="{00000000-0005-0000-0000-0000821F0000}"/>
    <cellStyle name="Input 2 8 2 2 4 3 2" xfId="26214" xr:uid="{00000000-0005-0000-0000-0000831F0000}"/>
    <cellStyle name="Input 2 8 2 2 4 3 3" xfId="43476" xr:uid="{00000000-0005-0000-0000-0000841F0000}"/>
    <cellStyle name="Input 2 8 2 2 4 4" xfId="15547" xr:uid="{00000000-0005-0000-0000-0000851F0000}"/>
    <cellStyle name="Input 2 8 2 2 4 4 2" xfId="33211" xr:uid="{00000000-0005-0000-0000-0000861F0000}"/>
    <cellStyle name="Input 2 8 2 2 4 4 3" xfId="50423" xr:uid="{00000000-0005-0000-0000-0000871F0000}"/>
    <cellStyle name="Input 2 8 2 2 4 5" xfId="22578" xr:uid="{00000000-0005-0000-0000-0000881F0000}"/>
    <cellStyle name="Input 2 8 2 2 4 6" xfId="39865" xr:uid="{00000000-0005-0000-0000-0000891F0000}"/>
    <cellStyle name="Input 2 8 2 2 5" xfId="10519" xr:uid="{00000000-0005-0000-0000-00008A1F0000}"/>
    <cellStyle name="Input 2 8 2 2 5 2" xfId="17408" xr:uid="{00000000-0005-0000-0000-00008B1F0000}"/>
    <cellStyle name="Input 2 8 2 2 5 2 2" xfId="35072" xr:uid="{00000000-0005-0000-0000-00008C1F0000}"/>
    <cellStyle name="Input 2 8 2 2 5 2 3" xfId="52270" xr:uid="{00000000-0005-0000-0000-00008D1F0000}"/>
    <cellStyle name="Input 2 8 2 2 5 3" xfId="28183" xr:uid="{00000000-0005-0000-0000-00008E1F0000}"/>
    <cellStyle name="Input 2 8 2 2 5 4" xfId="45431" xr:uid="{00000000-0005-0000-0000-00008F1F0000}"/>
    <cellStyle name="Input 2 8 2 2 6" xfId="6769" xr:uid="{00000000-0005-0000-0000-0000901F0000}"/>
    <cellStyle name="Input 2 8 2 2 6 2" xfId="24434" xr:uid="{00000000-0005-0000-0000-0000911F0000}"/>
    <cellStyle name="Input 2 8 2 2 6 3" xfId="41708" xr:uid="{00000000-0005-0000-0000-0000921F0000}"/>
    <cellStyle name="Input 2 8 2 2 7" xfId="13800" xr:uid="{00000000-0005-0000-0000-0000931F0000}"/>
    <cellStyle name="Input 2 8 2 2 7 2" xfId="31464" xr:uid="{00000000-0005-0000-0000-0000941F0000}"/>
    <cellStyle name="Input 2 8 2 2 7 3" xfId="48688" xr:uid="{00000000-0005-0000-0000-0000951F0000}"/>
    <cellStyle name="Input 2 8 2 2 8" xfId="20716" xr:uid="{00000000-0005-0000-0000-0000961F0000}"/>
    <cellStyle name="Input 2 8 2 2 9" xfId="38022" xr:uid="{00000000-0005-0000-0000-0000971F0000}"/>
    <cellStyle name="Input 2 8 2 3" xfId="3093" xr:uid="{00000000-0005-0000-0000-0000981F0000}"/>
    <cellStyle name="Input 2 8 2 3 2" xfId="3756" xr:uid="{00000000-0005-0000-0000-0000991F0000}"/>
    <cellStyle name="Input 2 8 2 3 2 2" xfId="5672" xr:uid="{00000000-0005-0000-0000-00009A1F0000}"/>
    <cellStyle name="Input 2 8 2 3 2 2 2" xfId="12592" xr:uid="{00000000-0005-0000-0000-00009B1F0000}"/>
    <cellStyle name="Input 2 8 2 3 2 2 2 2" xfId="19319" xr:uid="{00000000-0005-0000-0000-00009C1F0000}"/>
    <cellStyle name="Input 2 8 2 3 2 2 2 2 2" xfId="36983" xr:uid="{00000000-0005-0000-0000-00009D1F0000}"/>
    <cellStyle name="Input 2 8 2 3 2 2 2 2 3" xfId="54160" xr:uid="{00000000-0005-0000-0000-00009E1F0000}"/>
    <cellStyle name="Input 2 8 2 3 2 2 2 3" xfId="30256" xr:uid="{00000000-0005-0000-0000-00009F1F0000}"/>
    <cellStyle name="Input 2 8 2 3 2 2 2 4" xfId="47483" xr:uid="{00000000-0005-0000-0000-0000A01F0000}"/>
    <cellStyle name="Input 2 8 2 3 2 2 3" xfId="9308" xr:uid="{00000000-0005-0000-0000-0000A11F0000}"/>
    <cellStyle name="Input 2 8 2 3 2 2 3 2" xfId="26973" xr:uid="{00000000-0005-0000-0000-0000A21F0000}"/>
    <cellStyle name="Input 2 8 2 3 2 2 3 3" xfId="44226" xr:uid="{00000000-0005-0000-0000-0000A31F0000}"/>
    <cellStyle name="Input 2 8 2 3 2 2 4" xfId="16252" xr:uid="{00000000-0005-0000-0000-0000A41F0000}"/>
    <cellStyle name="Input 2 8 2 3 2 2 4 2" xfId="33916" xr:uid="{00000000-0005-0000-0000-0000A51F0000}"/>
    <cellStyle name="Input 2 8 2 3 2 2 4 3" xfId="51119" xr:uid="{00000000-0005-0000-0000-0000A61F0000}"/>
    <cellStyle name="Input 2 8 2 3 2 2 5" xfId="23337" xr:uid="{00000000-0005-0000-0000-0000A71F0000}"/>
    <cellStyle name="Input 2 8 2 3 2 2 6" xfId="40615" xr:uid="{00000000-0005-0000-0000-0000A81F0000}"/>
    <cellStyle name="Input 2 8 2 3 2 3" xfId="11216" xr:uid="{00000000-0005-0000-0000-0000A91F0000}"/>
    <cellStyle name="Input 2 8 2 3 2 3 2" xfId="18051" xr:uid="{00000000-0005-0000-0000-0000AA1F0000}"/>
    <cellStyle name="Input 2 8 2 3 2 3 2 2" xfId="35715" xr:uid="{00000000-0005-0000-0000-0000AB1F0000}"/>
    <cellStyle name="Input 2 8 2 3 2 3 2 3" xfId="52904" xr:uid="{00000000-0005-0000-0000-0000AC1F0000}"/>
    <cellStyle name="Input 2 8 2 3 2 3 3" xfId="28880" xr:uid="{00000000-0005-0000-0000-0000AD1F0000}"/>
    <cellStyle name="Input 2 8 2 3 2 3 4" xfId="46119" xr:uid="{00000000-0005-0000-0000-0000AE1F0000}"/>
    <cellStyle name="Input 2 8 2 3 2 4" xfId="7453" xr:uid="{00000000-0005-0000-0000-0000AF1F0000}"/>
    <cellStyle name="Input 2 8 2 3 2 4 2" xfId="25118" xr:uid="{00000000-0005-0000-0000-0000B01F0000}"/>
    <cellStyle name="Input 2 8 2 3 2 4 3" xfId="42383" xr:uid="{00000000-0005-0000-0000-0000B11F0000}"/>
    <cellStyle name="Input 2 8 2 3 2 5" xfId="14505" xr:uid="{00000000-0005-0000-0000-0000B21F0000}"/>
    <cellStyle name="Input 2 8 2 3 2 5 2" xfId="32169" xr:uid="{00000000-0005-0000-0000-0000B31F0000}"/>
    <cellStyle name="Input 2 8 2 3 2 5 3" xfId="49384" xr:uid="{00000000-0005-0000-0000-0000B41F0000}"/>
    <cellStyle name="Input 2 8 2 3 2 6" xfId="21475" xr:uid="{00000000-0005-0000-0000-0000B51F0000}"/>
    <cellStyle name="Input 2 8 2 3 2 7" xfId="38772" xr:uid="{00000000-0005-0000-0000-0000B61F0000}"/>
    <cellStyle name="Input 2 8 2 3 3" xfId="4123" xr:uid="{00000000-0005-0000-0000-0000B71F0000}"/>
    <cellStyle name="Input 2 8 2 3 3 2" xfId="6039" xr:uid="{00000000-0005-0000-0000-0000B81F0000}"/>
    <cellStyle name="Input 2 8 2 3 3 2 2" xfId="12959" xr:uid="{00000000-0005-0000-0000-0000B91F0000}"/>
    <cellStyle name="Input 2 8 2 3 3 2 2 2" xfId="19686" xr:uid="{00000000-0005-0000-0000-0000BA1F0000}"/>
    <cellStyle name="Input 2 8 2 3 3 2 2 2 2" xfId="37350" xr:uid="{00000000-0005-0000-0000-0000BB1F0000}"/>
    <cellStyle name="Input 2 8 2 3 3 2 2 2 3" xfId="54527" xr:uid="{00000000-0005-0000-0000-0000BC1F0000}"/>
    <cellStyle name="Input 2 8 2 3 3 2 2 3" xfId="30623" xr:uid="{00000000-0005-0000-0000-0000BD1F0000}"/>
    <cellStyle name="Input 2 8 2 3 3 2 2 4" xfId="47850" xr:uid="{00000000-0005-0000-0000-0000BE1F0000}"/>
    <cellStyle name="Input 2 8 2 3 3 2 3" xfId="9675" xr:uid="{00000000-0005-0000-0000-0000BF1F0000}"/>
    <cellStyle name="Input 2 8 2 3 3 2 3 2" xfId="27340" xr:uid="{00000000-0005-0000-0000-0000C01F0000}"/>
    <cellStyle name="Input 2 8 2 3 3 2 3 3" xfId="44593" xr:uid="{00000000-0005-0000-0000-0000C11F0000}"/>
    <cellStyle name="Input 2 8 2 3 3 2 4" xfId="16619" xr:uid="{00000000-0005-0000-0000-0000C21F0000}"/>
    <cellStyle name="Input 2 8 2 3 3 2 4 2" xfId="34283" xr:uid="{00000000-0005-0000-0000-0000C31F0000}"/>
    <cellStyle name="Input 2 8 2 3 3 2 4 3" xfId="51486" xr:uid="{00000000-0005-0000-0000-0000C41F0000}"/>
    <cellStyle name="Input 2 8 2 3 3 2 5" xfId="23704" xr:uid="{00000000-0005-0000-0000-0000C51F0000}"/>
    <cellStyle name="Input 2 8 2 3 3 2 6" xfId="40982" xr:uid="{00000000-0005-0000-0000-0000C61F0000}"/>
    <cellStyle name="Input 2 8 2 3 3 3" xfId="7820" xr:uid="{00000000-0005-0000-0000-0000C71F0000}"/>
    <cellStyle name="Input 2 8 2 3 3 3 2" xfId="25485" xr:uid="{00000000-0005-0000-0000-0000C81F0000}"/>
    <cellStyle name="Input 2 8 2 3 3 3 3" xfId="42750" xr:uid="{00000000-0005-0000-0000-0000C91F0000}"/>
    <cellStyle name="Input 2 8 2 3 3 4" xfId="14872" xr:uid="{00000000-0005-0000-0000-0000CA1F0000}"/>
    <cellStyle name="Input 2 8 2 3 3 4 2" xfId="32536" xr:uid="{00000000-0005-0000-0000-0000CB1F0000}"/>
    <cellStyle name="Input 2 8 2 3 3 4 3" xfId="49751" xr:uid="{00000000-0005-0000-0000-0000CC1F0000}"/>
    <cellStyle name="Input 2 8 2 3 3 5" xfId="21842" xr:uid="{00000000-0005-0000-0000-0000CD1F0000}"/>
    <cellStyle name="Input 2 8 2 3 3 6" xfId="39139" xr:uid="{00000000-0005-0000-0000-0000CE1F0000}"/>
    <cellStyle name="Input 2 8 2 3 4" xfId="5009" xr:uid="{00000000-0005-0000-0000-0000CF1F0000}"/>
    <cellStyle name="Input 2 8 2 3 4 2" xfId="11929" xr:uid="{00000000-0005-0000-0000-0000D01F0000}"/>
    <cellStyle name="Input 2 8 2 3 4 2 2" xfId="18710" xr:uid="{00000000-0005-0000-0000-0000D11F0000}"/>
    <cellStyle name="Input 2 8 2 3 4 2 2 2" xfId="36374" xr:uid="{00000000-0005-0000-0000-0000D21F0000}"/>
    <cellStyle name="Input 2 8 2 3 4 2 2 3" xfId="53557" xr:uid="{00000000-0005-0000-0000-0000D31F0000}"/>
    <cellStyle name="Input 2 8 2 3 4 2 3" xfId="29593" xr:uid="{00000000-0005-0000-0000-0000D41F0000}"/>
    <cellStyle name="Input 2 8 2 3 4 2 4" xfId="46826" xr:uid="{00000000-0005-0000-0000-0000D51F0000}"/>
    <cellStyle name="Input 2 8 2 3 4 3" xfId="8645" xr:uid="{00000000-0005-0000-0000-0000D61F0000}"/>
    <cellStyle name="Input 2 8 2 3 4 3 2" xfId="26310" xr:uid="{00000000-0005-0000-0000-0000D71F0000}"/>
    <cellStyle name="Input 2 8 2 3 4 3 3" xfId="43569" xr:uid="{00000000-0005-0000-0000-0000D81F0000}"/>
    <cellStyle name="Input 2 8 2 3 4 4" xfId="15643" xr:uid="{00000000-0005-0000-0000-0000D91F0000}"/>
    <cellStyle name="Input 2 8 2 3 4 4 2" xfId="33307" xr:uid="{00000000-0005-0000-0000-0000DA1F0000}"/>
    <cellStyle name="Input 2 8 2 3 4 4 3" xfId="50516" xr:uid="{00000000-0005-0000-0000-0000DB1F0000}"/>
    <cellStyle name="Input 2 8 2 3 4 5" xfId="22674" xr:uid="{00000000-0005-0000-0000-0000DC1F0000}"/>
    <cellStyle name="Input 2 8 2 3 4 6" xfId="39958" xr:uid="{00000000-0005-0000-0000-0000DD1F0000}"/>
    <cellStyle name="Input 2 8 2 3 5" xfId="10615" xr:uid="{00000000-0005-0000-0000-0000DE1F0000}"/>
    <cellStyle name="Input 2 8 2 3 5 2" xfId="17504" xr:uid="{00000000-0005-0000-0000-0000DF1F0000}"/>
    <cellStyle name="Input 2 8 2 3 5 2 2" xfId="35168" xr:uid="{00000000-0005-0000-0000-0000E01F0000}"/>
    <cellStyle name="Input 2 8 2 3 5 2 3" xfId="52363" xr:uid="{00000000-0005-0000-0000-0000E11F0000}"/>
    <cellStyle name="Input 2 8 2 3 5 3" xfId="28279" xr:uid="{00000000-0005-0000-0000-0000E21F0000}"/>
    <cellStyle name="Input 2 8 2 3 5 4" xfId="45524" xr:uid="{00000000-0005-0000-0000-0000E31F0000}"/>
    <cellStyle name="Input 2 8 2 3 6" xfId="6865" xr:uid="{00000000-0005-0000-0000-0000E41F0000}"/>
    <cellStyle name="Input 2 8 2 3 6 2" xfId="24530" xr:uid="{00000000-0005-0000-0000-0000E51F0000}"/>
    <cellStyle name="Input 2 8 2 3 6 3" xfId="41801" xr:uid="{00000000-0005-0000-0000-0000E61F0000}"/>
    <cellStyle name="Input 2 8 2 3 7" xfId="13896" xr:uid="{00000000-0005-0000-0000-0000E71F0000}"/>
    <cellStyle name="Input 2 8 2 3 7 2" xfId="31560" xr:uid="{00000000-0005-0000-0000-0000E81F0000}"/>
    <cellStyle name="Input 2 8 2 3 7 3" xfId="48781" xr:uid="{00000000-0005-0000-0000-0000E91F0000}"/>
    <cellStyle name="Input 2 8 2 3 8" xfId="20812" xr:uid="{00000000-0005-0000-0000-0000EA1F0000}"/>
    <cellStyle name="Input 2 8 2 3 9" xfId="38115" xr:uid="{00000000-0005-0000-0000-0000EB1F0000}"/>
    <cellStyle name="Input 2 8 2 4" xfId="3205" xr:uid="{00000000-0005-0000-0000-0000EC1F0000}"/>
    <cellStyle name="Input 2 8 2 4 2" xfId="4235" xr:uid="{00000000-0005-0000-0000-0000ED1F0000}"/>
    <cellStyle name="Input 2 8 2 4 2 2" xfId="6151" xr:uid="{00000000-0005-0000-0000-0000EE1F0000}"/>
    <cellStyle name="Input 2 8 2 4 2 2 2" xfId="13071" xr:uid="{00000000-0005-0000-0000-0000EF1F0000}"/>
    <cellStyle name="Input 2 8 2 4 2 2 2 2" xfId="19798" xr:uid="{00000000-0005-0000-0000-0000F01F0000}"/>
    <cellStyle name="Input 2 8 2 4 2 2 2 2 2" xfId="37462" xr:uid="{00000000-0005-0000-0000-0000F11F0000}"/>
    <cellStyle name="Input 2 8 2 4 2 2 2 2 3" xfId="54639" xr:uid="{00000000-0005-0000-0000-0000F21F0000}"/>
    <cellStyle name="Input 2 8 2 4 2 2 2 3" xfId="30735" xr:uid="{00000000-0005-0000-0000-0000F31F0000}"/>
    <cellStyle name="Input 2 8 2 4 2 2 2 4" xfId="47962" xr:uid="{00000000-0005-0000-0000-0000F41F0000}"/>
    <cellStyle name="Input 2 8 2 4 2 2 3" xfId="9787" xr:uid="{00000000-0005-0000-0000-0000F51F0000}"/>
    <cellStyle name="Input 2 8 2 4 2 2 3 2" xfId="27452" xr:uid="{00000000-0005-0000-0000-0000F61F0000}"/>
    <cellStyle name="Input 2 8 2 4 2 2 3 3" xfId="44705" xr:uid="{00000000-0005-0000-0000-0000F71F0000}"/>
    <cellStyle name="Input 2 8 2 4 2 2 4" xfId="16731" xr:uid="{00000000-0005-0000-0000-0000F81F0000}"/>
    <cellStyle name="Input 2 8 2 4 2 2 4 2" xfId="34395" xr:uid="{00000000-0005-0000-0000-0000F91F0000}"/>
    <cellStyle name="Input 2 8 2 4 2 2 4 3" xfId="51598" xr:uid="{00000000-0005-0000-0000-0000FA1F0000}"/>
    <cellStyle name="Input 2 8 2 4 2 2 5" xfId="23816" xr:uid="{00000000-0005-0000-0000-0000FB1F0000}"/>
    <cellStyle name="Input 2 8 2 4 2 2 6" xfId="41094" xr:uid="{00000000-0005-0000-0000-0000FC1F0000}"/>
    <cellStyle name="Input 2 8 2 4 2 3" xfId="7932" xr:uid="{00000000-0005-0000-0000-0000FD1F0000}"/>
    <cellStyle name="Input 2 8 2 4 2 3 2" xfId="25597" xr:uid="{00000000-0005-0000-0000-0000FE1F0000}"/>
    <cellStyle name="Input 2 8 2 4 2 3 3" xfId="42862" xr:uid="{00000000-0005-0000-0000-0000FF1F0000}"/>
    <cellStyle name="Input 2 8 2 4 2 4" xfId="14984" xr:uid="{00000000-0005-0000-0000-000000200000}"/>
    <cellStyle name="Input 2 8 2 4 2 4 2" xfId="32648" xr:uid="{00000000-0005-0000-0000-000001200000}"/>
    <cellStyle name="Input 2 8 2 4 2 4 3" xfId="49863" xr:uid="{00000000-0005-0000-0000-000002200000}"/>
    <cellStyle name="Input 2 8 2 4 2 5" xfId="21954" xr:uid="{00000000-0005-0000-0000-000003200000}"/>
    <cellStyle name="Input 2 8 2 4 2 6" xfId="39251" xr:uid="{00000000-0005-0000-0000-000004200000}"/>
    <cellStyle name="Input 2 8 2 4 3" xfId="5121" xr:uid="{00000000-0005-0000-0000-000005200000}"/>
    <cellStyle name="Input 2 8 2 4 3 2" xfId="12041" xr:uid="{00000000-0005-0000-0000-000006200000}"/>
    <cellStyle name="Input 2 8 2 4 3 2 2" xfId="18822" xr:uid="{00000000-0005-0000-0000-000007200000}"/>
    <cellStyle name="Input 2 8 2 4 3 2 2 2" xfId="36486" xr:uid="{00000000-0005-0000-0000-000008200000}"/>
    <cellStyle name="Input 2 8 2 4 3 2 2 3" xfId="53669" xr:uid="{00000000-0005-0000-0000-000009200000}"/>
    <cellStyle name="Input 2 8 2 4 3 2 3" xfId="29705" xr:uid="{00000000-0005-0000-0000-00000A200000}"/>
    <cellStyle name="Input 2 8 2 4 3 2 4" xfId="46938" xr:uid="{00000000-0005-0000-0000-00000B200000}"/>
    <cellStyle name="Input 2 8 2 4 3 3" xfId="8757" xr:uid="{00000000-0005-0000-0000-00000C200000}"/>
    <cellStyle name="Input 2 8 2 4 3 3 2" xfId="26422" xr:uid="{00000000-0005-0000-0000-00000D200000}"/>
    <cellStyle name="Input 2 8 2 4 3 3 3" xfId="43681" xr:uid="{00000000-0005-0000-0000-00000E200000}"/>
    <cellStyle name="Input 2 8 2 4 3 4" xfId="15755" xr:uid="{00000000-0005-0000-0000-00000F200000}"/>
    <cellStyle name="Input 2 8 2 4 3 4 2" xfId="33419" xr:uid="{00000000-0005-0000-0000-000010200000}"/>
    <cellStyle name="Input 2 8 2 4 3 4 3" xfId="50628" xr:uid="{00000000-0005-0000-0000-000011200000}"/>
    <cellStyle name="Input 2 8 2 4 3 5" xfId="22786" xr:uid="{00000000-0005-0000-0000-000012200000}"/>
    <cellStyle name="Input 2 8 2 4 3 6" xfId="40070" xr:uid="{00000000-0005-0000-0000-000013200000}"/>
    <cellStyle name="Input 2 8 2 4 4" xfId="10727" xr:uid="{00000000-0005-0000-0000-000014200000}"/>
    <cellStyle name="Input 2 8 2 4 4 2" xfId="17616" xr:uid="{00000000-0005-0000-0000-000015200000}"/>
    <cellStyle name="Input 2 8 2 4 4 2 2" xfId="35280" xr:uid="{00000000-0005-0000-0000-000016200000}"/>
    <cellStyle name="Input 2 8 2 4 4 2 3" xfId="52475" xr:uid="{00000000-0005-0000-0000-000017200000}"/>
    <cellStyle name="Input 2 8 2 4 4 3" xfId="28391" xr:uid="{00000000-0005-0000-0000-000018200000}"/>
    <cellStyle name="Input 2 8 2 4 4 4" xfId="45636" xr:uid="{00000000-0005-0000-0000-000019200000}"/>
    <cellStyle name="Input 2 8 2 4 5" xfId="6977" xr:uid="{00000000-0005-0000-0000-00001A200000}"/>
    <cellStyle name="Input 2 8 2 4 5 2" xfId="24642" xr:uid="{00000000-0005-0000-0000-00001B200000}"/>
    <cellStyle name="Input 2 8 2 4 5 3" xfId="41913" xr:uid="{00000000-0005-0000-0000-00001C200000}"/>
    <cellStyle name="Input 2 8 2 4 6" xfId="14008" xr:uid="{00000000-0005-0000-0000-00001D200000}"/>
    <cellStyle name="Input 2 8 2 4 6 2" xfId="31672" xr:uid="{00000000-0005-0000-0000-00001E200000}"/>
    <cellStyle name="Input 2 8 2 4 6 3" xfId="48893" xr:uid="{00000000-0005-0000-0000-00001F200000}"/>
    <cellStyle name="Input 2 8 2 4 7" xfId="20924" xr:uid="{00000000-0005-0000-0000-000020200000}"/>
    <cellStyle name="Input 2 8 2 4 8" xfId="38227" xr:uid="{00000000-0005-0000-0000-000021200000}"/>
    <cellStyle name="Input 2 8 2 5" xfId="3433" xr:uid="{00000000-0005-0000-0000-000022200000}"/>
    <cellStyle name="Input 2 8 2 5 2" xfId="5349" xr:uid="{00000000-0005-0000-0000-000023200000}"/>
    <cellStyle name="Input 2 8 2 5 2 2" xfId="12269" xr:uid="{00000000-0005-0000-0000-000024200000}"/>
    <cellStyle name="Input 2 8 2 5 2 2 2" xfId="18996" xr:uid="{00000000-0005-0000-0000-000025200000}"/>
    <cellStyle name="Input 2 8 2 5 2 2 2 2" xfId="36660" xr:uid="{00000000-0005-0000-0000-000026200000}"/>
    <cellStyle name="Input 2 8 2 5 2 2 2 3" xfId="53843" xr:uid="{00000000-0005-0000-0000-000027200000}"/>
    <cellStyle name="Input 2 8 2 5 2 2 3" xfId="29933" xr:uid="{00000000-0005-0000-0000-000028200000}"/>
    <cellStyle name="Input 2 8 2 5 2 2 4" xfId="47166" xr:uid="{00000000-0005-0000-0000-000029200000}"/>
    <cellStyle name="Input 2 8 2 5 2 3" xfId="8985" xr:uid="{00000000-0005-0000-0000-00002A200000}"/>
    <cellStyle name="Input 2 8 2 5 2 3 2" xfId="26650" xr:uid="{00000000-0005-0000-0000-00002B200000}"/>
    <cellStyle name="Input 2 8 2 5 2 3 3" xfId="43909" xr:uid="{00000000-0005-0000-0000-00002C200000}"/>
    <cellStyle name="Input 2 8 2 5 2 4" xfId="15929" xr:uid="{00000000-0005-0000-0000-00002D200000}"/>
    <cellStyle name="Input 2 8 2 5 2 4 2" xfId="33593" xr:uid="{00000000-0005-0000-0000-00002E200000}"/>
    <cellStyle name="Input 2 8 2 5 2 4 3" xfId="50802" xr:uid="{00000000-0005-0000-0000-00002F200000}"/>
    <cellStyle name="Input 2 8 2 5 2 5" xfId="23014" xr:uid="{00000000-0005-0000-0000-000030200000}"/>
    <cellStyle name="Input 2 8 2 5 2 6" xfId="40298" xr:uid="{00000000-0005-0000-0000-000031200000}"/>
    <cellStyle name="Input 2 8 2 5 3" xfId="10893" xr:uid="{00000000-0005-0000-0000-000032200000}"/>
    <cellStyle name="Input 2 8 2 5 3 2" xfId="17728" xr:uid="{00000000-0005-0000-0000-000033200000}"/>
    <cellStyle name="Input 2 8 2 5 3 2 2" xfId="35392" xr:uid="{00000000-0005-0000-0000-000034200000}"/>
    <cellStyle name="Input 2 8 2 5 3 2 3" xfId="52587" xr:uid="{00000000-0005-0000-0000-000035200000}"/>
    <cellStyle name="Input 2 8 2 5 3 3" xfId="28557" xr:uid="{00000000-0005-0000-0000-000036200000}"/>
    <cellStyle name="Input 2 8 2 5 3 4" xfId="45802" xr:uid="{00000000-0005-0000-0000-000037200000}"/>
    <cellStyle name="Input 2 8 2 5 4" xfId="7130" xr:uid="{00000000-0005-0000-0000-000038200000}"/>
    <cellStyle name="Input 2 8 2 5 4 2" xfId="24795" xr:uid="{00000000-0005-0000-0000-000039200000}"/>
    <cellStyle name="Input 2 8 2 5 4 3" xfId="42066" xr:uid="{00000000-0005-0000-0000-00003A200000}"/>
    <cellStyle name="Input 2 8 2 5 5" xfId="14182" xr:uid="{00000000-0005-0000-0000-00003B200000}"/>
    <cellStyle name="Input 2 8 2 5 5 2" xfId="31846" xr:uid="{00000000-0005-0000-0000-00003C200000}"/>
    <cellStyle name="Input 2 8 2 5 5 3" xfId="49067" xr:uid="{00000000-0005-0000-0000-00003D200000}"/>
    <cellStyle name="Input 2 8 2 5 6" xfId="21152" xr:uid="{00000000-0005-0000-0000-00003E200000}"/>
    <cellStyle name="Input 2 8 2 5 7" xfId="38455" xr:uid="{00000000-0005-0000-0000-00003F200000}"/>
    <cellStyle name="Input 2 8 2 6" xfId="3806" xr:uid="{00000000-0005-0000-0000-000040200000}"/>
    <cellStyle name="Input 2 8 2 6 2" xfId="5722" xr:uid="{00000000-0005-0000-0000-000041200000}"/>
    <cellStyle name="Input 2 8 2 6 2 2" xfId="12642" xr:uid="{00000000-0005-0000-0000-000042200000}"/>
    <cellStyle name="Input 2 8 2 6 2 2 2" xfId="19369" xr:uid="{00000000-0005-0000-0000-000043200000}"/>
    <cellStyle name="Input 2 8 2 6 2 2 2 2" xfId="37033" xr:uid="{00000000-0005-0000-0000-000044200000}"/>
    <cellStyle name="Input 2 8 2 6 2 2 2 3" xfId="54210" xr:uid="{00000000-0005-0000-0000-000045200000}"/>
    <cellStyle name="Input 2 8 2 6 2 2 3" xfId="30306" xr:uid="{00000000-0005-0000-0000-000046200000}"/>
    <cellStyle name="Input 2 8 2 6 2 2 4" xfId="47533" xr:uid="{00000000-0005-0000-0000-000047200000}"/>
    <cellStyle name="Input 2 8 2 6 2 3" xfId="9358" xr:uid="{00000000-0005-0000-0000-000048200000}"/>
    <cellStyle name="Input 2 8 2 6 2 3 2" xfId="27023" xr:uid="{00000000-0005-0000-0000-000049200000}"/>
    <cellStyle name="Input 2 8 2 6 2 3 3" xfId="44276" xr:uid="{00000000-0005-0000-0000-00004A200000}"/>
    <cellStyle name="Input 2 8 2 6 2 4" xfId="16302" xr:uid="{00000000-0005-0000-0000-00004B200000}"/>
    <cellStyle name="Input 2 8 2 6 2 4 2" xfId="33966" xr:uid="{00000000-0005-0000-0000-00004C200000}"/>
    <cellStyle name="Input 2 8 2 6 2 4 3" xfId="51169" xr:uid="{00000000-0005-0000-0000-00004D200000}"/>
    <cellStyle name="Input 2 8 2 6 2 5" xfId="23387" xr:uid="{00000000-0005-0000-0000-00004E200000}"/>
    <cellStyle name="Input 2 8 2 6 2 6" xfId="40665" xr:uid="{00000000-0005-0000-0000-00004F200000}"/>
    <cellStyle name="Input 2 8 2 6 3" xfId="7503" xr:uid="{00000000-0005-0000-0000-000050200000}"/>
    <cellStyle name="Input 2 8 2 6 3 2" xfId="25168" xr:uid="{00000000-0005-0000-0000-000051200000}"/>
    <cellStyle name="Input 2 8 2 6 3 3" xfId="42433" xr:uid="{00000000-0005-0000-0000-000052200000}"/>
    <cellStyle name="Input 2 8 2 6 4" xfId="14555" xr:uid="{00000000-0005-0000-0000-000053200000}"/>
    <cellStyle name="Input 2 8 2 6 4 2" xfId="32219" xr:uid="{00000000-0005-0000-0000-000054200000}"/>
    <cellStyle name="Input 2 8 2 6 4 3" xfId="49434" xr:uid="{00000000-0005-0000-0000-000055200000}"/>
    <cellStyle name="Input 2 8 2 6 5" xfId="21525" xr:uid="{00000000-0005-0000-0000-000056200000}"/>
    <cellStyle name="Input 2 8 2 6 6" xfId="38822" xr:uid="{00000000-0005-0000-0000-000057200000}"/>
    <cellStyle name="Input 2 8 2 7" xfId="4686" xr:uid="{00000000-0005-0000-0000-000058200000}"/>
    <cellStyle name="Input 2 8 2 7 2" xfId="11606" xr:uid="{00000000-0005-0000-0000-000059200000}"/>
    <cellStyle name="Input 2 8 2 7 2 2" xfId="18387" xr:uid="{00000000-0005-0000-0000-00005A200000}"/>
    <cellStyle name="Input 2 8 2 7 2 2 2" xfId="36051" xr:uid="{00000000-0005-0000-0000-00005B200000}"/>
    <cellStyle name="Input 2 8 2 7 2 2 3" xfId="53240" xr:uid="{00000000-0005-0000-0000-00005C200000}"/>
    <cellStyle name="Input 2 8 2 7 2 3" xfId="29270" xr:uid="{00000000-0005-0000-0000-00005D200000}"/>
    <cellStyle name="Input 2 8 2 7 2 4" xfId="46509" xr:uid="{00000000-0005-0000-0000-00005E200000}"/>
    <cellStyle name="Input 2 8 2 7 3" xfId="8322" xr:uid="{00000000-0005-0000-0000-00005F200000}"/>
    <cellStyle name="Input 2 8 2 7 3 2" xfId="25987" xr:uid="{00000000-0005-0000-0000-000060200000}"/>
    <cellStyle name="Input 2 8 2 7 3 3" xfId="43252" xr:uid="{00000000-0005-0000-0000-000061200000}"/>
    <cellStyle name="Input 2 8 2 7 4" xfId="15320" xr:uid="{00000000-0005-0000-0000-000062200000}"/>
    <cellStyle name="Input 2 8 2 7 4 2" xfId="32984" xr:uid="{00000000-0005-0000-0000-000063200000}"/>
    <cellStyle name="Input 2 8 2 7 4 3" xfId="50199" xr:uid="{00000000-0005-0000-0000-000064200000}"/>
    <cellStyle name="Input 2 8 2 7 5" xfId="22351" xr:uid="{00000000-0005-0000-0000-000065200000}"/>
    <cellStyle name="Input 2 8 2 7 6" xfId="39641" xr:uid="{00000000-0005-0000-0000-000066200000}"/>
    <cellStyle name="Input 2 8 2 8" xfId="10292" xr:uid="{00000000-0005-0000-0000-000067200000}"/>
    <cellStyle name="Input 2 8 2 8 2" xfId="17181" xr:uid="{00000000-0005-0000-0000-000068200000}"/>
    <cellStyle name="Input 2 8 2 8 2 2" xfId="34845" xr:uid="{00000000-0005-0000-0000-000069200000}"/>
    <cellStyle name="Input 2 8 2 8 2 3" xfId="52046" xr:uid="{00000000-0005-0000-0000-00006A200000}"/>
    <cellStyle name="Input 2 8 2 8 3" xfId="27956" xr:uid="{00000000-0005-0000-0000-00006B200000}"/>
    <cellStyle name="Input 2 8 2 8 4" xfId="45207" xr:uid="{00000000-0005-0000-0000-00006C200000}"/>
    <cellStyle name="Input 2 8 2 9" xfId="6542" xr:uid="{00000000-0005-0000-0000-00006D200000}"/>
    <cellStyle name="Input 2 8 2 9 2" xfId="24207" xr:uid="{00000000-0005-0000-0000-00006E200000}"/>
    <cellStyle name="Input 2 8 2 9 3" xfId="41484" xr:uid="{00000000-0005-0000-0000-00006F200000}"/>
    <cellStyle name="Input 2 8 3" xfId="2804" xr:uid="{00000000-0005-0000-0000-000070200000}"/>
    <cellStyle name="Input 2 8 3 2" xfId="3467" xr:uid="{00000000-0005-0000-0000-000071200000}"/>
    <cellStyle name="Input 2 8 3 2 2" xfId="5383" xr:uid="{00000000-0005-0000-0000-000072200000}"/>
    <cellStyle name="Input 2 8 3 2 2 2" xfId="12303" xr:uid="{00000000-0005-0000-0000-000073200000}"/>
    <cellStyle name="Input 2 8 3 2 2 2 2" xfId="19030" xr:uid="{00000000-0005-0000-0000-000074200000}"/>
    <cellStyle name="Input 2 8 3 2 2 2 2 2" xfId="36694" xr:uid="{00000000-0005-0000-0000-000075200000}"/>
    <cellStyle name="Input 2 8 3 2 2 2 2 3" xfId="53874" xr:uid="{00000000-0005-0000-0000-000076200000}"/>
    <cellStyle name="Input 2 8 3 2 2 2 3" xfId="29967" xr:uid="{00000000-0005-0000-0000-000077200000}"/>
    <cellStyle name="Input 2 8 3 2 2 2 4" xfId="47197" xr:uid="{00000000-0005-0000-0000-000078200000}"/>
    <cellStyle name="Input 2 8 3 2 2 3" xfId="9019" xr:uid="{00000000-0005-0000-0000-000079200000}"/>
    <cellStyle name="Input 2 8 3 2 2 3 2" xfId="26684" xr:uid="{00000000-0005-0000-0000-00007A200000}"/>
    <cellStyle name="Input 2 8 3 2 2 3 3" xfId="43940" xr:uid="{00000000-0005-0000-0000-00007B200000}"/>
    <cellStyle name="Input 2 8 3 2 2 4" xfId="15963" xr:uid="{00000000-0005-0000-0000-00007C200000}"/>
    <cellStyle name="Input 2 8 3 2 2 4 2" xfId="33627" xr:uid="{00000000-0005-0000-0000-00007D200000}"/>
    <cellStyle name="Input 2 8 3 2 2 4 3" xfId="50833" xr:uid="{00000000-0005-0000-0000-00007E200000}"/>
    <cellStyle name="Input 2 8 3 2 2 5" xfId="23048" xr:uid="{00000000-0005-0000-0000-00007F200000}"/>
    <cellStyle name="Input 2 8 3 2 2 6" xfId="40329" xr:uid="{00000000-0005-0000-0000-000080200000}"/>
    <cellStyle name="Input 2 8 3 2 3" xfId="10927" xr:uid="{00000000-0005-0000-0000-000081200000}"/>
    <cellStyle name="Input 2 8 3 2 3 2" xfId="17762" xr:uid="{00000000-0005-0000-0000-000082200000}"/>
    <cellStyle name="Input 2 8 3 2 3 2 2" xfId="35426" xr:uid="{00000000-0005-0000-0000-000083200000}"/>
    <cellStyle name="Input 2 8 3 2 3 2 3" xfId="52618" xr:uid="{00000000-0005-0000-0000-000084200000}"/>
    <cellStyle name="Input 2 8 3 2 3 3" xfId="28591" xr:uid="{00000000-0005-0000-0000-000085200000}"/>
    <cellStyle name="Input 2 8 3 2 3 4" xfId="45833" xr:uid="{00000000-0005-0000-0000-000086200000}"/>
    <cellStyle name="Input 2 8 3 2 4" xfId="7164" xr:uid="{00000000-0005-0000-0000-000087200000}"/>
    <cellStyle name="Input 2 8 3 2 4 2" xfId="24829" xr:uid="{00000000-0005-0000-0000-000088200000}"/>
    <cellStyle name="Input 2 8 3 2 4 3" xfId="42097" xr:uid="{00000000-0005-0000-0000-000089200000}"/>
    <cellStyle name="Input 2 8 3 2 5" xfId="14216" xr:uid="{00000000-0005-0000-0000-00008A200000}"/>
    <cellStyle name="Input 2 8 3 2 5 2" xfId="31880" xr:uid="{00000000-0005-0000-0000-00008B200000}"/>
    <cellStyle name="Input 2 8 3 2 5 3" xfId="49098" xr:uid="{00000000-0005-0000-0000-00008C200000}"/>
    <cellStyle name="Input 2 8 3 2 6" xfId="21186" xr:uid="{00000000-0005-0000-0000-00008D200000}"/>
    <cellStyle name="Input 2 8 3 2 7" xfId="38486" xr:uid="{00000000-0005-0000-0000-00008E200000}"/>
    <cellStyle name="Input 2 8 3 3" xfId="3837" xr:uid="{00000000-0005-0000-0000-00008F200000}"/>
    <cellStyle name="Input 2 8 3 3 2" xfId="5753" xr:uid="{00000000-0005-0000-0000-000090200000}"/>
    <cellStyle name="Input 2 8 3 3 2 2" xfId="12673" xr:uid="{00000000-0005-0000-0000-000091200000}"/>
    <cellStyle name="Input 2 8 3 3 2 2 2" xfId="19400" xr:uid="{00000000-0005-0000-0000-000092200000}"/>
    <cellStyle name="Input 2 8 3 3 2 2 2 2" xfId="37064" xr:uid="{00000000-0005-0000-0000-000093200000}"/>
    <cellStyle name="Input 2 8 3 3 2 2 2 3" xfId="54241" xr:uid="{00000000-0005-0000-0000-000094200000}"/>
    <cellStyle name="Input 2 8 3 3 2 2 3" xfId="30337" xr:uid="{00000000-0005-0000-0000-000095200000}"/>
    <cellStyle name="Input 2 8 3 3 2 2 4" xfId="47564" xr:uid="{00000000-0005-0000-0000-000096200000}"/>
    <cellStyle name="Input 2 8 3 3 2 3" xfId="9389" xr:uid="{00000000-0005-0000-0000-000097200000}"/>
    <cellStyle name="Input 2 8 3 3 2 3 2" xfId="27054" xr:uid="{00000000-0005-0000-0000-000098200000}"/>
    <cellStyle name="Input 2 8 3 3 2 3 3" xfId="44307" xr:uid="{00000000-0005-0000-0000-000099200000}"/>
    <cellStyle name="Input 2 8 3 3 2 4" xfId="16333" xr:uid="{00000000-0005-0000-0000-00009A200000}"/>
    <cellStyle name="Input 2 8 3 3 2 4 2" xfId="33997" xr:uid="{00000000-0005-0000-0000-00009B200000}"/>
    <cellStyle name="Input 2 8 3 3 2 4 3" xfId="51200" xr:uid="{00000000-0005-0000-0000-00009C200000}"/>
    <cellStyle name="Input 2 8 3 3 2 5" xfId="23418" xr:uid="{00000000-0005-0000-0000-00009D200000}"/>
    <cellStyle name="Input 2 8 3 3 2 6" xfId="40696" xr:uid="{00000000-0005-0000-0000-00009E200000}"/>
    <cellStyle name="Input 2 8 3 3 3" xfId="7534" xr:uid="{00000000-0005-0000-0000-00009F200000}"/>
    <cellStyle name="Input 2 8 3 3 3 2" xfId="25199" xr:uid="{00000000-0005-0000-0000-0000A0200000}"/>
    <cellStyle name="Input 2 8 3 3 3 3" xfId="42464" xr:uid="{00000000-0005-0000-0000-0000A1200000}"/>
    <cellStyle name="Input 2 8 3 3 4" xfId="14586" xr:uid="{00000000-0005-0000-0000-0000A2200000}"/>
    <cellStyle name="Input 2 8 3 3 4 2" xfId="32250" xr:uid="{00000000-0005-0000-0000-0000A3200000}"/>
    <cellStyle name="Input 2 8 3 3 4 3" xfId="49465" xr:uid="{00000000-0005-0000-0000-0000A4200000}"/>
    <cellStyle name="Input 2 8 3 3 5" xfId="21556" xr:uid="{00000000-0005-0000-0000-0000A5200000}"/>
    <cellStyle name="Input 2 8 3 3 6" xfId="38853" xr:uid="{00000000-0005-0000-0000-0000A6200000}"/>
    <cellStyle name="Input 2 8 3 4" xfId="4720" xr:uid="{00000000-0005-0000-0000-0000A7200000}"/>
    <cellStyle name="Input 2 8 3 4 2" xfId="11640" xr:uid="{00000000-0005-0000-0000-0000A8200000}"/>
    <cellStyle name="Input 2 8 3 4 2 2" xfId="18421" xr:uid="{00000000-0005-0000-0000-0000A9200000}"/>
    <cellStyle name="Input 2 8 3 4 2 2 2" xfId="36085" xr:uid="{00000000-0005-0000-0000-0000AA200000}"/>
    <cellStyle name="Input 2 8 3 4 2 2 3" xfId="53271" xr:uid="{00000000-0005-0000-0000-0000AB200000}"/>
    <cellStyle name="Input 2 8 3 4 2 3" xfId="29304" xr:uid="{00000000-0005-0000-0000-0000AC200000}"/>
    <cellStyle name="Input 2 8 3 4 2 4" xfId="46540" xr:uid="{00000000-0005-0000-0000-0000AD200000}"/>
    <cellStyle name="Input 2 8 3 4 3" xfId="8356" xr:uid="{00000000-0005-0000-0000-0000AE200000}"/>
    <cellStyle name="Input 2 8 3 4 3 2" xfId="26021" xr:uid="{00000000-0005-0000-0000-0000AF200000}"/>
    <cellStyle name="Input 2 8 3 4 3 3" xfId="43283" xr:uid="{00000000-0005-0000-0000-0000B0200000}"/>
    <cellStyle name="Input 2 8 3 4 4" xfId="15354" xr:uid="{00000000-0005-0000-0000-0000B1200000}"/>
    <cellStyle name="Input 2 8 3 4 4 2" xfId="33018" xr:uid="{00000000-0005-0000-0000-0000B2200000}"/>
    <cellStyle name="Input 2 8 3 4 4 3" xfId="50230" xr:uid="{00000000-0005-0000-0000-0000B3200000}"/>
    <cellStyle name="Input 2 8 3 4 5" xfId="22385" xr:uid="{00000000-0005-0000-0000-0000B4200000}"/>
    <cellStyle name="Input 2 8 3 4 6" xfId="39672" xr:uid="{00000000-0005-0000-0000-0000B5200000}"/>
    <cellStyle name="Input 2 8 3 5" xfId="10326" xr:uid="{00000000-0005-0000-0000-0000B6200000}"/>
    <cellStyle name="Input 2 8 3 5 2" xfId="17215" xr:uid="{00000000-0005-0000-0000-0000B7200000}"/>
    <cellStyle name="Input 2 8 3 5 2 2" xfId="34879" xr:uid="{00000000-0005-0000-0000-0000B8200000}"/>
    <cellStyle name="Input 2 8 3 5 2 3" xfId="52077" xr:uid="{00000000-0005-0000-0000-0000B9200000}"/>
    <cellStyle name="Input 2 8 3 5 3" xfId="27990" xr:uid="{00000000-0005-0000-0000-0000BA200000}"/>
    <cellStyle name="Input 2 8 3 5 4" xfId="45238" xr:uid="{00000000-0005-0000-0000-0000BB200000}"/>
    <cellStyle name="Input 2 8 3 6" xfId="6576" xr:uid="{00000000-0005-0000-0000-0000BC200000}"/>
    <cellStyle name="Input 2 8 3 6 2" xfId="24241" xr:uid="{00000000-0005-0000-0000-0000BD200000}"/>
    <cellStyle name="Input 2 8 3 6 3" xfId="41515" xr:uid="{00000000-0005-0000-0000-0000BE200000}"/>
    <cellStyle name="Input 2 8 3 7" xfId="13607" xr:uid="{00000000-0005-0000-0000-0000BF200000}"/>
    <cellStyle name="Input 2 8 3 7 2" xfId="31271" xr:uid="{00000000-0005-0000-0000-0000C0200000}"/>
    <cellStyle name="Input 2 8 3 7 3" xfId="48495" xr:uid="{00000000-0005-0000-0000-0000C1200000}"/>
    <cellStyle name="Input 2 8 3 8" xfId="20523" xr:uid="{00000000-0005-0000-0000-0000C2200000}"/>
    <cellStyle name="Input 2 8 3 9" xfId="37829" xr:uid="{00000000-0005-0000-0000-0000C3200000}"/>
    <cellStyle name="Input 2 8 4" xfId="4415" xr:uid="{00000000-0005-0000-0000-0000C4200000}"/>
    <cellStyle name="Input 2 8 4 2" xfId="6279" xr:uid="{00000000-0005-0000-0000-0000C5200000}"/>
    <cellStyle name="Input 2 8 4 2 2" xfId="13198" xr:uid="{00000000-0005-0000-0000-0000C6200000}"/>
    <cellStyle name="Input 2 8 4 2 2 2" xfId="19871" xr:uid="{00000000-0005-0000-0000-0000C7200000}"/>
    <cellStyle name="Input 2 8 4 2 2 2 2" xfId="37535" xr:uid="{00000000-0005-0000-0000-0000C8200000}"/>
    <cellStyle name="Input 2 8 4 2 2 2 3" xfId="54712" xr:uid="{00000000-0005-0000-0000-0000C9200000}"/>
    <cellStyle name="Input 2 8 4 2 2 3" xfId="30862" xr:uid="{00000000-0005-0000-0000-0000CA200000}"/>
    <cellStyle name="Input 2 8 4 2 2 4" xfId="48089" xr:uid="{00000000-0005-0000-0000-0000CB200000}"/>
    <cellStyle name="Input 2 8 4 2 3" xfId="9914" xr:uid="{00000000-0005-0000-0000-0000CC200000}"/>
    <cellStyle name="Input 2 8 4 2 3 2" xfId="27579" xr:uid="{00000000-0005-0000-0000-0000CD200000}"/>
    <cellStyle name="Input 2 8 4 2 3 3" xfId="44832" xr:uid="{00000000-0005-0000-0000-0000CE200000}"/>
    <cellStyle name="Input 2 8 4 2 4" xfId="16804" xr:uid="{00000000-0005-0000-0000-0000CF200000}"/>
    <cellStyle name="Input 2 8 4 2 4 2" xfId="34468" xr:uid="{00000000-0005-0000-0000-0000D0200000}"/>
    <cellStyle name="Input 2 8 4 2 4 3" xfId="51671" xr:uid="{00000000-0005-0000-0000-0000D1200000}"/>
    <cellStyle name="Input 2 8 4 2 5" xfId="23944" xr:uid="{00000000-0005-0000-0000-0000D2200000}"/>
    <cellStyle name="Input 2 8 4 2 6" xfId="41221" xr:uid="{00000000-0005-0000-0000-0000D3200000}"/>
    <cellStyle name="Input 2 8 4 3" xfId="11343" xr:uid="{00000000-0005-0000-0000-0000D4200000}"/>
    <cellStyle name="Input 2 8 4 3 2" xfId="18124" xr:uid="{00000000-0005-0000-0000-0000D5200000}"/>
    <cellStyle name="Input 2 8 4 3 2 2" xfId="35788" xr:uid="{00000000-0005-0000-0000-0000D6200000}"/>
    <cellStyle name="Input 2 8 4 3 2 3" xfId="52977" xr:uid="{00000000-0005-0000-0000-0000D7200000}"/>
    <cellStyle name="Input 2 8 4 3 3" xfId="29007" xr:uid="{00000000-0005-0000-0000-0000D8200000}"/>
    <cellStyle name="Input 2 8 4 3 4" xfId="46246" xr:uid="{00000000-0005-0000-0000-0000D9200000}"/>
    <cellStyle name="Input 2 8 4 4" xfId="8059" xr:uid="{00000000-0005-0000-0000-0000DA200000}"/>
    <cellStyle name="Input 2 8 4 4 2" xfId="25724" xr:uid="{00000000-0005-0000-0000-0000DB200000}"/>
    <cellStyle name="Input 2 8 4 4 3" xfId="42989" xr:uid="{00000000-0005-0000-0000-0000DC200000}"/>
    <cellStyle name="Input 2 8 4 5" xfId="15057" xr:uid="{00000000-0005-0000-0000-0000DD200000}"/>
    <cellStyle name="Input 2 8 4 5 2" xfId="32721" xr:uid="{00000000-0005-0000-0000-0000DE200000}"/>
    <cellStyle name="Input 2 8 4 5 3" xfId="49936" xr:uid="{00000000-0005-0000-0000-0000DF200000}"/>
    <cellStyle name="Input 2 8 4 6" xfId="22088" xr:uid="{00000000-0005-0000-0000-0000E0200000}"/>
    <cellStyle name="Input 2 8 4 7" xfId="39378" xr:uid="{00000000-0005-0000-0000-0000E1200000}"/>
    <cellStyle name="Input 2 8 5" xfId="4406" xr:uid="{00000000-0005-0000-0000-0000E2200000}"/>
    <cellStyle name="Input 2 8 5 2" xfId="6270" xr:uid="{00000000-0005-0000-0000-0000E3200000}"/>
    <cellStyle name="Input 2 8 5 2 2" xfId="13189" xr:uid="{00000000-0005-0000-0000-0000E4200000}"/>
    <cellStyle name="Input 2 8 5 2 2 2" xfId="19862" xr:uid="{00000000-0005-0000-0000-0000E5200000}"/>
    <cellStyle name="Input 2 8 5 2 2 2 2" xfId="37526" xr:uid="{00000000-0005-0000-0000-0000E6200000}"/>
    <cellStyle name="Input 2 8 5 2 2 2 3" xfId="54703" xr:uid="{00000000-0005-0000-0000-0000E7200000}"/>
    <cellStyle name="Input 2 8 5 2 2 3" xfId="30853" xr:uid="{00000000-0005-0000-0000-0000E8200000}"/>
    <cellStyle name="Input 2 8 5 2 2 4" xfId="48080" xr:uid="{00000000-0005-0000-0000-0000E9200000}"/>
    <cellStyle name="Input 2 8 5 2 3" xfId="9905" xr:uid="{00000000-0005-0000-0000-0000EA200000}"/>
    <cellStyle name="Input 2 8 5 2 3 2" xfId="27570" xr:uid="{00000000-0005-0000-0000-0000EB200000}"/>
    <cellStyle name="Input 2 8 5 2 3 3" xfId="44823" xr:uid="{00000000-0005-0000-0000-0000EC200000}"/>
    <cellStyle name="Input 2 8 5 2 4" xfId="16795" xr:uid="{00000000-0005-0000-0000-0000ED200000}"/>
    <cellStyle name="Input 2 8 5 2 4 2" xfId="34459" xr:uid="{00000000-0005-0000-0000-0000EE200000}"/>
    <cellStyle name="Input 2 8 5 2 4 3" xfId="51662" xr:uid="{00000000-0005-0000-0000-0000EF200000}"/>
    <cellStyle name="Input 2 8 5 2 5" xfId="23935" xr:uid="{00000000-0005-0000-0000-0000F0200000}"/>
    <cellStyle name="Input 2 8 5 2 6" xfId="41212" xr:uid="{00000000-0005-0000-0000-0000F1200000}"/>
    <cellStyle name="Input 2 8 5 3" xfId="11334" xr:uid="{00000000-0005-0000-0000-0000F2200000}"/>
    <cellStyle name="Input 2 8 5 3 2" xfId="18115" xr:uid="{00000000-0005-0000-0000-0000F3200000}"/>
    <cellStyle name="Input 2 8 5 3 2 2" xfId="35779" xr:uid="{00000000-0005-0000-0000-0000F4200000}"/>
    <cellStyle name="Input 2 8 5 3 2 3" xfId="52968" xr:uid="{00000000-0005-0000-0000-0000F5200000}"/>
    <cellStyle name="Input 2 8 5 3 3" xfId="28998" xr:uid="{00000000-0005-0000-0000-0000F6200000}"/>
    <cellStyle name="Input 2 8 5 3 4" xfId="46237" xr:uid="{00000000-0005-0000-0000-0000F7200000}"/>
    <cellStyle name="Input 2 8 5 4" xfId="8050" xr:uid="{00000000-0005-0000-0000-0000F8200000}"/>
    <cellStyle name="Input 2 8 5 4 2" xfId="25715" xr:uid="{00000000-0005-0000-0000-0000F9200000}"/>
    <cellStyle name="Input 2 8 5 4 3" xfId="42980" xr:uid="{00000000-0005-0000-0000-0000FA200000}"/>
    <cellStyle name="Input 2 8 5 5" xfId="15048" xr:uid="{00000000-0005-0000-0000-0000FB200000}"/>
    <cellStyle name="Input 2 8 5 5 2" xfId="32712" xr:uid="{00000000-0005-0000-0000-0000FC200000}"/>
    <cellStyle name="Input 2 8 5 5 3" xfId="49927" xr:uid="{00000000-0005-0000-0000-0000FD200000}"/>
    <cellStyle name="Input 2 8 5 6" xfId="22079" xr:uid="{00000000-0005-0000-0000-0000FE200000}"/>
    <cellStyle name="Input 2 8 5 7" xfId="39369" xr:uid="{00000000-0005-0000-0000-0000FF200000}"/>
    <cellStyle name="Input 2 8 6" xfId="10099" xr:uid="{00000000-0005-0000-0000-000000210000}"/>
    <cellStyle name="Input 2 8 6 2" xfId="16988" xr:uid="{00000000-0005-0000-0000-000001210000}"/>
    <cellStyle name="Input 2 8 6 2 2" xfId="34652" xr:uid="{00000000-0005-0000-0000-000002210000}"/>
    <cellStyle name="Input 2 8 6 2 3" xfId="51853" xr:uid="{00000000-0005-0000-0000-000003210000}"/>
    <cellStyle name="Input 2 8 6 3" xfId="27763" xr:uid="{00000000-0005-0000-0000-000004210000}"/>
    <cellStyle name="Input 2 8 6 4" xfId="45014" xr:uid="{00000000-0005-0000-0000-000005210000}"/>
    <cellStyle name="Input 2 8 7" xfId="13380" xr:uid="{00000000-0005-0000-0000-000006210000}"/>
    <cellStyle name="Input 2 8 7 2" xfId="31044" xr:uid="{00000000-0005-0000-0000-000007210000}"/>
    <cellStyle name="Input 2 8 7 3" xfId="48271" xr:uid="{00000000-0005-0000-0000-000008210000}"/>
    <cellStyle name="Input 2 8 8" xfId="20195" xr:uid="{00000000-0005-0000-0000-000009210000}"/>
    <cellStyle name="Input 2 8 9" xfId="20200" xr:uid="{00000000-0005-0000-0000-00000A210000}"/>
    <cellStyle name="Input 3" xfId="864" xr:uid="{00000000-0005-0000-0000-00000B210000}"/>
    <cellStyle name="Input 3 10" xfId="20199" xr:uid="{00000000-0005-0000-0000-00000C210000}"/>
    <cellStyle name="Input 3 2" xfId="865" xr:uid="{00000000-0005-0000-0000-00000D210000}"/>
    <cellStyle name="Input 3 2 2" xfId="2766" xr:uid="{00000000-0005-0000-0000-00000E210000}"/>
    <cellStyle name="Input 3 2 2 10" xfId="13571" xr:uid="{00000000-0005-0000-0000-00000F210000}"/>
    <cellStyle name="Input 3 2 2 10 2" xfId="31235" xr:uid="{00000000-0005-0000-0000-000010210000}"/>
    <cellStyle name="Input 3 2 2 10 3" xfId="48462" xr:uid="{00000000-0005-0000-0000-000011210000}"/>
    <cellStyle name="Input 3 2 2 11" xfId="20487" xr:uid="{00000000-0005-0000-0000-000012210000}"/>
    <cellStyle name="Input 3 2 2 12" xfId="37796" xr:uid="{00000000-0005-0000-0000-000013210000}"/>
    <cellStyle name="Input 3 2 2 2" xfId="2995" xr:uid="{00000000-0005-0000-0000-000014210000}"/>
    <cellStyle name="Input 3 2 2 2 2" xfId="3658" xr:uid="{00000000-0005-0000-0000-000015210000}"/>
    <cellStyle name="Input 3 2 2 2 2 2" xfId="5574" xr:uid="{00000000-0005-0000-0000-000016210000}"/>
    <cellStyle name="Input 3 2 2 2 2 2 2" xfId="12494" xr:uid="{00000000-0005-0000-0000-000017210000}"/>
    <cellStyle name="Input 3 2 2 2 2 2 2 2" xfId="19221" xr:uid="{00000000-0005-0000-0000-000018210000}"/>
    <cellStyle name="Input 3 2 2 2 2 2 2 2 2" xfId="36885" xr:uid="{00000000-0005-0000-0000-000019210000}"/>
    <cellStyle name="Input 3 2 2 2 2 2 2 2 3" xfId="54065" xr:uid="{00000000-0005-0000-0000-00001A210000}"/>
    <cellStyle name="Input 3 2 2 2 2 2 2 3" xfId="30158" xr:uid="{00000000-0005-0000-0000-00001B210000}"/>
    <cellStyle name="Input 3 2 2 2 2 2 2 4" xfId="47388" xr:uid="{00000000-0005-0000-0000-00001C210000}"/>
    <cellStyle name="Input 3 2 2 2 2 2 3" xfId="9210" xr:uid="{00000000-0005-0000-0000-00001D210000}"/>
    <cellStyle name="Input 3 2 2 2 2 2 3 2" xfId="26875" xr:uid="{00000000-0005-0000-0000-00001E210000}"/>
    <cellStyle name="Input 3 2 2 2 2 2 3 3" xfId="44131" xr:uid="{00000000-0005-0000-0000-00001F210000}"/>
    <cellStyle name="Input 3 2 2 2 2 2 4" xfId="16154" xr:uid="{00000000-0005-0000-0000-000020210000}"/>
    <cellStyle name="Input 3 2 2 2 2 2 4 2" xfId="33818" xr:uid="{00000000-0005-0000-0000-000021210000}"/>
    <cellStyle name="Input 3 2 2 2 2 2 4 3" xfId="51024" xr:uid="{00000000-0005-0000-0000-000022210000}"/>
    <cellStyle name="Input 3 2 2 2 2 2 5" xfId="23239" xr:uid="{00000000-0005-0000-0000-000023210000}"/>
    <cellStyle name="Input 3 2 2 2 2 2 6" xfId="40520" xr:uid="{00000000-0005-0000-0000-000024210000}"/>
    <cellStyle name="Input 3 2 2 2 2 3" xfId="11118" xr:uid="{00000000-0005-0000-0000-000025210000}"/>
    <cellStyle name="Input 3 2 2 2 2 3 2" xfId="17953" xr:uid="{00000000-0005-0000-0000-000026210000}"/>
    <cellStyle name="Input 3 2 2 2 2 3 2 2" xfId="35617" xr:uid="{00000000-0005-0000-0000-000027210000}"/>
    <cellStyle name="Input 3 2 2 2 2 3 2 3" xfId="52809" xr:uid="{00000000-0005-0000-0000-000028210000}"/>
    <cellStyle name="Input 3 2 2 2 2 3 3" xfId="28782" xr:uid="{00000000-0005-0000-0000-000029210000}"/>
    <cellStyle name="Input 3 2 2 2 2 3 4" xfId="46024" xr:uid="{00000000-0005-0000-0000-00002A210000}"/>
    <cellStyle name="Input 3 2 2 2 2 4" xfId="7355" xr:uid="{00000000-0005-0000-0000-00002B210000}"/>
    <cellStyle name="Input 3 2 2 2 2 4 2" xfId="25020" xr:uid="{00000000-0005-0000-0000-00002C210000}"/>
    <cellStyle name="Input 3 2 2 2 2 4 3" xfId="42288" xr:uid="{00000000-0005-0000-0000-00002D210000}"/>
    <cellStyle name="Input 3 2 2 2 2 5" xfId="14407" xr:uid="{00000000-0005-0000-0000-00002E210000}"/>
    <cellStyle name="Input 3 2 2 2 2 5 2" xfId="32071" xr:uid="{00000000-0005-0000-0000-00002F210000}"/>
    <cellStyle name="Input 3 2 2 2 2 5 3" xfId="49289" xr:uid="{00000000-0005-0000-0000-000030210000}"/>
    <cellStyle name="Input 3 2 2 2 2 6" xfId="21377" xr:uid="{00000000-0005-0000-0000-000031210000}"/>
    <cellStyle name="Input 3 2 2 2 2 7" xfId="38677" xr:uid="{00000000-0005-0000-0000-000032210000}"/>
    <cellStyle name="Input 3 2 2 2 3" xfId="4028" xr:uid="{00000000-0005-0000-0000-000033210000}"/>
    <cellStyle name="Input 3 2 2 2 3 2" xfId="5944" xr:uid="{00000000-0005-0000-0000-000034210000}"/>
    <cellStyle name="Input 3 2 2 2 3 2 2" xfId="12864" xr:uid="{00000000-0005-0000-0000-000035210000}"/>
    <cellStyle name="Input 3 2 2 2 3 2 2 2" xfId="19591" xr:uid="{00000000-0005-0000-0000-000036210000}"/>
    <cellStyle name="Input 3 2 2 2 3 2 2 2 2" xfId="37255" xr:uid="{00000000-0005-0000-0000-000037210000}"/>
    <cellStyle name="Input 3 2 2 2 3 2 2 2 3" xfId="54432" xr:uid="{00000000-0005-0000-0000-000038210000}"/>
    <cellStyle name="Input 3 2 2 2 3 2 2 3" xfId="30528" xr:uid="{00000000-0005-0000-0000-000039210000}"/>
    <cellStyle name="Input 3 2 2 2 3 2 2 4" xfId="47755" xr:uid="{00000000-0005-0000-0000-00003A210000}"/>
    <cellStyle name="Input 3 2 2 2 3 2 3" xfId="9580" xr:uid="{00000000-0005-0000-0000-00003B210000}"/>
    <cellStyle name="Input 3 2 2 2 3 2 3 2" xfId="27245" xr:uid="{00000000-0005-0000-0000-00003C210000}"/>
    <cellStyle name="Input 3 2 2 2 3 2 3 3" xfId="44498" xr:uid="{00000000-0005-0000-0000-00003D210000}"/>
    <cellStyle name="Input 3 2 2 2 3 2 4" xfId="16524" xr:uid="{00000000-0005-0000-0000-00003E210000}"/>
    <cellStyle name="Input 3 2 2 2 3 2 4 2" xfId="34188" xr:uid="{00000000-0005-0000-0000-00003F210000}"/>
    <cellStyle name="Input 3 2 2 2 3 2 4 3" xfId="51391" xr:uid="{00000000-0005-0000-0000-000040210000}"/>
    <cellStyle name="Input 3 2 2 2 3 2 5" xfId="23609" xr:uid="{00000000-0005-0000-0000-000041210000}"/>
    <cellStyle name="Input 3 2 2 2 3 2 6" xfId="40887" xr:uid="{00000000-0005-0000-0000-000042210000}"/>
    <cellStyle name="Input 3 2 2 2 3 3" xfId="7725" xr:uid="{00000000-0005-0000-0000-000043210000}"/>
    <cellStyle name="Input 3 2 2 2 3 3 2" xfId="25390" xr:uid="{00000000-0005-0000-0000-000044210000}"/>
    <cellStyle name="Input 3 2 2 2 3 3 3" xfId="42655" xr:uid="{00000000-0005-0000-0000-000045210000}"/>
    <cellStyle name="Input 3 2 2 2 3 4" xfId="14777" xr:uid="{00000000-0005-0000-0000-000046210000}"/>
    <cellStyle name="Input 3 2 2 2 3 4 2" xfId="32441" xr:uid="{00000000-0005-0000-0000-000047210000}"/>
    <cellStyle name="Input 3 2 2 2 3 4 3" xfId="49656" xr:uid="{00000000-0005-0000-0000-000048210000}"/>
    <cellStyle name="Input 3 2 2 2 3 5" xfId="21747" xr:uid="{00000000-0005-0000-0000-000049210000}"/>
    <cellStyle name="Input 3 2 2 2 3 6" xfId="39044" xr:uid="{00000000-0005-0000-0000-00004A210000}"/>
    <cellStyle name="Input 3 2 2 2 4" xfId="4911" xr:uid="{00000000-0005-0000-0000-00004B210000}"/>
    <cellStyle name="Input 3 2 2 2 4 2" xfId="11831" xr:uid="{00000000-0005-0000-0000-00004C210000}"/>
    <cellStyle name="Input 3 2 2 2 4 2 2" xfId="18612" xr:uid="{00000000-0005-0000-0000-00004D210000}"/>
    <cellStyle name="Input 3 2 2 2 4 2 2 2" xfId="36276" xr:uid="{00000000-0005-0000-0000-00004E210000}"/>
    <cellStyle name="Input 3 2 2 2 4 2 2 3" xfId="53462" xr:uid="{00000000-0005-0000-0000-00004F210000}"/>
    <cellStyle name="Input 3 2 2 2 4 2 3" xfId="29495" xr:uid="{00000000-0005-0000-0000-000050210000}"/>
    <cellStyle name="Input 3 2 2 2 4 2 4" xfId="46731" xr:uid="{00000000-0005-0000-0000-000051210000}"/>
    <cellStyle name="Input 3 2 2 2 4 3" xfId="8547" xr:uid="{00000000-0005-0000-0000-000052210000}"/>
    <cellStyle name="Input 3 2 2 2 4 3 2" xfId="26212" xr:uid="{00000000-0005-0000-0000-000053210000}"/>
    <cellStyle name="Input 3 2 2 2 4 3 3" xfId="43474" xr:uid="{00000000-0005-0000-0000-000054210000}"/>
    <cellStyle name="Input 3 2 2 2 4 4" xfId="15545" xr:uid="{00000000-0005-0000-0000-000055210000}"/>
    <cellStyle name="Input 3 2 2 2 4 4 2" xfId="33209" xr:uid="{00000000-0005-0000-0000-000056210000}"/>
    <cellStyle name="Input 3 2 2 2 4 4 3" xfId="50421" xr:uid="{00000000-0005-0000-0000-000057210000}"/>
    <cellStyle name="Input 3 2 2 2 4 5" xfId="22576" xr:uid="{00000000-0005-0000-0000-000058210000}"/>
    <cellStyle name="Input 3 2 2 2 4 6" xfId="39863" xr:uid="{00000000-0005-0000-0000-000059210000}"/>
    <cellStyle name="Input 3 2 2 2 5" xfId="10517" xr:uid="{00000000-0005-0000-0000-00005A210000}"/>
    <cellStyle name="Input 3 2 2 2 5 2" xfId="17406" xr:uid="{00000000-0005-0000-0000-00005B210000}"/>
    <cellStyle name="Input 3 2 2 2 5 2 2" xfId="35070" xr:uid="{00000000-0005-0000-0000-00005C210000}"/>
    <cellStyle name="Input 3 2 2 2 5 2 3" xfId="52268" xr:uid="{00000000-0005-0000-0000-00005D210000}"/>
    <cellStyle name="Input 3 2 2 2 5 3" xfId="28181" xr:uid="{00000000-0005-0000-0000-00005E210000}"/>
    <cellStyle name="Input 3 2 2 2 5 4" xfId="45429" xr:uid="{00000000-0005-0000-0000-00005F210000}"/>
    <cellStyle name="Input 3 2 2 2 6" xfId="6767" xr:uid="{00000000-0005-0000-0000-000060210000}"/>
    <cellStyle name="Input 3 2 2 2 6 2" xfId="24432" xr:uid="{00000000-0005-0000-0000-000061210000}"/>
    <cellStyle name="Input 3 2 2 2 6 3" xfId="41706" xr:uid="{00000000-0005-0000-0000-000062210000}"/>
    <cellStyle name="Input 3 2 2 2 7" xfId="13798" xr:uid="{00000000-0005-0000-0000-000063210000}"/>
    <cellStyle name="Input 3 2 2 2 7 2" xfId="31462" xr:uid="{00000000-0005-0000-0000-000064210000}"/>
    <cellStyle name="Input 3 2 2 2 7 3" xfId="48686" xr:uid="{00000000-0005-0000-0000-000065210000}"/>
    <cellStyle name="Input 3 2 2 2 8" xfId="20714" xr:uid="{00000000-0005-0000-0000-000066210000}"/>
    <cellStyle name="Input 3 2 2 2 9" xfId="38020" xr:uid="{00000000-0005-0000-0000-000067210000}"/>
    <cellStyle name="Input 3 2 2 3" xfId="3091" xr:uid="{00000000-0005-0000-0000-000068210000}"/>
    <cellStyle name="Input 3 2 2 3 2" xfId="3754" xr:uid="{00000000-0005-0000-0000-000069210000}"/>
    <cellStyle name="Input 3 2 2 3 2 2" xfId="5670" xr:uid="{00000000-0005-0000-0000-00006A210000}"/>
    <cellStyle name="Input 3 2 2 3 2 2 2" xfId="12590" xr:uid="{00000000-0005-0000-0000-00006B210000}"/>
    <cellStyle name="Input 3 2 2 3 2 2 2 2" xfId="19317" xr:uid="{00000000-0005-0000-0000-00006C210000}"/>
    <cellStyle name="Input 3 2 2 3 2 2 2 2 2" xfId="36981" xr:uid="{00000000-0005-0000-0000-00006D210000}"/>
    <cellStyle name="Input 3 2 2 3 2 2 2 2 3" xfId="54158" xr:uid="{00000000-0005-0000-0000-00006E210000}"/>
    <cellStyle name="Input 3 2 2 3 2 2 2 3" xfId="30254" xr:uid="{00000000-0005-0000-0000-00006F210000}"/>
    <cellStyle name="Input 3 2 2 3 2 2 2 4" xfId="47481" xr:uid="{00000000-0005-0000-0000-000070210000}"/>
    <cellStyle name="Input 3 2 2 3 2 2 3" xfId="9306" xr:uid="{00000000-0005-0000-0000-000071210000}"/>
    <cellStyle name="Input 3 2 2 3 2 2 3 2" xfId="26971" xr:uid="{00000000-0005-0000-0000-000072210000}"/>
    <cellStyle name="Input 3 2 2 3 2 2 3 3" xfId="44224" xr:uid="{00000000-0005-0000-0000-000073210000}"/>
    <cellStyle name="Input 3 2 2 3 2 2 4" xfId="16250" xr:uid="{00000000-0005-0000-0000-000074210000}"/>
    <cellStyle name="Input 3 2 2 3 2 2 4 2" xfId="33914" xr:uid="{00000000-0005-0000-0000-000075210000}"/>
    <cellStyle name="Input 3 2 2 3 2 2 4 3" xfId="51117" xr:uid="{00000000-0005-0000-0000-000076210000}"/>
    <cellStyle name="Input 3 2 2 3 2 2 5" xfId="23335" xr:uid="{00000000-0005-0000-0000-000077210000}"/>
    <cellStyle name="Input 3 2 2 3 2 2 6" xfId="40613" xr:uid="{00000000-0005-0000-0000-000078210000}"/>
    <cellStyle name="Input 3 2 2 3 2 3" xfId="11214" xr:uid="{00000000-0005-0000-0000-000079210000}"/>
    <cellStyle name="Input 3 2 2 3 2 3 2" xfId="18049" xr:uid="{00000000-0005-0000-0000-00007A210000}"/>
    <cellStyle name="Input 3 2 2 3 2 3 2 2" xfId="35713" xr:uid="{00000000-0005-0000-0000-00007B210000}"/>
    <cellStyle name="Input 3 2 2 3 2 3 2 3" xfId="52902" xr:uid="{00000000-0005-0000-0000-00007C210000}"/>
    <cellStyle name="Input 3 2 2 3 2 3 3" xfId="28878" xr:uid="{00000000-0005-0000-0000-00007D210000}"/>
    <cellStyle name="Input 3 2 2 3 2 3 4" xfId="46117" xr:uid="{00000000-0005-0000-0000-00007E210000}"/>
    <cellStyle name="Input 3 2 2 3 2 4" xfId="7451" xr:uid="{00000000-0005-0000-0000-00007F210000}"/>
    <cellStyle name="Input 3 2 2 3 2 4 2" xfId="25116" xr:uid="{00000000-0005-0000-0000-000080210000}"/>
    <cellStyle name="Input 3 2 2 3 2 4 3" xfId="42381" xr:uid="{00000000-0005-0000-0000-000081210000}"/>
    <cellStyle name="Input 3 2 2 3 2 5" xfId="14503" xr:uid="{00000000-0005-0000-0000-000082210000}"/>
    <cellStyle name="Input 3 2 2 3 2 5 2" xfId="32167" xr:uid="{00000000-0005-0000-0000-000083210000}"/>
    <cellStyle name="Input 3 2 2 3 2 5 3" xfId="49382" xr:uid="{00000000-0005-0000-0000-000084210000}"/>
    <cellStyle name="Input 3 2 2 3 2 6" xfId="21473" xr:uid="{00000000-0005-0000-0000-000085210000}"/>
    <cellStyle name="Input 3 2 2 3 2 7" xfId="38770" xr:uid="{00000000-0005-0000-0000-000086210000}"/>
    <cellStyle name="Input 3 2 2 3 3" xfId="4121" xr:uid="{00000000-0005-0000-0000-000087210000}"/>
    <cellStyle name="Input 3 2 2 3 3 2" xfId="6037" xr:uid="{00000000-0005-0000-0000-000088210000}"/>
    <cellStyle name="Input 3 2 2 3 3 2 2" xfId="12957" xr:uid="{00000000-0005-0000-0000-000089210000}"/>
    <cellStyle name="Input 3 2 2 3 3 2 2 2" xfId="19684" xr:uid="{00000000-0005-0000-0000-00008A210000}"/>
    <cellStyle name="Input 3 2 2 3 3 2 2 2 2" xfId="37348" xr:uid="{00000000-0005-0000-0000-00008B210000}"/>
    <cellStyle name="Input 3 2 2 3 3 2 2 2 3" xfId="54525" xr:uid="{00000000-0005-0000-0000-00008C210000}"/>
    <cellStyle name="Input 3 2 2 3 3 2 2 3" xfId="30621" xr:uid="{00000000-0005-0000-0000-00008D210000}"/>
    <cellStyle name="Input 3 2 2 3 3 2 2 4" xfId="47848" xr:uid="{00000000-0005-0000-0000-00008E210000}"/>
    <cellStyle name="Input 3 2 2 3 3 2 3" xfId="9673" xr:uid="{00000000-0005-0000-0000-00008F210000}"/>
    <cellStyle name="Input 3 2 2 3 3 2 3 2" xfId="27338" xr:uid="{00000000-0005-0000-0000-000090210000}"/>
    <cellStyle name="Input 3 2 2 3 3 2 3 3" xfId="44591" xr:uid="{00000000-0005-0000-0000-000091210000}"/>
    <cellStyle name="Input 3 2 2 3 3 2 4" xfId="16617" xr:uid="{00000000-0005-0000-0000-000092210000}"/>
    <cellStyle name="Input 3 2 2 3 3 2 4 2" xfId="34281" xr:uid="{00000000-0005-0000-0000-000093210000}"/>
    <cellStyle name="Input 3 2 2 3 3 2 4 3" xfId="51484" xr:uid="{00000000-0005-0000-0000-000094210000}"/>
    <cellStyle name="Input 3 2 2 3 3 2 5" xfId="23702" xr:uid="{00000000-0005-0000-0000-000095210000}"/>
    <cellStyle name="Input 3 2 2 3 3 2 6" xfId="40980" xr:uid="{00000000-0005-0000-0000-000096210000}"/>
    <cellStyle name="Input 3 2 2 3 3 3" xfId="7818" xr:uid="{00000000-0005-0000-0000-000097210000}"/>
    <cellStyle name="Input 3 2 2 3 3 3 2" xfId="25483" xr:uid="{00000000-0005-0000-0000-000098210000}"/>
    <cellStyle name="Input 3 2 2 3 3 3 3" xfId="42748" xr:uid="{00000000-0005-0000-0000-000099210000}"/>
    <cellStyle name="Input 3 2 2 3 3 4" xfId="14870" xr:uid="{00000000-0005-0000-0000-00009A210000}"/>
    <cellStyle name="Input 3 2 2 3 3 4 2" xfId="32534" xr:uid="{00000000-0005-0000-0000-00009B210000}"/>
    <cellStyle name="Input 3 2 2 3 3 4 3" xfId="49749" xr:uid="{00000000-0005-0000-0000-00009C210000}"/>
    <cellStyle name="Input 3 2 2 3 3 5" xfId="21840" xr:uid="{00000000-0005-0000-0000-00009D210000}"/>
    <cellStyle name="Input 3 2 2 3 3 6" xfId="39137" xr:uid="{00000000-0005-0000-0000-00009E210000}"/>
    <cellStyle name="Input 3 2 2 3 4" xfId="5007" xr:uid="{00000000-0005-0000-0000-00009F210000}"/>
    <cellStyle name="Input 3 2 2 3 4 2" xfId="11927" xr:uid="{00000000-0005-0000-0000-0000A0210000}"/>
    <cellStyle name="Input 3 2 2 3 4 2 2" xfId="18708" xr:uid="{00000000-0005-0000-0000-0000A1210000}"/>
    <cellStyle name="Input 3 2 2 3 4 2 2 2" xfId="36372" xr:uid="{00000000-0005-0000-0000-0000A2210000}"/>
    <cellStyle name="Input 3 2 2 3 4 2 2 3" xfId="53555" xr:uid="{00000000-0005-0000-0000-0000A3210000}"/>
    <cellStyle name="Input 3 2 2 3 4 2 3" xfId="29591" xr:uid="{00000000-0005-0000-0000-0000A4210000}"/>
    <cellStyle name="Input 3 2 2 3 4 2 4" xfId="46824" xr:uid="{00000000-0005-0000-0000-0000A5210000}"/>
    <cellStyle name="Input 3 2 2 3 4 3" xfId="8643" xr:uid="{00000000-0005-0000-0000-0000A6210000}"/>
    <cellStyle name="Input 3 2 2 3 4 3 2" xfId="26308" xr:uid="{00000000-0005-0000-0000-0000A7210000}"/>
    <cellStyle name="Input 3 2 2 3 4 3 3" xfId="43567" xr:uid="{00000000-0005-0000-0000-0000A8210000}"/>
    <cellStyle name="Input 3 2 2 3 4 4" xfId="15641" xr:uid="{00000000-0005-0000-0000-0000A9210000}"/>
    <cellStyle name="Input 3 2 2 3 4 4 2" xfId="33305" xr:uid="{00000000-0005-0000-0000-0000AA210000}"/>
    <cellStyle name="Input 3 2 2 3 4 4 3" xfId="50514" xr:uid="{00000000-0005-0000-0000-0000AB210000}"/>
    <cellStyle name="Input 3 2 2 3 4 5" xfId="22672" xr:uid="{00000000-0005-0000-0000-0000AC210000}"/>
    <cellStyle name="Input 3 2 2 3 4 6" xfId="39956" xr:uid="{00000000-0005-0000-0000-0000AD210000}"/>
    <cellStyle name="Input 3 2 2 3 5" xfId="10613" xr:uid="{00000000-0005-0000-0000-0000AE210000}"/>
    <cellStyle name="Input 3 2 2 3 5 2" xfId="17502" xr:uid="{00000000-0005-0000-0000-0000AF210000}"/>
    <cellStyle name="Input 3 2 2 3 5 2 2" xfId="35166" xr:uid="{00000000-0005-0000-0000-0000B0210000}"/>
    <cellStyle name="Input 3 2 2 3 5 2 3" xfId="52361" xr:uid="{00000000-0005-0000-0000-0000B1210000}"/>
    <cellStyle name="Input 3 2 2 3 5 3" xfId="28277" xr:uid="{00000000-0005-0000-0000-0000B2210000}"/>
    <cellStyle name="Input 3 2 2 3 5 4" xfId="45522" xr:uid="{00000000-0005-0000-0000-0000B3210000}"/>
    <cellStyle name="Input 3 2 2 3 6" xfId="6863" xr:uid="{00000000-0005-0000-0000-0000B4210000}"/>
    <cellStyle name="Input 3 2 2 3 6 2" xfId="24528" xr:uid="{00000000-0005-0000-0000-0000B5210000}"/>
    <cellStyle name="Input 3 2 2 3 6 3" xfId="41799" xr:uid="{00000000-0005-0000-0000-0000B6210000}"/>
    <cellStyle name="Input 3 2 2 3 7" xfId="13894" xr:uid="{00000000-0005-0000-0000-0000B7210000}"/>
    <cellStyle name="Input 3 2 2 3 7 2" xfId="31558" xr:uid="{00000000-0005-0000-0000-0000B8210000}"/>
    <cellStyle name="Input 3 2 2 3 7 3" xfId="48779" xr:uid="{00000000-0005-0000-0000-0000B9210000}"/>
    <cellStyle name="Input 3 2 2 3 8" xfId="20810" xr:uid="{00000000-0005-0000-0000-0000BA210000}"/>
    <cellStyle name="Input 3 2 2 3 9" xfId="38113" xr:uid="{00000000-0005-0000-0000-0000BB210000}"/>
    <cellStyle name="Input 3 2 2 4" xfId="3203" xr:uid="{00000000-0005-0000-0000-0000BC210000}"/>
    <cellStyle name="Input 3 2 2 4 2" xfId="4233" xr:uid="{00000000-0005-0000-0000-0000BD210000}"/>
    <cellStyle name="Input 3 2 2 4 2 2" xfId="6149" xr:uid="{00000000-0005-0000-0000-0000BE210000}"/>
    <cellStyle name="Input 3 2 2 4 2 2 2" xfId="13069" xr:uid="{00000000-0005-0000-0000-0000BF210000}"/>
    <cellStyle name="Input 3 2 2 4 2 2 2 2" xfId="19796" xr:uid="{00000000-0005-0000-0000-0000C0210000}"/>
    <cellStyle name="Input 3 2 2 4 2 2 2 2 2" xfId="37460" xr:uid="{00000000-0005-0000-0000-0000C1210000}"/>
    <cellStyle name="Input 3 2 2 4 2 2 2 2 3" xfId="54637" xr:uid="{00000000-0005-0000-0000-0000C2210000}"/>
    <cellStyle name="Input 3 2 2 4 2 2 2 3" xfId="30733" xr:uid="{00000000-0005-0000-0000-0000C3210000}"/>
    <cellStyle name="Input 3 2 2 4 2 2 2 4" xfId="47960" xr:uid="{00000000-0005-0000-0000-0000C4210000}"/>
    <cellStyle name="Input 3 2 2 4 2 2 3" xfId="9785" xr:uid="{00000000-0005-0000-0000-0000C5210000}"/>
    <cellStyle name="Input 3 2 2 4 2 2 3 2" xfId="27450" xr:uid="{00000000-0005-0000-0000-0000C6210000}"/>
    <cellStyle name="Input 3 2 2 4 2 2 3 3" xfId="44703" xr:uid="{00000000-0005-0000-0000-0000C7210000}"/>
    <cellStyle name="Input 3 2 2 4 2 2 4" xfId="16729" xr:uid="{00000000-0005-0000-0000-0000C8210000}"/>
    <cellStyle name="Input 3 2 2 4 2 2 4 2" xfId="34393" xr:uid="{00000000-0005-0000-0000-0000C9210000}"/>
    <cellStyle name="Input 3 2 2 4 2 2 4 3" xfId="51596" xr:uid="{00000000-0005-0000-0000-0000CA210000}"/>
    <cellStyle name="Input 3 2 2 4 2 2 5" xfId="23814" xr:uid="{00000000-0005-0000-0000-0000CB210000}"/>
    <cellStyle name="Input 3 2 2 4 2 2 6" xfId="41092" xr:uid="{00000000-0005-0000-0000-0000CC210000}"/>
    <cellStyle name="Input 3 2 2 4 2 3" xfId="7930" xr:uid="{00000000-0005-0000-0000-0000CD210000}"/>
    <cellStyle name="Input 3 2 2 4 2 3 2" xfId="25595" xr:uid="{00000000-0005-0000-0000-0000CE210000}"/>
    <cellStyle name="Input 3 2 2 4 2 3 3" xfId="42860" xr:uid="{00000000-0005-0000-0000-0000CF210000}"/>
    <cellStyle name="Input 3 2 2 4 2 4" xfId="14982" xr:uid="{00000000-0005-0000-0000-0000D0210000}"/>
    <cellStyle name="Input 3 2 2 4 2 4 2" xfId="32646" xr:uid="{00000000-0005-0000-0000-0000D1210000}"/>
    <cellStyle name="Input 3 2 2 4 2 4 3" xfId="49861" xr:uid="{00000000-0005-0000-0000-0000D2210000}"/>
    <cellStyle name="Input 3 2 2 4 2 5" xfId="21952" xr:uid="{00000000-0005-0000-0000-0000D3210000}"/>
    <cellStyle name="Input 3 2 2 4 2 6" xfId="39249" xr:uid="{00000000-0005-0000-0000-0000D4210000}"/>
    <cellStyle name="Input 3 2 2 4 3" xfId="5119" xr:uid="{00000000-0005-0000-0000-0000D5210000}"/>
    <cellStyle name="Input 3 2 2 4 3 2" xfId="12039" xr:uid="{00000000-0005-0000-0000-0000D6210000}"/>
    <cellStyle name="Input 3 2 2 4 3 2 2" xfId="18820" xr:uid="{00000000-0005-0000-0000-0000D7210000}"/>
    <cellStyle name="Input 3 2 2 4 3 2 2 2" xfId="36484" xr:uid="{00000000-0005-0000-0000-0000D8210000}"/>
    <cellStyle name="Input 3 2 2 4 3 2 2 3" xfId="53667" xr:uid="{00000000-0005-0000-0000-0000D9210000}"/>
    <cellStyle name="Input 3 2 2 4 3 2 3" xfId="29703" xr:uid="{00000000-0005-0000-0000-0000DA210000}"/>
    <cellStyle name="Input 3 2 2 4 3 2 4" xfId="46936" xr:uid="{00000000-0005-0000-0000-0000DB210000}"/>
    <cellStyle name="Input 3 2 2 4 3 3" xfId="8755" xr:uid="{00000000-0005-0000-0000-0000DC210000}"/>
    <cellStyle name="Input 3 2 2 4 3 3 2" xfId="26420" xr:uid="{00000000-0005-0000-0000-0000DD210000}"/>
    <cellStyle name="Input 3 2 2 4 3 3 3" xfId="43679" xr:uid="{00000000-0005-0000-0000-0000DE210000}"/>
    <cellStyle name="Input 3 2 2 4 3 4" xfId="15753" xr:uid="{00000000-0005-0000-0000-0000DF210000}"/>
    <cellStyle name="Input 3 2 2 4 3 4 2" xfId="33417" xr:uid="{00000000-0005-0000-0000-0000E0210000}"/>
    <cellStyle name="Input 3 2 2 4 3 4 3" xfId="50626" xr:uid="{00000000-0005-0000-0000-0000E1210000}"/>
    <cellStyle name="Input 3 2 2 4 3 5" xfId="22784" xr:uid="{00000000-0005-0000-0000-0000E2210000}"/>
    <cellStyle name="Input 3 2 2 4 3 6" xfId="40068" xr:uid="{00000000-0005-0000-0000-0000E3210000}"/>
    <cellStyle name="Input 3 2 2 4 4" xfId="10725" xr:uid="{00000000-0005-0000-0000-0000E4210000}"/>
    <cellStyle name="Input 3 2 2 4 4 2" xfId="17614" xr:uid="{00000000-0005-0000-0000-0000E5210000}"/>
    <cellStyle name="Input 3 2 2 4 4 2 2" xfId="35278" xr:uid="{00000000-0005-0000-0000-0000E6210000}"/>
    <cellStyle name="Input 3 2 2 4 4 2 3" xfId="52473" xr:uid="{00000000-0005-0000-0000-0000E7210000}"/>
    <cellStyle name="Input 3 2 2 4 4 3" xfId="28389" xr:uid="{00000000-0005-0000-0000-0000E8210000}"/>
    <cellStyle name="Input 3 2 2 4 4 4" xfId="45634" xr:uid="{00000000-0005-0000-0000-0000E9210000}"/>
    <cellStyle name="Input 3 2 2 4 5" xfId="6975" xr:uid="{00000000-0005-0000-0000-0000EA210000}"/>
    <cellStyle name="Input 3 2 2 4 5 2" xfId="24640" xr:uid="{00000000-0005-0000-0000-0000EB210000}"/>
    <cellStyle name="Input 3 2 2 4 5 3" xfId="41911" xr:uid="{00000000-0005-0000-0000-0000EC210000}"/>
    <cellStyle name="Input 3 2 2 4 6" xfId="14006" xr:uid="{00000000-0005-0000-0000-0000ED210000}"/>
    <cellStyle name="Input 3 2 2 4 6 2" xfId="31670" xr:uid="{00000000-0005-0000-0000-0000EE210000}"/>
    <cellStyle name="Input 3 2 2 4 6 3" xfId="48891" xr:uid="{00000000-0005-0000-0000-0000EF210000}"/>
    <cellStyle name="Input 3 2 2 4 7" xfId="20922" xr:uid="{00000000-0005-0000-0000-0000F0210000}"/>
    <cellStyle name="Input 3 2 2 4 8" xfId="38225" xr:uid="{00000000-0005-0000-0000-0000F1210000}"/>
    <cellStyle name="Input 3 2 2 5" xfId="3431" xr:uid="{00000000-0005-0000-0000-0000F2210000}"/>
    <cellStyle name="Input 3 2 2 5 2" xfId="5347" xr:uid="{00000000-0005-0000-0000-0000F3210000}"/>
    <cellStyle name="Input 3 2 2 5 2 2" xfId="12267" xr:uid="{00000000-0005-0000-0000-0000F4210000}"/>
    <cellStyle name="Input 3 2 2 5 2 2 2" xfId="18994" xr:uid="{00000000-0005-0000-0000-0000F5210000}"/>
    <cellStyle name="Input 3 2 2 5 2 2 2 2" xfId="36658" xr:uid="{00000000-0005-0000-0000-0000F6210000}"/>
    <cellStyle name="Input 3 2 2 5 2 2 2 3" xfId="53841" xr:uid="{00000000-0005-0000-0000-0000F7210000}"/>
    <cellStyle name="Input 3 2 2 5 2 2 3" xfId="29931" xr:uid="{00000000-0005-0000-0000-0000F8210000}"/>
    <cellStyle name="Input 3 2 2 5 2 2 4" xfId="47164" xr:uid="{00000000-0005-0000-0000-0000F9210000}"/>
    <cellStyle name="Input 3 2 2 5 2 3" xfId="8983" xr:uid="{00000000-0005-0000-0000-0000FA210000}"/>
    <cellStyle name="Input 3 2 2 5 2 3 2" xfId="26648" xr:uid="{00000000-0005-0000-0000-0000FB210000}"/>
    <cellStyle name="Input 3 2 2 5 2 3 3" xfId="43907" xr:uid="{00000000-0005-0000-0000-0000FC210000}"/>
    <cellStyle name="Input 3 2 2 5 2 4" xfId="15927" xr:uid="{00000000-0005-0000-0000-0000FD210000}"/>
    <cellStyle name="Input 3 2 2 5 2 4 2" xfId="33591" xr:uid="{00000000-0005-0000-0000-0000FE210000}"/>
    <cellStyle name="Input 3 2 2 5 2 4 3" xfId="50800" xr:uid="{00000000-0005-0000-0000-0000FF210000}"/>
    <cellStyle name="Input 3 2 2 5 2 5" xfId="23012" xr:uid="{00000000-0005-0000-0000-000000220000}"/>
    <cellStyle name="Input 3 2 2 5 2 6" xfId="40296" xr:uid="{00000000-0005-0000-0000-000001220000}"/>
    <cellStyle name="Input 3 2 2 5 3" xfId="10891" xr:uid="{00000000-0005-0000-0000-000002220000}"/>
    <cellStyle name="Input 3 2 2 5 3 2" xfId="17726" xr:uid="{00000000-0005-0000-0000-000003220000}"/>
    <cellStyle name="Input 3 2 2 5 3 2 2" xfId="35390" xr:uid="{00000000-0005-0000-0000-000004220000}"/>
    <cellStyle name="Input 3 2 2 5 3 2 3" xfId="52585" xr:uid="{00000000-0005-0000-0000-000005220000}"/>
    <cellStyle name="Input 3 2 2 5 3 3" xfId="28555" xr:uid="{00000000-0005-0000-0000-000006220000}"/>
    <cellStyle name="Input 3 2 2 5 3 4" xfId="45800" xr:uid="{00000000-0005-0000-0000-000007220000}"/>
    <cellStyle name="Input 3 2 2 5 4" xfId="7128" xr:uid="{00000000-0005-0000-0000-000008220000}"/>
    <cellStyle name="Input 3 2 2 5 4 2" xfId="24793" xr:uid="{00000000-0005-0000-0000-000009220000}"/>
    <cellStyle name="Input 3 2 2 5 4 3" xfId="42064" xr:uid="{00000000-0005-0000-0000-00000A220000}"/>
    <cellStyle name="Input 3 2 2 5 5" xfId="14180" xr:uid="{00000000-0005-0000-0000-00000B220000}"/>
    <cellStyle name="Input 3 2 2 5 5 2" xfId="31844" xr:uid="{00000000-0005-0000-0000-00000C220000}"/>
    <cellStyle name="Input 3 2 2 5 5 3" xfId="49065" xr:uid="{00000000-0005-0000-0000-00000D220000}"/>
    <cellStyle name="Input 3 2 2 5 6" xfId="21150" xr:uid="{00000000-0005-0000-0000-00000E220000}"/>
    <cellStyle name="Input 3 2 2 5 7" xfId="38453" xr:uid="{00000000-0005-0000-0000-00000F220000}"/>
    <cellStyle name="Input 3 2 2 6" xfId="3804" xr:uid="{00000000-0005-0000-0000-000010220000}"/>
    <cellStyle name="Input 3 2 2 6 2" xfId="5720" xr:uid="{00000000-0005-0000-0000-000011220000}"/>
    <cellStyle name="Input 3 2 2 6 2 2" xfId="12640" xr:uid="{00000000-0005-0000-0000-000012220000}"/>
    <cellStyle name="Input 3 2 2 6 2 2 2" xfId="19367" xr:uid="{00000000-0005-0000-0000-000013220000}"/>
    <cellStyle name="Input 3 2 2 6 2 2 2 2" xfId="37031" xr:uid="{00000000-0005-0000-0000-000014220000}"/>
    <cellStyle name="Input 3 2 2 6 2 2 2 3" xfId="54208" xr:uid="{00000000-0005-0000-0000-000015220000}"/>
    <cellStyle name="Input 3 2 2 6 2 2 3" xfId="30304" xr:uid="{00000000-0005-0000-0000-000016220000}"/>
    <cellStyle name="Input 3 2 2 6 2 2 4" xfId="47531" xr:uid="{00000000-0005-0000-0000-000017220000}"/>
    <cellStyle name="Input 3 2 2 6 2 3" xfId="9356" xr:uid="{00000000-0005-0000-0000-000018220000}"/>
    <cellStyle name="Input 3 2 2 6 2 3 2" xfId="27021" xr:uid="{00000000-0005-0000-0000-000019220000}"/>
    <cellStyle name="Input 3 2 2 6 2 3 3" xfId="44274" xr:uid="{00000000-0005-0000-0000-00001A220000}"/>
    <cellStyle name="Input 3 2 2 6 2 4" xfId="16300" xr:uid="{00000000-0005-0000-0000-00001B220000}"/>
    <cellStyle name="Input 3 2 2 6 2 4 2" xfId="33964" xr:uid="{00000000-0005-0000-0000-00001C220000}"/>
    <cellStyle name="Input 3 2 2 6 2 4 3" xfId="51167" xr:uid="{00000000-0005-0000-0000-00001D220000}"/>
    <cellStyle name="Input 3 2 2 6 2 5" xfId="23385" xr:uid="{00000000-0005-0000-0000-00001E220000}"/>
    <cellStyle name="Input 3 2 2 6 2 6" xfId="40663" xr:uid="{00000000-0005-0000-0000-00001F220000}"/>
    <cellStyle name="Input 3 2 2 6 3" xfId="7501" xr:uid="{00000000-0005-0000-0000-000020220000}"/>
    <cellStyle name="Input 3 2 2 6 3 2" xfId="25166" xr:uid="{00000000-0005-0000-0000-000021220000}"/>
    <cellStyle name="Input 3 2 2 6 3 3" xfId="42431" xr:uid="{00000000-0005-0000-0000-000022220000}"/>
    <cellStyle name="Input 3 2 2 6 4" xfId="14553" xr:uid="{00000000-0005-0000-0000-000023220000}"/>
    <cellStyle name="Input 3 2 2 6 4 2" xfId="32217" xr:uid="{00000000-0005-0000-0000-000024220000}"/>
    <cellStyle name="Input 3 2 2 6 4 3" xfId="49432" xr:uid="{00000000-0005-0000-0000-000025220000}"/>
    <cellStyle name="Input 3 2 2 6 5" xfId="21523" xr:uid="{00000000-0005-0000-0000-000026220000}"/>
    <cellStyle name="Input 3 2 2 6 6" xfId="38820" xr:uid="{00000000-0005-0000-0000-000027220000}"/>
    <cellStyle name="Input 3 2 2 7" xfId="4684" xr:uid="{00000000-0005-0000-0000-000028220000}"/>
    <cellStyle name="Input 3 2 2 7 2" xfId="11604" xr:uid="{00000000-0005-0000-0000-000029220000}"/>
    <cellStyle name="Input 3 2 2 7 2 2" xfId="18385" xr:uid="{00000000-0005-0000-0000-00002A220000}"/>
    <cellStyle name="Input 3 2 2 7 2 2 2" xfId="36049" xr:uid="{00000000-0005-0000-0000-00002B220000}"/>
    <cellStyle name="Input 3 2 2 7 2 2 3" xfId="53238" xr:uid="{00000000-0005-0000-0000-00002C220000}"/>
    <cellStyle name="Input 3 2 2 7 2 3" xfId="29268" xr:uid="{00000000-0005-0000-0000-00002D220000}"/>
    <cellStyle name="Input 3 2 2 7 2 4" xfId="46507" xr:uid="{00000000-0005-0000-0000-00002E220000}"/>
    <cellStyle name="Input 3 2 2 7 3" xfId="8320" xr:uid="{00000000-0005-0000-0000-00002F220000}"/>
    <cellStyle name="Input 3 2 2 7 3 2" xfId="25985" xr:uid="{00000000-0005-0000-0000-000030220000}"/>
    <cellStyle name="Input 3 2 2 7 3 3" xfId="43250" xr:uid="{00000000-0005-0000-0000-000031220000}"/>
    <cellStyle name="Input 3 2 2 7 4" xfId="15318" xr:uid="{00000000-0005-0000-0000-000032220000}"/>
    <cellStyle name="Input 3 2 2 7 4 2" xfId="32982" xr:uid="{00000000-0005-0000-0000-000033220000}"/>
    <cellStyle name="Input 3 2 2 7 4 3" xfId="50197" xr:uid="{00000000-0005-0000-0000-000034220000}"/>
    <cellStyle name="Input 3 2 2 7 5" xfId="22349" xr:uid="{00000000-0005-0000-0000-000035220000}"/>
    <cellStyle name="Input 3 2 2 7 6" xfId="39639" xr:uid="{00000000-0005-0000-0000-000036220000}"/>
    <cellStyle name="Input 3 2 2 8" xfId="10290" xr:uid="{00000000-0005-0000-0000-000037220000}"/>
    <cellStyle name="Input 3 2 2 8 2" xfId="17179" xr:uid="{00000000-0005-0000-0000-000038220000}"/>
    <cellStyle name="Input 3 2 2 8 2 2" xfId="34843" xr:uid="{00000000-0005-0000-0000-000039220000}"/>
    <cellStyle name="Input 3 2 2 8 2 3" xfId="52044" xr:uid="{00000000-0005-0000-0000-00003A220000}"/>
    <cellStyle name="Input 3 2 2 8 3" xfId="27954" xr:uid="{00000000-0005-0000-0000-00003B220000}"/>
    <cellStyle name="Input 3 2 2 8 4" xfId="45205" xr:uid="{00000000-0005-0000-0000-00003C220000}"/>
    <cellStyle name="Input 3 2 2 9" xfId="6540" xr:uid="{00000000-0005-0000-0000-00003D220000}"/>
    <cellStyle name="Input 3 2 2 9 2" xfId="24205" xr:uid="{00000000-0005-0000-0000-00003E220000}"/>
    <cellStyle name="Input 3 2 2 9 3" xfId="41482" xr:uid="{00000000-0005-0000-0000-00003F220000}"/>
    <cellStyle name="Input 3 2 3" xfId="2806" xr:uid="{00000000-0005-0000-0000-000040220000}"/>
    <cellStyle name="Input 3 2 3 2" xfId="3469" xr:uid="{00000000-0005-0000-0000-000041220000}"/>
    <cellStyle name="Input 3 2 3 2 2" xfId="5385" xr:uid="{00000000-0005-0000-0000-000042220000}"/>
    <cellStyle name="Input 3 2 3 2 2 2" xfId="12305" xr:uid="{00000000-0005-0000-0000-000043220000}"/>
    <cellStyle name="Input 3 2 3 2 2 2 2" xfId="19032" xr:uid="{00000000-0005-0000-0000-000044220000}"/>
    <cellStyle name="Input 3 2 3 2 2 2 2 2" xfId="36696" xr:uid="{00000000-0005-0000-0000-000045220000}"/>
    <cellStyle name="Input 3 2 3 2 2 2 2 3" xfId="53876" xr:uid="{00000000-0005-0000-0000-000046220000}"/>
    <cellStyle name="Input 3 2 3 2 2 2 3" xfId="29969" xr:uid="{00000000-0005-0000-0000-000047220000}"/>
    <cellStyle name="Input 3 2 3 2 2 2 4" xfId="47199" xr:uid="{00000000-0005-0000-0000-000048220000}"/>
    <cellStyle name="Input 3 2 3 2 2 3" xfId="9021" xr:uid="{00000000-0005-0000-0000-000049220000}"/>
    <cellStyle name="Input 3 2 3 2 2 3 2" xfId="26686" xr:uid="{00000000-0005-0000-0000-00004A220000}"/>
    <cellStyle name="Input 3 2 3 2 2 3 3" xfId="43942" xr:uid="{00000000-0005-0000-0000-00004B220000}"/>
    <cellStyle name="Input 3 2 3 2 2 4" xfId="15965" xr:uid="{00000000-0005-0000-0000-00004C220000}"/>
    <cellStyle name="Input 3 2 3 2 2 4 2" xfId="33629" xr:uid="{00000000-0005-0000-0000-00004D220000}"/>
    <cellStyle name="Input 3 2 3 2 2 4 3" xfId="50835" xr:uid="{00000000-0005-0000-0000-00004E220000}"/>
    <cellStyle name="Input 3 2 3 2 2 5" xfId="23050" xr:uid="{00000000-0005-0000-0000-00004F220000}"/>
    <cellStyle name="Input 3 2 3 2 2 6" xfId="40331" xr:uid="{00000000-0005-0000-0000-000050220000}"/>
    <cellStyle name="Input 3 2 3 2 3" xfId="10929" xr:uid="{00000000-0005-0000-0000-000051220000}"/>
    <cellStyle name="Input 3 2 3 2 3 2" xfId="17764" xr:uid="{00000000-0005-0000-0000-000052220000}"/>
    <cellStyle name="Input 3 2 3 2 3 2 2" xfId="35428" xr:uid="{00000000-0005-0000-0000-000053220000}"/>
    <cellStyle name="Input 3 2 3 2 3 2 3" xfId="52620" xr:uid="{00000000-0005-0000-0000-000054220000}"/>
    <cellStyle name="Input 3 2 3 2 3 3" xfId="28593" xr:uid="{00000000-0005-0000-0000-000055220000}"/>
    <cellStyle name="Input 3 2 3 2 3 4" xfId="45835" xr:uid="{00000000-0005-0000-0000-000056220000}"/>
    <cellStyle name="Input 3 2 3 2 4" xfId="7166" xr:uid="{00000000-0005-0000-0000-000057220000}"/>
    <cellStyle name="Input 3 2 3 2 4 2" xfId="24831" xr:uid="{00000000-0005-0000-0000-000058220000}"/>
    <cellStyle name="Input 3 2 3 2 4 3" xfId="42099" xr:uid="{00000000-0005-0000-0000-000059220000}"/>
    <cellStyle name="Input 3 2 3 2 5" xfId="14218" xr:uid="{00000000-0005-0000-0000-00005A220000}"/>
    <cellStyle name="Input 3 2 3 2 5 2" xfId="31882" xr:uid="{00000000-0005-0000-0000-00005B220000}"/>
    <cellStyle name="Input 3 2 3 2 5 3" xfId="49100" xr:uid="{00000000-0005-0000-0000-00005C220000}"/>
    <cellStyle name="Input 3 2 3 2 6" xfId="21188" xr:uid="{00000000-0005-0000-0000-00005D220000}"/>
    <cellStyle name="Input 3 2 3 2 7" xfId="38488" xr:uid="{00000000-0005-0000-0000-00005E220000}"/>
    <cellStyle name="Input 3 2 3 3" xfId="3839" xr:uid="{00000000-0005-0000-0000-00005F220000}"/>
    <cellStyle name="Input 3 2 3 3 2" xfId="5755" xr:uid="{00000000-0005-0000-0000-000060220000}"/>
    <cellStyle name="Input 3 2 3 3 2 2" xfId="12675" xr:uid="{00000000-0005-0000-0000-000061220000}"/>
    <cellStyle name="Input 3 2 3 3 2 2 2" xfId="19402" xr:uid="{00000000-0005-0000-0000-000062220000}"/>
    <cellStyle name="Input 3 2 3 3 2 2 2 2" xfId="37066" xr:uid="{00000000-0005-0000-0000-000063220000}"/>
    <cellStyle name="Input 3 2 3 3 2 2 2 3" xfId="54243" xr:uid="{00000000-0005-0000-0000-000064220000}"/>
    <cellStyle name="Input 3 2 3 3 2 2 3" xfId="30339" xr:uid="{00000000-0005-0000-0000-000065220000}"/>
    <cellStyle name="Input 3 2 3 3 2 2 4" xfId="47566" xr:uid="{00000000-0005-0000-0000-000066220000}"/>
    <cellStyle name="Input 3 2 3 3 2 3" xfId="9391" xr:uid="{00000000-0005-0000-0000-000067220000}"/>
    <cellStyle name="Input 3 2 3 3 2 3 2" xfId="27056" xr:uid="{00000000-0005-0000-0000-000068220000}"/>
    <cellStyle name="Input 3 2 3 3 2 3 3" xfId="44309" xr:uid="{00000000-0005-0000-0000-000069220000}"/>
    <cellStyle name="Input 3 2 3 3 2 4" xfId="16335" xr:uid="{00000000-0005-0000-0000-00006A220000}"/>
    <cellStyle name="Input 3 2 3 3 2 4 2" xfId="33999" xr:uid="{00000000-0005-0000-0000-00006B220000}"/>
    <cellStyle name="Input 3 2 3 3 2 4 3" xfId="51202" xr:uid="{00000000-0005-0000-0000-00006C220000}"/>
    <cellStyle name="Input 3 2 3 3 2 5" xfId="23420" xr:uid="{00000000-0005-0000-0000-00006D220000}"/>
    <cellStyle name="Input 3 2 3 3 2 6" xfId="40698" xr:uid="{00000000-0005-0000-0000-00006E220000}"/>
    <cellStyle name="Input 3 2 3 3 3" xfId="7536" xr:uid="{00000000-0005-0000-0000-00006F220000}"/>
    <cellStyle name="Input 3 2 3 3 3 2" xfId="25201" xr:uid="{00000000-0005-0000-0000-000070220000}"/>
    <cellStyle name="Input 3 2 3 3 3 3" xfId="42466" xr:uid="{00000000-0005-0000-0000-000071220000}"/>
    <cellStyle name="Input 3 2 3 3 4" xfId="14588" xr:uid="{00000000-0005-0000-0000-000072220000}"/>
    <cellStyle name="Input 3 2 3 3 4 2" xfId="32252" xr:uid="{00000000-0005-0000-0000-000073220000}"/>
    <cellStyle name="Input 3 2 3 3 4 3" xfId="49467" xr:uid="{00000000-0005-0000-0000-000074220000}"/>
    <cellStyle name="Input 3 2 3 3 5" xfId="21558" xr:uid="{00000000-0005-0000-0000-000075220000}"/>
    <cellStyle name="Input 3 2 3 3 6" xfId="38855" xr:uid="{00000000-0005-0000-0000-000076220000}"/>
    <cellStyle name="Input 3 2 3 4" xfId="4722" xr:uid="{00000000-0005-0000-0000-000077220000}"/>
    <cellStyle name="Input 3 2 3 4 2" xfId="11642" xr:uid="{00000000-0005-0000-0000-000078220000}"/>
    <cellStyle name="Input 3 2 3 4 2 2" xfId="18423" xr:uid="{00000000-0005-0000-0000-000079220000}"/>
    <cellStyle name="Input 3 2 3 4 2 2 2" xfId="36087" xr:uid="{00000000-0005-0000-0000-00007A220000}"/>
    <cellStyle name="Input 3 2 3 4 2 2 3" xfId="53273" xr:uid="{00000000-0005-0000-0000-00007B220000}"/>
    <cellStyle name="Input 3 2 3 4 2 3" xfId="29306" xr:uid="{00000000-0005-0000-0000-00007C220000}"/>
    <cellStyle name="Input 3 2 3 4 2 4" xfId="46542" xr:uid="{00000000-0005-0000-0000-00007D220000}"/>
    <cellStyle name="Input 3 2 3 4 3" xfId="8358" xr:uid="{00000000-0005-0000-0000-00007E220000}"/>
    <cellStyle name="Input 3 2 3 4 3 2" xfId="26023" xr:uid="{00000000-0005-0000-0000-00007F220000}"/>
    <cellStyle name="Input 3 2 3 4 3 3" xfId="43285" xr:uid="{00000000-0005-0000-0000-000080220000}"/>
    <cellStyle name="Input 3 2 3 4 4" xfId="15356" xr:uid="{00000000-0005-0000-0000-000081220000}"/>
    <cellStyle name="Input 3 2 3 4 4 2" xfId="33020" xr:uid="{00000000-0005-0000-0000-000082220000}"/>
    <cellStyle name="Input 3 2 3 4 4 3" xfId="50232" xr:uid="{00000000-0005-0000-0000-000083220000}"/>
    <cellStyle name="Input 3 2 3 4 5" xfId="22387" xr:uid="{00000000-0005-0000-0000-000084220000}"/>
    <cellStyle name="Input 3 2 3 4 6" xfId="39674" xr:uid="{00000000-0005-0000-0000-000085220000}"/>
    <cellStyle name="Input 3 2 3 5" xfId="10328" xr:uid="{00000000-0005-0000-0000-000086220000}"/>
    <cellStyle name="Input 3 2 3 5 2" xfId="17217" xr:uid="{00000000-0005-0000-0000-000087220000}"/>
    <cellStyle name="Input 3 2 3 5 2 2" xfId="34881" xr:uid="{00000000-0005-0000-0000-000088220000}"/>
    <cellStyle name="Input 3 2 3 5 2 3" xfId="52079" xr:uid="{00000000-0005-0000-0000-000089220000}"/>
    <cellStyle name="Input 3 2 3 5 3" xfId="27992" xr:uid="{00000000-0005-0000-0000-00008A220000}"/>
    <cellStyle name="Input 3 2 3 5 4" xfId="45240" xr:uid="{00000000-0005-0000-0000-00008B220000}"/>
    <cellStyle name="Input 3 2 3 6" xfId="6578" xr:uid="{00000000-0005-0000-0000-00008C220000}"/>
    <cellStyle name="Input 3 2 3 6 2" xfId="24243" xr:uid="{00000000-0005-0000-0000-00008D220000}"/>
    <cellStyle name="Input 3 2 3 6 3" xfId="41517" xr:uid="{00000000-0005-0000-0000-00008E220000}"/>
    <cellStyle name="Input 3 2 3 7" xfId="13609" xr:uid="{00000000-0005-0000-0000-00008F220000}"/>
    <cellStyle name="Input 3 2 3 7 2" xfId="31273" xr:uid="{00000000-0005-0000-0000-000090220000}"/>
    <cellStyle name="Input 3 2 3 7 3" xfId="48497" xr:uid="{00000000-0005-0000-0000-000091220000}"/>
    <cellStyle name="Input 3 2 3 8" xfId="20525" xr:uid="{00000000-0005-0000-0000-000092220000}"/>
    <cellStyle name="Input 3 2 3 9" xfId="37831" xr:uid="{00000000-0005-0000-0000-000093220000}"/>
    <cellStyle name="Input 3 2 4" xfId="4417" xr:uid="{00000000-0005-0000-0000-000094220000}"/>
    <cellStyle name="Input 3 2 4 2" xfId="6281" xr:uid="{00000000-0005-0000-0000-000095220000}"/>
    <cellStyle name="Input 3 2 4 2 2" xfId="13200" xr:uid="{00000000-0005-0000-0000-000096220000}"/>
    <cellStyle name="Input 3 2 4 2 2 2" xfId="19873" xr:uid="{00000000-0005-0000-0000-000097220000}"/>
    <cellStyle name="Input 3 2 4 2 2 2 2" xfId="37537" xr:uid="{00000000-0005-0000-0000-000098220000}"/>
    <cellStyle name="Input 3 2 4 2 2 2 3" xfId="54714" xr:uid="{00000000-0005-0000-0000-000099220000}"/>
    <cellStyle name="Input 3 2 4 2 2 3" xfId="30864" xr:uid="{00000000-0005-0000-0000-00009A220000}"/>
    <cellStyle name="Input 3 2 4 2 2 4" xfId="48091" xr:uid="{00000000-0005-0000-0000-00009B220000}"/>
    <cellStyle name="Input 3 2 4 2 3" xfId="9916" xr:uid="{00000000-0005-0000-0000-00009C220000}"/>
    <cellStyle name="Input 3 2 4 2 3 2" xfId="27581" xr:uid="{00000000-0005-0000-0000-00009D220000}"/>
    <cellStyle name="Input 3 2 4 2 3 3" xfId="44834" xr:uid="{00000000-0005-0000-0000-00009E220000}"/>
    <cellStyle name="Input 3 2 4 2 4" xfId="16806" xr:uid="{00000000-0005-0000-0000-00009F220000}"/>
    <cellStyle name="Input 3 2 4 2 4 2" xfId="34470" xr:uid="{00000000-0005-0000-0000-0000A0220000}"/>
    <cellStyle name="Input 3 2 4 2 4 3" xfId="51673" xr:uid="{00000000-0005-0000-0000-0000A1220000}"/>
    <cellStyle name="Input 3 2 4 2 5" xfId="23946" xr:uid="{00000000-0005-0000-0000-0000A2220000}"/>
    <cellStyle name="Input 3 2 4 2 6" xfId="41223" xr:uid="{00000000-0005-0000-0000-0000A3220000}"/>
    <cellStyle name="Input 3 2 4 3" xfId="11345" xr:uid="{00000000-0005-0000-0000-0000A4220000}"/>
    <cellStyle name="Input 3 2 4 3 2" xfId="18126" xr:uid="{00000000-0005-0000-0000-0000A5220000}"/>
    <cellStyle name="Input 3 2 4 3 2 2" xfId="35790" xr:uid="{00000000-0005-0000-0000-0000A6220000}"/>
    <cellStyle name="Input 3 2 4 3 2 3" xfId="52979" xr:uid="{00000000-0005-0000-0000-0000A7220000}"/>
    <cellStyle name="Input 3 2 4 3 3" xfId="29009" xr:uid="{00000000-0005-0000-0000-0000A8220000}"/>
    <cellStyle name="Input 3 2 4 3 4" xfId="46248" xr:uid="{00000000-0005-0000-0000-0000A9220000}"/>
    <cellStyle name="Input 3 2 4 4" xfId="8061" xr:uid="{00000000-0005-0000-0000-0000AA220000}"/>
    <cellStyle name="Input 3 2 4 4 2" xfId="25726" xr:uid="{00000000-0005-0000-0000-0000AB220000}"/>
    <cellStyle name="Input 3 2 4 4 3" xfId="42991" xr:uid="{00000000-0005-0000-0000-0000AC220000}"/>
    <cellStyle name="Input 3 2 4 5" xfId="15059" xr:uid="{00000000-0005-0000-0000-0000AD220000}"/>
    <cellStyle name="Input 3 2 4 5 2" xfId="32723" xr:uid="{00000000-0005-0000-0000-0000AE220000}"/>
    <cellStyle name="Input 3 2 4 5 3" xfId="49938" xr:uid="{00000000-0005-0000-0000-0000AF220000}"/>
    <cellStyle name="Input 3 2 4 6" xfId="22090" xr:uid="{00000000-0005-0000-0000-0000B0220000}"/>
    <cellStyle name="Input 3 2 4 7" xfId="39380" xr:uid="{00000000-0005-0000-0000-0000B1220000}"/>
    <cellStyle name="Input 3 2 5" xfId="4408" xr:uid="{00000000-0005-0000-0000-0000B2220000}"/>
    <cellStyle name="Input 3 2 5 2" xfId="6272" xr:uid="{00000000-0005-0000-0000-0000B3220000}"/>
    <cellStyle name="Input 3 2 5 2 2" xfId="13191" xr:uid="{00000000-0005-0000-0000-0000B4220000}"/>
    <cellStyle name="Input 3 2 5 2 2 2" xfId="19864" xr:uid="{00000000-0005-0000-0000-0000B5220000}"/>
    <cellStyle name="Input 3 2 5 2 2 2 2" xfId="37528" xr:uid="{00000000-0005-0000-0000-0000B6220000}"/>
    <cellStyle name="Input 3 2 5 2 2 2 3" xfId="54705" xr:uid="{00000000-0005-0000-0000-0000B7220000}"/>
    <cellStyle name="Input 3 2 5 2 2 3" xfId="30855" xr:uid="{00000000-0005-0000-0000-0000B8220000}"/>
    <cellStyle name="Input 3 2 5 2 2 4" xfId="48082" xr:uid="{00000000-0005-0000-0000-0000B9220000}"/>
    <cellStyle name="Input 3 2 5 2 3" xfId="9907" xr:uid="{00000000-0005-0000-0000-0000BA220000}"/>
    <cellStyle name="Input 3 2 5 2 3 2" xfId="27572" xr:uid="{00000000-0005-0000-0000-0000BB220000}"/>
    <cellStyle name="Input 3 2 5 2 3 3" xfId="44825" xr:uid="{00000000-0005-0000-0000-0000BC220000}"/>
    <cellStyle name="Input 3 2 5 2 4" xfId="16797" xr:uid="{00000000-0005-0000-0000-0000BD220000}"/>
    <cellStyle name="Input 3 2 5 2 4 2" xfId="34461" xr:uid="{00000000-0005-0000-0000-0000BE220000}"/>
    <cellStyle name="Input 3 2 5 2 4 3" xfId="51664" xr:uid="{00000000-0005-0000-0000-0000BF220000}"/>
    <cellStyle name="Input 3 2 5 2 5" xfId="23937" xr:uid="{00000000-0005-0000-0000-0000C0220000}"/>
    <cellStyle name="Input 3 2 5 2 6" xfId="41214" xr:uid="{00000000-0005-0000-0000-0000C1220000}"/>
    <cellStyle name="Input 3 2 5 3" xfId="11336" xr:uid="{00000000-0005-0000-0000-0000C2220000}"/>
    <cellStyle name="Input 3 2 5 3 2" xfId="18117" xr:uid="{00000000-0005-0000-0000-0000C3220000}"/>
    <cellStyle name="Input 3 2 5 3 2 2" xfId="35781" xr:uid="{00000000-0005-0000-0000-0000C4220000}"/>
    <cellStyle name="Input 3 2 5 3 2 3" xfId="52970" xr:uid="{00000000-0005-0000-0000-0000C5220000}"/>
    <cellStyle name="Input 3 2 5 3 3" xfId="29000" xr:uid="{00000000-0005-0000-0000-0000C6220000}"/>
    <cellStyle name="Input 3 2 5 3 4" xfId="46239" xr:uid="{00000000-0005-0000-0000-0000C7220000}"/>
    <cellStyle name="Input 3 2 5 4" xfId="8052" xr:uid="{00000000-0005-0000-0000-0000C8220000}"/>
    <cellStyle name="Input 3 2 5 4 2" xfId="25717" xr:uid="{00000000-0005-0000-0000-0000C9220000}"/>
    <cellStyle name="Input 3 2 5 4 3" xfId="42982" xr:uid="{00000000-0005-0000-0000-0000CA220000}"/>
    <cellStyle name="Input 3 2 5 5" xfId="15050" xr:uid="{00000000-0005-0000-0000-0000CB220000}"/>
    <cellStyle name="Input 3 2 5 5 2" xfId="32714" xr:uid="{00000000-0005-0000-0000-0000CC220000}"/>
    <cellStyle name="Input 3 2 5 5 3" xfId="49929" xr:uid="{00000000-0005-0000-0000-0000CD220000}"/>
    <cellStyle name="Input 3 2 5 6" xfId="22081" xr:uid="{00000000-0005-0000-0000-0000CE220000}"/>
    <cellStyle name="Input 3 2 5 7" xfId="39371" xr:uid="{00000000-0005-0000-0000-0000CF220000}"/>
    <cellStyle name="Input 3 2 6" xfId="10101" xr:uid="{00000000-0005-0000-0000-0000D0220000}"/>
    <cellStyle name="Input 3 2 6 2" xfId="16990" xr:uid="{00000000-0005-0000-0000-0000D1220000}"/>
    <cellStyle name="Input 3 2 6 2 2" xfId="34654" xr:uid="{00000000-0005-0000-0000-0000D2220000}"/>
    <cellStyle name="Input 3 2 6 2 3" xfId="51855" xr:uid="{00000000-0005-0000-0000-0000D3220000}"/>
    <cellStyle name="Input 3 2 6 3" xfId="27765" xr:uid="{00000000-0005-0000-0000-0000D4220000}"/>
    <cellStyle name="Input 3 2 6 4" xfId="45016" xr:uid="{00000000-0005-0000-0000-0000D5220000}"/>
    <cellStyle name="Input 3 2 7" xfId="13382" xr:uid="{00000000-0005-0000-0000-0000D6220000}"/>
    <cellStyle name="Input 3 2 7 2" xfId="31046" xr:uid="{00000000-0005-0000-0000-0000D7220000}"/>
    <cellStyle name="Input 3 2 7 3" xfId="48273" xr:uid="{00000000-0005-0000-0000-0000D8220000}"/>
    <cellStyle name="Input 3 2 8" xfId="20197" xr:uid="{00000000-0005-0000-0000-0000D9220000}"/>
    <cellStyle name="Input 3 2 9" xfId="20198" xr:uid="{00000000-0005-0000-0000-0000DA220000}"/>
    <cellStyle name="Input 3 3" xfId="2767" xr:uid="{00000000-0005-0000-0000-0000DB220000}"/>
    <cellStyle name="Input 3 3 10" xfId="13572" xr:uid="{00000000-0005-0000-0000-0000DC220000}"/>
    <cellStyle name="Input 3 3 10 2" xfId="31236" xr:uid="{00000000-0005-0000-0000-0000DD220000}"/>
    <cellStyle name="Input 3 3 10 3" xfId="48463" xr:uid="{00000000-0005-0000-0000-0000DE220000}"/>
    <cellStyle name="Input 3 3 11" xfId="20488" xr:uid="{00000000-0005-0000-0000-0000DF220000}"/>
    <cellStyle name="Input 3 3 12" xfId="37797" xr:uid="{00000000-0005-0000-0000-0000E0220000}"/>
    <cellStyle name="Input 3 3 2" xfId="2996" xr:uid="{00000000-0005-0000-0000-0000E1220000}"/>
    <cellStyle name="Input 3 3 2 2" xfId="3659" xr:uid="{00000000-0005-0000-0000-0000E2220000}"/>
    <cellStyle name="Input 3 3 2 2 2" xfId="5575" xr:uid="{00000000-0005-0000-0000-0000E3220000}"/>
    <cellStyle name="Input 3 3 2 2 2 2" xfId="12495" xr:uid="{00000000-0005-0000-0000-0000E4220000}"/>
    <cellStyle name="Input 3 3 2 2 2 2 2" xfId="19222" xr:uid="{00000000-0005-0000-0000-0000E5220000}"/>
    <cellStyle name="Input 3 3 2 2 2 2 2 2" xfId="36886" xr:uid="{00000000-0005-0000-0000-0000E6220000}"/>
    <cellStyle name="Input 3 3 2 2 2 2 2 3" xfId="54066" xr:uid="{00000000-0005-0000-0000-0000E7220000}"/>
    <cellStyle name="Input 3 3 2 2 2 2 3" xfId="30159" xr:uid="{00000000-0005-0000-0000-0000E8220000}"/>
    <cellStyle name="Input 3 3 2 2 2 2 4" xfId="47389" xr:uid="{00000000-0005-0000-0000-0000E9220000}"/>
    <cellStyle name="Input 3 3 2 2 2 3" xfId="9211" xr:uid="{00000000-0005-0000-0000-0000EA220000}"/>
    <cellStyle name="Input 3 3 2 2 2 3 2" xfId="26876" xr:uid="{00000000-0005-0000-0000-0000EB220000}"/>
    <cellStyle name="Input 3 3 2 2 2 3 3" xfId="44132" xr:uid="{00000000-0005-0000-0000-0000EC220000}"/>
    <cellStyle name="Input 3 3 2 2 2 4" xfId="16155" xr:uid="{00000000-0005-0000-0000-0000ED220000}"/>
    <cellStyle name="Input 3 3 2 2 2 4 2" xfId="33819" xr:uid="{00000000-0005-0000-0000-0000EE220000}"/>
    <cellStyle name="Input 3 3 2 2 2 4 3" xfId="51025" xr:uid="{00000000-0005-0000-0000-0000EF220000}"/>
    <cellStyle name="Input 3 3 2 2 2 5" xfId="23240" xr:uid="{00000000-0005-0000-0000-0000F0220000}"/>
    <cellStyle name="Input 3 3 2 2 2 6" xfId="40521" xr:uid="{00000000-0005-0000-0000-0000F1220000}"/>
    <cellStyle name="Input 3 3 2 2 3" xfId="11119" xr:uid="{00000000-0005-0000-0000-0000F2220000}"/>
    <cellStyle name="Input 3 3 2 2 3 2" xfId="17954" xr:uid="{00000000-0005-0000-0000-0000F3220000}"/>
    <cellStyle name="Input 3 3 2 2 3 2 2" xfId="35618" xr:uid="{00000000-0005-0000-0000-0000F4220000}"/>
    <cellStyle name="Input 3 3 2 2 3 2 3" xfId="52810" xr:uid="{00000000-0005-0000-0000-0000F5220000}"/>
    <cellStyle name="Input 3 3 2 2 3 3" xfId="28783" xr:uid="{00000000-0005-0000-0000-0000F6220000}"/>
    <cellStyle name="Input 3 3 2 2 3 4" xfId="46025" xr:uid="{00000000-0005-0000-0000-0000F7220000}"/>
    <cellStyle name="Input 3 3 2 2 4" xfId="7356" xr:uid="{00000000-0005-0000-0000-0000F8220000}"/>
    <cellStyle name="Input 3 3 2 2 4 2" xfId="25021" xr:uid="{00000000-0005-0000-0000-0000F9220000}"/>
    <cellStyle name="Input 3 3 2 2 4 3" xfId="42289" xr:uid="{00000000-0005-0000-0000-0000FA220000}"/>
    <cellStyle name="Input 3 3 2 2 5" xfId="14408" xr:uid="{00000000-0005-0000-0000-0000FB220000}"/>
    <cellStyle name="Input 3 3 2 2 5 2" xfId="32072" xr:uid="{00000000-0005-0000-0000-0000FC220000}"/>
    <cellStyle name="Input 3 3 2 2 5 3" xfId="49290" xr:uid="{00000000-0005-0000-0000-0000FD220000}"/>
    <cellStyle name="Input 3 3 2 2 6" xfId="21378" xr:uid="{00000000-0005-0000-0000-0000FE220000}"/>
    <cellStyle name="Input 3 3 2 2 7" xfId="38678" xr:uid="{00000000-0005-0000-0000-0000FF220000}"/>
    <cellStyle name="Input 3 3 2 3" xfId="4029" xr:uid="{00000000-0005-0000-0000-000000230000}"/>
    <cellStyle name="Input 3 3 2 3 2" xfId="5945" xr:uid="{00000000-0005-0000-0000-000001230000}"/>
    <cellStyle name="Input 3 3 2 3 2 2" xfId="12865" xr:uid="{00000000-0005-0000-0000-000002230000}"/>
    <cellStyle name="Input 3 3 2 3 2 2 2" xfId="19592" xr:uid="{00000000-0005-0000-0000-000003230000}"/>
    <cellStyle name="Input 3 3 2 3 2 2 2 2" xfId="37256" xr:uid="{00000000-0005-0000-0000-000004230000}"/>
    <cellStyle name="Input 3 3 2 3 2 2 2 3" xfId="54433" xr:uid="{00000000-0005-0000-0000-000005230000}"/>
    <cellStyle name="Input 3 3 2 3 2 2 3" xfId="30529" xr:uid="{00000000-0005-0000-0000-000006230000}"/>
    <cellStyle name="Input 3 3 2 3 2 2 4" xfId="47756" xr:uid="{00000000-0005-0000-0000-000007230000}"/>
    <cellStyle name="Input 3 3 2 3 2 3" xfId="9581" xr:uid="{00000000-0005-0000-0000-000008230000}"/>
    <cellStyle name="Input 3 3 2 3 2 3 2" xfId="27246" xr:uid="{00000000-0005-0000-0000-000009230000}"/>
    <cellStyle name="Input 3 3 2 3 2 3 3" xfId="44499" xr:uid="{00000000-0005-0000-0000-00000A230000}"/>
    <cellStyle name="Input 3 3 2 3 2 4" xfId="16525" xr:uid="{00000000-0005-0000-0000-00000B230000}"/>
    <cellStyle name="Input 3 3 2 3 2 4 2" xfId="34189" xr:uid="{00000000-0005-0000-0000-00000C230000}"/>
    <cellStyle name="Input 3 3 2 3 2 4 3" xfId="51392" xr:uid="{00000000-0005-0000-0000-00000D230000}"/>
    <cellStyle name="Input 3 3 2 3 2 5" xfId="23610" xr:uid="{00000000-0005-0000-0000-00000E230000}"/>
    <cellStyle name="Input 3 3 2 3 2 6" xfId="40888" xr:uid="{00000000-0005-0000-0000-00000F230000}"/>
    <cellStyle name="Input 3 3 2 3 3" xfId="7726" xr:uid="{00000000-0005-0000-0000-000010230000}"/>
    <cellStyle name="Input 3 3 2 3 3 2" xfId="25391" xr:uid="{00000000-0005-0000-0000-000011230000}"/>
    <cellStyle name="Input 3 3 2 3 3 3" xfId="42656" xr:uid="{00000000-0005-0000-0000-000012230000}"/>
    <cellStyle name="Input 3 3 2 3 4" xfId="14778" xr:uid="{00000000-0005-0000-0000-000013230000}"/>
    <cellStyle name="Input 3 3 2 3 4 2" xfId="32442" xr:uid="{00000000-0005-0000-0000-000014230000}"/>
    <cellStyle name="Input 3 3 2 3 4 3" xfId="49657" xr:uid="{00000000-0005-0000-0000-000015230000}"/>
    <cellStyle name="Input 3 3 2 3 5" xfId="21748" xr:uid="{00000000-0005-0000-0000-000016230000}"/>
    <cellStyle name="Input 3 3 2 3 6" xfId="39045" xr:uid="{00000000-0005-0000-0000-000017230000}"/>
    <cellStyle name="Input 3 3 2 4" xfId="4912" xr:uid="{00000000-0005-0000-0000-000018230000}"/>
    <cellStyle name="Input 3 3 2 4 2" xfId="11832" xr:uid="{00000000-0005-0000-0000-000019230000}"/>
    <cellStyle name="Input 3 3 2 4 2 2" xfId="18613" xr:uid="{00000000-0005-0000-0000-00001A230000}"/>
    <cellStyle name="Input 3 3 2 4 2 2 2" xfId="36277" xr:uid="{00000000-0005-0000-0000-00001B230000}"/>
    <cellStyle name="Input 3 3 2 4 2 2 3" xfId="53463" xr:uid="{00000000-0005-0000-0000-00001C230000}"/>
    <cellStyle name="Input 3 3 2 4 2 3" xfId="29496" xr:uid="{00000000-0005-0000-0000-00001D230000}"/>
    <cellStyle name="Input 3 3 2 4 2 4" xfId="46732" xr:uid="{00000000-0005-0000-0000-00001E230000}"/>
    <cellStyle name="Input 3 3 2 4 3" xfId="8548" xr:uid="{00000000-0005-0000-0000-00001F230000}"/>
    <cellStyle name="Input 3 3 2 4 3 2" xfId="26213" xr:uid="{00000000-0005-0000-0000-000020230000}"/>
    <cellStyle name="Input 3 3 2 4 3 3" xfId="43475" xr:uid="{00000000-0005-0000-0000-000021230000}"/>
    <cellStyle name="Input 3 3 2 4 4" xfId="15546" xr:uid="{00000000-0005-0000-0000-000022230000}"/>
    <cellStyle name="Input 3 3 2 4 4 2" xfId="33210" xr:uid="{00000000-0005-0000-0000-000023230000}"/>
    <cellStyle name="Input 3 3 2 4 4 3" xfId="50422" xr:uid="{00000000-0005-0000-0000-000024230000}"/>
    <cellStyle name="Input 3 3 2 4 5" xfId="22577" xr:uid="{00000000-0005-0000-0000-000025230000}"/>
    <cellStyle name="Input 3 3 2 4 6" xfId="39864" xr:uid="{00000000-0005-0000-0000-000026230000}"/>
    <cellStyle name="Input 3 3 2 5" xfId="10518" xr:uid="{00000000-0005-0000-0000-000027230000}"/>
    <cellStyle name="Input 3 3 2 5 2" xfId="17407" xr:uid="{00000000-0005-0000-0000-000028230000}"/>
    <cellStyle name="Input 3 3 2 5 2 2" xfId="35071" xr:uid="{00000000-0005-0000-0000-000029230000}"/>
    <cellStyle name="Input 3 3 2 5 2 3" xfId="52269" xr:uid="{00000000-0005-0000-0000-00002A230000}"/>
    <cellStyle name="Input 3 3 2 5 3" xfId="28182" xr:uid="{00000000-0005-0000-0000-00002B230000}"/>
    <cellStyle name="Input 3 3 2 5 4" xfId="45430" xr:uid="{00000000-0005-0000-0000-00002C230000}"/>
    <cellStyle name="Input 3 3 2 6" xfId="6768" xr:uid="{00000000-0005-0000-0000-00002D230000}"/>
    <cellStyle name="Input 3 3 2 6 2" xfId="24433" xr:uid="{00000000-0005-0000-0000-00002E230000}"/>
    <cellStyle name="Input 3 3 2 6 3" xfId="41707" xr:uid="{00000000-0005-0000-0000-00002F230000}"/>
    <cellStyle name="Input 3 3 2 7" xfId="13799" xr:uid="{00000000-0005-0000-0000-000030230000}"/>
    <cellStyle name="Input 3 3 2 7 2" xfId="31463" xr:uid="{00000000-0005-0000-0000-000031230000}"/>
    <cellStyle name="Input 3 3 2 7 3" xfId="48687" xr:uid="{00000000-0005-0000-0000-000032230000}"/>
    <cellStyle name="Input 3 3 2 8" xfId="20715" xr:uid="{00000000-0005-0000-0000-000033230000}"/>
    <cellStyle name="Input 3 3 2 9" xfId="38021" xr:uid="{00000000-0005-0000-0000-000034230000}"/>
    <cellStyle name="Input 3 3 3" xfId="3092" xr:uid="{00000000-0005-0000-0000-000035230000}"/>
    <cellStyle name="Input 3 3 3 2" xfId="3755" xr:uid="{00000000-0005-0000-0000-000036230000}"/>
    <cellStyle name="Input 3 3 3 2 2" xfId="5671" xr:uid="{00000000-0005-0000-0000-000037230000}"/>
    <cellStyle name="Input 3 3 3 2 2 2" xfId="12591" xr:uid="{00000000-0005-0000-0000-000038230000}"/>
    <cellStyle name="Input 3 3 3 2 2 2 2" xfId="19318" xr:uid="{00000000-0005-0000-0000-000039230000}"/>
    <cellStyle name="Input 3 3 3 2 2 2 2 2" xfId="36982" xr:uid="{00000000-0005-0000-0000-00003A230000}"/>
    <cellStyle name="Input 3 3 3 2 2 2 2 3" xfId="54159" xr:uid="{00000000-0005-0000-0000-00003B230000}"/>
    <cellStyle name="Input 3 3 3 2 2 2 3" xfId="30255" xr:uid="{00000000-0005-0000-0000-00003C230000}"/>
    <cellStyle name="Input 3 3 3 2 2 2 4" xfId="47482" xr:uid="{00000000-0005-0000-0000-00003D230000}"/>
    <cellStyle name="Input 3 3 3 2 2 3" xfId="9307" xr:uid="{00000000-0005-0000-0000-00003E230000}"/>
    <cellStyle name="Input 3 3 3 2 2 3 2" xfId="26972" xr:uid="{00000000-0005-0000-0000-00003F230000}"/>
    <cellStyle name="Input 3 3 3 2 2 3 3" xfId="44225" xr:uid="{00000000-0005-0000-0000-000040230000}"/>
    <cellStyle name="Input 3 3 3 2 2 4" xfId="16251" xr:uid="{00000000-0005-0000-0000-000041230000}"/>
    <cellStyle name="Input 3 3 3 2 2 4 2" xfId="33915" xr:uid="{00000000-0005-0000-0000-000042230000}"/>
    <cellStyle name="Input 3 3 3 2 2 4 3" xfId="51118" xr:uid="{00000000-0005-0000-0000-000043230000}"/>
    <cellStyle name="Input 3 3 3 2 2 5" xfId="23336" xr:uid="{00000000-0005-0000-0000-000044230000}"/>
    <cellStyle name="Input 3 3 3 2 2 6" xfId="40614" xr:uid="{00000000-0005-0000-0000-000045230000}"/>
    <cellStyle name="Input 3 3 3 2 3" xfId="11215" xr:uid="{00000000-0005-0000-0000-000046230000}"/>
    <cellStyle name="Input 3 3 3 2 3 2" xfId="18050" xr:uid="{00000000-0005-0000-0000-000047230000}"/>
    <cellStyle name="Input 3 3 3 2 3 2 2" xfId="35714" xr:uid="{00000000-0005-0000-0000-000048230000}"/>
    <cellStyle name="Input 3 3 3 2 3 2 3" xfId="52903" xr:uid="{00000000-0005-0000-0000-000049230000}"/>
    <cellStyle name="Input 3 3 3 2 3 3" xfId="28879" xr:uid="{00000000-0005-0000-0000-00004A230000}"/>
    <cellStyle name="Input 3 3 3 2 3 4" xfId="46118" xr:uid="{00000000-0005-0000-0000-00004B230000}"/>
    <cellStyle name="Input 3 3 3 2 4" xfId="7452" xr:uid="{00000000-0005-0000-0000-00004C230000}"/>
    <cellStyle name="Input 3 3 3 2 4 2" xfId="25117" xr:uid="{00000000-0005-0000-0000-00004D230000}"/>
    <cellStyle name="Input 3 3 3 2 4 3" xfId="42382" xr:uid="{00000000-0005-0000-0000-00004E230000}"/>
    <cellStyle name="Input 3 3 3 2 5" xfId="14504" xr:uid="{00000000-0005-0000-0000-00004F230000}"/>
    <cellStyle name="Input 3 3 3 2 5 2" xfId="32168" xr:uid="{00000000-0005-0000-0000-000050230000}"/>
    <cellStyle name="Input 3 3 3 2 5 3" xfId="49383" xr:uid="{00000000-0005-0000-0000-000051230000}"/>
    <cellStyle name="Input 3 3 3 2 6" xfId="21474" xr:uid="{00000000-0005-0000-0000-000052230000}"/>
    <cellStyle name="Input 3 3 3 2 7" xfId="38771" xr:uid="{00000000-0005-0000-0000-000053230000}"/>
    <cellStyle name="Input 3 3 3 3" xfId="4122" xr:uid="{00000000-0005-0000-0000-000054230000}"/>
    <cellStyle name="Input 3 3 3 3 2" xfId="6038" xr:uid="{00000000-0005-0000-0000-000055230000}"/>
    <cellStyle name="Input 3 3 3 3 2 2" xfId="12958" xr:uid="{00000000-0005-0000-0000-000056230000}"/>
    <cellStyle name="Input 3 3 3 3 2 2 2" xfId="19685" xr:uid="{00000000-0005-0000-0000-000057230000}"/>
    <cellStyle name="Input 3 3 3 3 2 2 2 2" xfId="37349" xr:uid="{00000000-0005-0000-0000-000058230000}"/>
    <cellStyle name="Input 3 3 3 3 2 2 2 3" xfId="54526" xr:uid="{00000000-0005-0000-0000-000059230000}"/>
    <cellStyle name="Input 3 3 3 3 2 2 3" xfId="30622" xr:uid="{00000000-0005-0000-0000-00005A230000}"/>
    <cellStyle name="Input 3 3 3 3 2 2 4" xfId="47849" xr:uid="{00000000-0005-0000-0000-00005B230000}"/>
    <cellStyle name="Input 3 3 3 3 2 3" xfId="9674" xr:uid="{00000000-0005-0000-0000-00005C230000}"/>
    <cellStyle name="Input 3 3 3 3 2 3 2" xfId="27339" xr:uid="{00000000-0005-0000-0000-00005D230000}"/>
    <cellStyle name="Input 3 3 3 3 2 3 3" xfId="44592" xr:uid="{00000000-0005-0000-0000-00005E230000}"/>
    <cellStyle name="Input 3 3 3 3 2 4" xfId="16618" xr:uid="{00000000-0005-0000-0000-00005F230000}"/>
    <cellStyle name="Input 3 3 3 3 2 4 2" xfId="34282" xr:uid="{00000000-0005-0000-0000-000060230000}"/>
    <cellStyle name="Input 3 3 3 3 2 4 3" xfId="51485" xr:uid="{00000000-0005-0000-0000-000061230000}"/>
    <cellStyle name="Input 3 3 3 3 2 5" xfId="23703" xr:uid="{00000000-0005-0000-0000-000062230000}"/>
    <cellStyle name="Input 3 3 3 3 2 6" xfId="40981" xr:uid="{00000000-0005-0000-0000-000063230000}"/>
    <cellStyle name="Input 3 3 3 3 3" xfId="7819" xr:uid="{00000000-0005-0000-0000-000064230000}"/>
    <cellStyle name="Input 3 3 3 3 3 2" xfId="25484" xr:uid="{00000000-0005-0000-0000-000065230000}"/>
    <cellStyle name="Input 3 3 3 3 3 3" xfId="42749" xr:uid="{00000000-0005-0000-0000-000066230000}"/>
    <cellStyle name="Input 3 3 3 3 4" xfId="14871" xr:uid="{00000000-0005-0000-0000-000067230000}"/>
    <cellStyle name="Input 3 3 3 3 4 2" xfId="32535" xr:uid="{00000000-0005-0000-0000-000068230000}"/>
    <cellStyle name="Input 3 3 3 3 4 3" xfId="49750" xr:uid="{00000000-0005-0000-0000-000069230000}"/>
    <cellStyle name="Input 3 3 3 3 5" xfId="21841" xr:uid="{00000000-0005-0000-0000-00006A230000}"/>
    <cellStyle name="Input 3 3 3 3 6" xfId="39138" xr:uid="{00000000-0005-0000-0000-00006B230000}"/>
    <cellStyle name="Input 3 3 3 4" xfId="5008" xr:uid="{00000000-0005-0000-0000-00006C230000}"/>
    <cellStyle name="Input 3 3 3 4 2" xfId="11928" xr:uid="{00000000-0005-0000-0000-00006D230000}"/>
    <cellStyle name="Input 3 3 3 4 2 2" xfId="18709" xr:uid="{00000000-0005-0000-0000-00006E230000}"/>
    <cellStyle name="Input 3 3 3 4 2 2 2" xfId="36373" xr:uid="{00000000-0005-0000-0000-00006F230000}"/>
    <cellStyle name="Input 3 3 3 4 2 2 3" xfId="53556" xr:uid="{00000000-0005-0000-0000-000070230000}"/>
    <cellStyle name="Input 3 3 3 4 2 3" xfId="29592" xr:uid="{00000000-0005-0000-0000-000071230000}"/>
    <cellStyle name="Input 3 3 3 4 2 4" xfId="46825" xr:uid="{00000000-0005-0000-0000-000072230000}"/>
    <cellStyle name="Input 3 3 3 4 3" xfId="8644" xr:uid="{00000000-0005-0000-0000-000073230000}"/>
    <cellStyle name="Input 3 3 3 4 3 2" xfId="26309" xr:uid="{00000000-0005-0000-0000-000074230000}"/>
    <cellStyle name="Input 3 3 3 4 3 3" xfId="43568" xr:uid="{00000000-0005-0000-0000-000075230000}"/>
    <cellStyle name="Input 3 3 3 4 4" xfId="15642" xr:uid="{00000000-0005-0000-0000-000076230000}"/>
    <cellStyle name="Input 3 3 3 4 4 2" xfId="33306" xr:uid="{00000000-0005-0000-0000-000077230000}"/>
    <cellStyle name="Input 3 3 3 4 4 3" xfId="50515" xr:uid="{00000000-0005-0000-0000-000078230000}"/>
    <cellStyle name="Input 3 3 3 4 5" xfId="22673" xr:uid="{00000000-0005-0000-0000-000079230000}"/>
    <cellStyle name="Input 3 3 3 4 6" xfId="39957" xr:uid="{00000000-0005-0000-0000-00007A230000}"/>
    <cellStyle name="Input 3 3 3 5" xfId="10614" xr:uid="{00000000-0005-0000-0000-00007B230000}"/>
    <cellStyle name="Input 3 3 3 5 2" xfId="17503" xr:uid="{00000000-0005-0000-0000-00007C230000}"/>
    <cellStyle name="Input 3 3 3 5 2 2" xfId="35167" xr:uid="{00000000-0005-0000-0000-00007D230000}"/>
    <cellStyle name="Input 3 3 3 5 2 3" xfId="52362" xr:uid="{00000000-0005-0000-0000-00007E230000}"/>
    <cellStyle name="Input 3 3 3 5 3" xfId="28278" xr:uid="{00000000-0005-0000-0000-00007F230000}"/>
    <cellStyle name="Input 3 3 3 5 4" xfId="45523" xr:uid="{00000000-0005-0000-0000-000080230000}"/>
    <cellStyle name="Input 3 3 3 6" xfId="6864" xr:uid="{00000000-0005-0000-0000-000081230000}"/>
    <cellStyle name="Input 3 3 3 6 2" xfId="24529" xr:uid="{00000000-0005-0000-0000-000082230000}"/>
    <cellStyle name="Input 3 3 3 6 3" xfId="41800" xr:uid="{00000000-0005-0000-0000-000083230000}"/>
    <cellStyle name="Input 3 3 3 7" xfId="13895" xr:uid="{00000000-0005-0000-0000-000084230000}"/>
    <cellStyle name="Input 3 3 3 7 2" xfId="31559" xr:uid="{00000000-0005-0000-0000-000085230000}"/>
    <cellStyle name="Input 3 3 3 7 3" xfId="48780" xr:uid="{00000000-0005-0000-0000-000086230000}"/>
    <cellStyle name="Input 3 3 3 8" xfId="20811" xr:uid="{00000000-0005-0000-0000-000087230000}"/>
    <cellStyle name="Input 3 3 3 9" xfId="38114" xr:uid="{00000000-0005-0000-0000-000088230000}"/>
    <cellStyle name="Input 3 3 4" xfId="3204" xr:uid="{00000000-0005-0000-0000-000089230000}"/>
    <cellStyle name="Input 3 3 4 2" xfId="4234" xr:uid="{00000000-0005-0000-0000-00008A230000}"/>
    <cellStyle name="Input 3 3 4 2 2" xfId="6150" xr:uid="{00000000-0005-0000-0000-00008B230000}"/>
    <cellStyle name="Input 3 3 4 2 2 2" xfId="13070" xr:uid="{00000000-0005-0000-0000-00008C230000}"/>
    <cellStyle name="Input 3 3 4 2 2 2 2" xfId="19797" xr:uid="{00000000-0005-0000-0000-00008D230000}"/>
    <cellStyle name="Input 3 3 4 2 2 2 2 2" xfId="37461" xr:uid="{00000000-0005-0000-0000-00008E230000}"/>
    <cellStyle name="Input 3 3 4 2 2 2 2 3" xfId="54638" xr:uid="{00000000-0005-0000-0000-00008F230000}"/>
    <cellStyle name="Input 3 3 4 2 2 2 3" xfId="30734" xr:uid="{00000000-0005-0000-0000-000090230000}"/>
    <cellStyle name="Input 3 3 4 2 2 2 4" xfId="47961" xr:uid="{00000000-0005-0000-0000-000091230000}"/>
    <cellStyle name="Input 3 3 4 2 2 3" xfId="9786" xr:uid="{00000000-0005-0000-0000-000092230000}"/>
    <cellStyle name="Input 3 3 4 2 2 3 2" xfId="27451" xr:uid="{00000000-0005-0000-0000-000093230000}"/>
    <cellStyle name="Input 3 3 4 2 2 3 3" xfId="44704" xr:uid="{00000000-0005-0000-0000-000094230000}"/>
    <cellStyle name="Input 3 3 4 2 2 4" xfId="16730" xr:uid="{00000000-0005-0000-0000-000095230000}"/>
    <cellStyle name="Input 3 3 4 2 2 4 2" xfId="34394" xr:uid="{00000000-0005-0000-0000-000096230000}"/>
    <cellStyle name="Input 3 3 4 2 2 4 3" xfId="51597" xr:uid="{00000000-0005-0000-0000-000097230000}"/>
    <cellStyle name="Input 3 3 4 2 2 5" xfId="23815" xr:uid="{00000000-0005-0000-0000-000098230000}"/>
    <cellStyle name="Input 3 3 4 2 2 6" xfId="41093" xr:uid="{00000000-0005-0000-0000-000099230000}"/>
    <cellStyle name="Input 3 3 4 2 3" xfId="7931" xr:uid="{00000000-0005-0000-0000-00009A230000}"/>
    <cellStyle name="Input 3 3 4 2 3 2" xfId="25596" xr:uid="{00000000-0005-0000-0000-00009B230000}"/>
    <cellStyle name="Input 3 3 4 2 3 3" xfId="42861" xr:uid="{00000000-0005-0000-0000-00009C230000}"/>
    <cellStyle name="Input 3 3 4 2 4" xfId="14983" xr:uid="{00000000-0005-0000-0000-00009D230000}"/>
    <cellStyle name="Input 3 3 4 2 4 2" xfId="32647" xr:uid="{00000000-0005-0000-0000-00009E230000}"/>
    <cellStyle name="Input 3 3 4 2 4 3" xfId="49862" xr:uid="{00000000-0005-0000-0000-00009F230000}"/>
    <cellStyle name="Input 3 3 4 2 5" xfId="21953" xr:uid="{00000000-0005-0000-0000-0000A0230000}"/>
    <cellStyle name="Input 3 3 4 2 6" xfId="39250" xr:uid="{00000000-0005-0000-0000-0000A1230000}"/>
    <cellStyle name="Input 3 3 4 3" xfId="5120" xr:uid="{00000000-0005-0000-0000-0000A2230000}"/>
    <cellStyle name="Input 3 3 4 3 2" xfId="12040" xr:uid="{00000000-0005-0000-0000-0000A3230000}"/>
    <cellStyle name="Input 3 3 4 3 2 2" xfId="18821" xr:uid="{00000000-0005-0000-0000-0000A4230000}"/>
    <cellStyle name="Input 3 3 4 3 2 2 2" xfId="36485" xr:uid="{00000000-0005-0000-0000-0000A5230000}"/>
    <cellStyle name="Input 3 3 4 3 2 2 3" xfId="53668" xr:uid="{00000000-0005-0000-0000-0000A6230000}"/>
    <cellStyle name="Input 3 3 4 3 2 3" xfId="29704" xr:uid="{00000000-0005-0000-0000-0000A7230000}"/>
    <cellStyle name="Input 3 3 4 3 2 4" xfId="46937" xr:uid="{00000000-0005-0000-0000-0000A8230000}"/>
    <cellStyle name="Input 3 3 4 3 3" xfId="8756" xr:uid="{00000000-0005-0000-0000-0000A9230000}"/>
    <cellStyle name="Input 3 3 4 3 3 2" xfId="26421" xr:uid="{00000000-0005-0000-0000-0000AA230000}"/>
    <cellStyle name="Input 3 3 4 3 3 3" xfId="43680" xr:uid="{00000000-0005-0000-0000-0000AB230000}"/>
    <cellStyle name="Input 3 3 4 3 4" xfId="15754" xr:uid="{00000000-0005-0000-0000-0000AC230000}"/>
    <cellStyle name="Input 3 3 4 3 4 2" xfId="33418" xr:uid="{00000000-0005-0000-0000-0000AD230000}"/>
    <cellStyle name="Input 3 3 4 3 4 3" xfId="50627" xr:uid="{00000000-0005-0000-0000-0000AE230000}"/>
    <cellStyle name="Input 3 3 4 3 5" xfId="22785" xr:uid="{00000000-0005-0000-0000-0000AF230000}"/>
    <cellStyle name="Input 3 3 4 3 6" xfId="40069" xr:uid="{00000000-0005-0000-0000-0000B0230000}"/>
    <cellStyle name="Input 3 3 4 4" xfId="10726" xr:uid="{00000000-0005-0000-0000-0000B1230000}"/>
    <cellStyle name="Input 3 3 4 4 2" xfId="17615" xr:uid="{00000000-0005-0000-0000-0000B2230000}"/>
    <cellStyle name="Input 3 3 4 4 2 2" xfId="35279" xr:uid="{00000000-0005-0000-0000-0000B3230000}"/>
    <cellStyle name="Input 3 3 4 4 2 3" xfId="52474" xr:uid="{00000000-0005-0000-0000-0000B4230000}"/>
    <cellStyle name="Input 3 3 4 4 3" xfId="28390" xr:uid="{00000000-0005-0000-0000-0000B5230000}"/>
    <cellStyle name="Input 3 3 4 4 4" xfId="45635" xr:uid="{00000000-0005-0000-0000-0000B6230000}"/>
    <cellStyle name="Input 3 3 4 5" xfId="6976" xr:uid="{00000000-0005-0000-0000-0000B7230000}"/>
    <cellStyle name="Input 3 3 4 5 2" xfId="24641" xr:uid="{00000000-0005-0000-0000-0000B8230000}"/>
    <cellStyle name="Input 3 3 4 5 3" xfId="41912" xr:uid="{00000000-0005-0000-0000-0000B9230000}"/>
    <cellStyle name="Input 3 3 4 6" xfId="14007" xr:uid="{00000000-0005-0000-0000-0000BA230000}"/>
    <cellStyle name="Input 3 3 4 6 2" xfId="31671" xr:uid="{00000000-0005-0000-0000-0000BB230000}"/>
    <cellStyle name="Input 3 3 4 6 3" xfId="48892" xr:uid="{00000000-0005-0000-0000-0000BC230000}"/>
    <cellStyle name="Input 3 3 4 7" xfId="20923" xr:uid="{00000000-0005-0000-0000-0000BD230000}"/>
    <cellStyle name="Input 3 3 4 8" xfId="38226" xr:uid="{00000000-0005-0000-0000-0000BE230000}"/>
    <cellStyle name="Input 3 3 5" xfId="3432" xr:uid="{00000000-0005-0000-0000-0000BF230000}"/>
    <cellStyle name="Input 3 3 5 2" xfId="5348" xr:uid="{00000000-0005-0000-0000-0000C0230000}"/>
    <cellStyle name="Input 3 3 5 2 2" xfId="12268" xr:uid="{00000000-0005-0000-0000-0000C1230000}"/>
    <cellStyle name="Input 3 3 5 2 2 2" xfId="18995" xr:uid="{00000000-0005-0000-0000-0000C2230000}"/>
    <cellStyle name="Input 3 3 5 2 2 2 2" xfId="36659" xr:uid="{00000000-0005-0000-0000-0000C3230000}"/>
    <cellStyle name="Input 3 3 5 2 2 2 3" xfId="53842" xr:uid="{00000000-0005-0000-0000-0000C4230000}"/>
    <cellStyle name="Input 3 3 5 2 2 3" xfId="29932" xr:uid="{00000000-0005-0000-0000-0000C5230000}"/>
    <cellStyle name="Input 3 3 5 2 2 4" xfId="47165" xr:uid="{00000000-0005-0000-0000-0000C6230000}"/>
    <cellStyle name="Input 3 3 5 2 3" xfId="8984" xr:uid="{00000000-0005-0000-0000-0000C7230000}"/>
    <cellStyle name="Input 3 3 5 2 3 2" xfId="26649" xr:uid="{00000000-0005-0000-0000-0000C8230000}"/>
    <cellStyle name="Input 3 3 5 2 3 3" xfId="43908" xr:uid="{00000000-0005-0000-0000-0000C9230000}"/>
    <cellStyle name="Input 3 3 5 2 4" xfId="15928" xr:uid="{00000000-0005-0000-0000-0000CA230000}"/>
    <cellStyle name="Input 3 3 5 2 4 2" xfId="33592" xr:uid="{00000000-0005-0000-0000-0000CB230000}"/>
    <cellStyle name="Input 3 3 5 2 4 3" xfId="50801" xr:uid="{00000000-0005-0000-0000-0000CC230000}"/>
    <cellStyle name="Input 3 3 5 2 5" xfId="23013" xr:uid="{00000000-0005-0000-0000-0000CD230000}"/>
    <cellStyle name="Input 3 3 5 2 6" xfId="40297" xr:uid="{00000000-0005-0000-0000-0000CE230000}"/>
    <cellStyle name="Input 3 3 5 3" xfId="10892" xr:uid="{00000000-0005-0000-0000-0000CF230000}"/>
    <cellStyle name="Input 3 3 5 3 2" xfId="17727" xr:uid="{00000000-0005-0000-0000-0000D0230000}"/>
    <cellStyle name="Input 3 3 5 3 2 2" xfId="35391" xr:uid="{00000000-0005-0000-0000-0000D1230000}"/>
    <cellStyle name="Input 3 3 5 3 2 3" xfId="52586" xr:uid="{00000000-0005-0000-0000-0000D2230000}"/>
    <cellStyle name="Input 3 3 5 3 3" xfId="28556" xr:uid="{00000000-0005-0000-0000-0000D3230000}"/>
    <cellStyle name="Input 3 3 5 3 4" xfId="45801" xr:uid="{00000000-0005-0000-0000-0000D4230000}"/>
    <cellStyle name="Input 3 3 5 4" xfId="7129" xr:uid="{00000000-0005-0000-0000-0000D5230000}"/>
    <cellStyle name="Input 3 3 5 4 2" xfId="24794" xr:uid="{00000000-0005-0000-0000-0000D6230000}"/>
    <cellStyle name="Input 3 3 5 4 3" xfId="42065" xr:uid="{00000000-0005-0000-0000-0000D7230000}"/>
    <cellStyle name="Input 3 3 5 5" xfId="14181" xr:uid="{00000000-0005-0000-0000-0000D8230000}"/>
    <cellStyle name="Input 3 3 5 5 2" xfId="31845" xr:uid="{00000000-0005-0000-0000-0000D9230000}"/>
    <cellStyle name="Input 3 3 5 5 3" xfId="49066" xr:uid="{00000000-0005-0000-0000-0000DA230000}"/>
    <cellStyle name="Input 3 3 5 6" xfId="21151" xr:uid="{00000000-0005-0000-0000-0000DB230000}"/>
    <cellStyle name="Input 3 3 5 7" xfId="38454" xr:uid="{00000000-0005-0000-0000-0000DC230000}"/>
    <cellStyle name="Input 3 3 6" xfId="3805" xr:uid="{00000000-0005-0000-0000-0000DD230000}"/>
    <cellStyle name="Input 3 3 6 2" xfId="5721" xr:uid="{00000000-0005-0000-0000-0000DE230000}"/>
    <cellStyle name="Input 3 3 6 2 2" xfId="12641" xr:uid="{00000000-0005-0000-0000-0000DF230000}"/>
    <cellStyle name="Input 3 3 6 2 2 2" xfId="19368" xr:uid="{00000000-0005-0000-0000-0000E0230000}"/>
    <cellStyle name="Input 3 3 6 2 2 2 2" xfId="37032" xr:uid="{00000000-0005-0000-0000-0000E1230000}"/>
    <cellStyle name="Input 3 3 6 2 2 2 3" xfId="54209" xr:uid="{00000000-0005-0000-0000-0000E2230000}"/>
    <cellStyle name="Input 3 3 6 2 2 3" xfId="30305" xr:uid="{00000000-0005-0000-0000-0000E3230000}"/>
    <cellStyle name="Input 3 3 6 2 2 4" xfId="47532" xr:uid="{00000000-0005-0000-0000-0000E4230000}"/>
    <cellStyle name="Input 3 3 6 2 3" xfId="9357" xr:uid="{00000000-0005-0000-0000-0000E5230000}"/>
    <cellStyle name="Input 3 3 6 2 3 2" xfId="27022" xr:uid="{00000000-0005-0000-0000-0000E6230000}"/>
    <cellStyle name="Input 3 3 6 2 3 3" xfId="44275" xr:uid="{00000000-0005-0000-0000-0000E7230000}"/>
    <cellStyle name="Input 3 3 6 2 4" xfId="16301" xr:uid="{00000000-0005-0000-0000-0000E8230000}"/>
    <cellStyle name="Input 3 3 6 2 4 2" xfId="33965" xr:uid="{00000000-0005-0000-0000-0000E9230000}"/>
    <cellStyle name="Input 3 3 6 2 4 3" xfId="51168" xr:uid="{00000000-0005-0000-0000-0000EA230000}"/>
    <cellStyle name="Input 3 3 6 2 5" xfId="23386" xr:uid="{00000000-0005-0000-0000-0000EB230000}"/>
    <cellStyle name="Input 3 3 6 2 6" xfId="40664" xr:uid="{00000000-0005-0000-0000-0000EC230000}"/>
    <cellStyle name="Input 3 3 6 3" xfId="7502" xr:uid="{00000000-0005-0000-0000-0000ED230000}"/>
    <cellStyle name="Input 3 3 6 3 2" xfId="25167" xr:uid="{00000000-0005-0000-0000-0000EE230000}"/>
    <cellStyle name="Input 3 3 6 3 3" xfId="42432" xr:uid="{00000000-0005-0000-0000-0000EF230000}"/>
    <cellStyle name="Input 3 3 6 4" xfId="14554" xr:uid="{00000000-0005-0000-0000-0000F0230000}"/>
    <cellStyle name="Input 3 3 6 4 2" xfId="32218" xr:uid="{00000000-0005-0000-0000-0000F1230000}"/>
    <cellStyle name="Input 3 3 6 4 3" xfId="49433" xr:uid="{00000000-0005-0000-0000-0000F2230000}"/>
    <cellStyle name="Input 3 3 6 5" xfId="21524" xr:uid="{00000000-0005-0000-0000-0000F3230000}"/>
    <cellStyle name="Input 3 3 6 6" xfId="38821" xr:uid="{00000000-0005-0000-0000-0000F4230000}"/>
    <cellStyle name="Input 3 3 7" xfId="4685" xr:uid="{00000000-0005-0000-0000-0000F5230000}"/>
    <cellStyle name="Input 3 3 7 2" xfId="11605" xr:uid="{00000000-0005-0000-0000-0000F6230000}"/>
    <cellStyle name="Input 3 3 7 2 2" xfId="18386" xr:uid="{00000000-0005-0000-0000-0000F7230000}"/>
    <cellStyle name="Input 3 3 7 2 2 2" xfId="36050" xr:uid="{00000000-0005-0000-0000-0000F8230000}"/>
    <cellStyle name="Input 3 3 7 2 2 3" xfId="53239" xr:uid="{00000000-0005-0000-0000-0000F9230000}"/>
    <cellStyle name="Input 3 3 7 2 3" xfId="29269" xr:uid="{00000000-0005-0000-0000-0000FA230000}"/>
    <cellStyle name="Input 3 3 7 2 4" xfId="46508" xr:uid="{00000000-0005-0000-0000-0000FB230000}"/>
    <cellStyle name="Input 3 3 7 3" xfId="8321" xr:uid="{00000000-0005-0000-0000-0000FC230000}"/>
    <cellStyle name="Input 3 3 7 3 2" xfId="25986" xr:uid="{00000000-0005-0000-0000-0000FD230000}"/>
    <cellStyle name="Input 3 3 7 3 3" xfId="43251" xr:uid="{00000000-0005-0000-0000-0000FE230000}"/>
    <cellStyle name="Input 3 3 7 4" xfId="15319" xr:uid="{00000000-0005-0000-0000-0000FF230000}"/>
    <cellStyle name="Input 3 3 7 4 2" xfId="32983" xr:uid="{00000000-0005-0000-0000-000000240000}"/>
    <cellStyle name="Input 3 3 7 4 3" xfId="50198" xr:uid="{00000000-0005-0000-0000-000001240000}"/>
    <cellStyle name="Input 3 3 7 5" xfId="22350" xr:uid="{00000000-0005-0000-0000-000002240000}"/>
    <cellStyle name="Input 3 3 7 6" xfId="39640" xr:uid="{00000000-0005-0000-0000-000003240000}"/>
    <cellStyle name="Input 3 3 8" xfId="10291" xr:uid="{00000000-0005-0000-0000-000004240000}"/>
    <cellStyle name="Input 3 3 8 2" xfId="17180" xr:uid="{00000000-0005-0000-0000-000005240000}"/>
    <cellStyle name="Input 3 3 8 2 2" xfId="34844" xr:uid="{00000000-0005-0000-0000-000006240000}"/>
    <cellStyle name="Input 3 3 8 2 3" xfId="52045" xr:uid="{00000000-0005-0000-0000-000007240000}"/>
    <cellStyle name="Input 3 3 8 3" xfId="27955" xr:uid="{00000000-0005-0000-0000-000008240000}"/>
    <cellStyle name="Input 3 3 8 4" xfId="45206" xr:uid="{00000000-0005-0000-0000-000009240000}"/>
    <cellStyle name="Input 3 3 9" xfId="6541" xr:uid="{00000000-0005-0000-0000-00000A240000}"/>
    <cellStyle name="Input 3 3 9 2" xfId="24206" xr:uid="{00000000-0005-0000-0000-00000B240000}"/>
    <cellStyle name="Input 3 3 9 3" xfId="41483" xr:uid="{00000000-0005-0000-0000-00000C240000}"/>
    <cellStyle name="Input 3 4" xfId="2805" xr:uid="{00000000-0005-0000-0000-00000D240000}"/>
    <cellStyle name="Input 3 4 2" xfId="3468" xr:uid="{00000000-0005-0000-0000-00000E240000}"/>
    <cellStyle name="Input 3 4 2 2" xfId="5384" xr:uid="{00000000-0005-0000-0000-00000F240000}"/>
    <cellStyle name="Input 3 4 2 2 2" xfId="12304" xr:uid="{00000000-0005-0000-0000-000010240000}"/>
    <cellStyle name="Input 3 4 2 2 2 2" xfId="19031" xr:uid="{00000000-0005-0000-0000-000011240000}"/>
    <cellStyle name="Input 3 4 2 2 2 2 2" xfId="36695" xr:uid="{00000000-0005-0000-0000-000012240000}"/>
    <cellStyle name="Input 3 4 2 2 2 2 3" xfId="53875" xr:uid="{00000000-0005-0000-0000-000013240000}"/>
    <cellStyle name="Input 3 4 2 2 2 3" xfId="29968" xr:uid="{00000000-0005-0000-0000-000014240000}"/>
    <cellStyle name="Input 3 4 2 2 2 4" xfId="47198" xr:uid="{00000000-0005-0000-0000-000015240000}"/>
    <cellStyle name="Input 3 4 2 2 3" xfId="9020" xr:uid="{00000000-0005-0000-0000-000016240000}"/>
    <cellStyle name="Input 3 4 2 2 3 2" xfId="26685" xr:uid="{00000000-0005-0000-0000-000017240000}"/>
    <cellStyle name="Input 3 4 2 2 3 3" xfId="43941" xr:uid="{00000000-0005-0000-0000-000018240000}"/>
    <cellStyle name="Input 3 4 2 2 4" xfId="15964" xr:uid="{00000000-0005-0000-0000-000019240000}"/>
    <cellStyle name="Input 3 4 2 2 4 2" xfId="33628" xr:uid="{00000000-0005-0000-0000-00001A240000}"/>
    <cellStyle name="Input 3 4 2 2 4 3" xfId="50834" xr:uid="{00000000-0005-0000-0000-00001B240000}"/>
    <cellStyle name="Input 3 4 2 2 5" xfId="23049" xr:uid="{00000000-0005-0000-0000-00001C240000}"/>
    <cellStyle name="Input 3 4 2 2 6" xfId="40330" xr:uid="{00000000-0005-0000-0000-00001D240000}"/>
    <cellStyle name="Input 3 4 2 3" xfId="10928" xr:uid="{00000000-0005-0000-0000-00001E240000}"/>
    <cellStyle name="Input 3 4 2 3 2" xfId="17763" xr:uid="{00000000-0005-0000-0000-00001F240000}"/>
    <cellStyle name="Input 3 4 2 3 2 2" xfId="35427" xr:uid="{00000000-0005-0000-0000-000020240000}"/>
    <cellStyle name="Input 3 4 2 3 2 3" xfId="52619" xr:uid="{00000000-0005-0000-0000-000021240000}"/>
    <cellStyle name="Input 3 4 2 3 3" xfId="28592" xr:uid="{00000000-0005-0000-0000-000022240000}"/>
    <cellStyle name="Input 3 4 2 3 4" xfId="45834" xr:uid="{00000000-0005-0000-0000-000023240000}"/>
    <cellStyle name="Input 3 4 2 4" xfId="7165" xr:uid="{00000000-0005-0000-0000-000024240000}"/>
    <cellStyle name="Input 3 4 2 4 2" xfId="24830" xr:uid="{00000000-0005-0000-0000-000025240000}"/>
    <cellStyle name="Input 3 4 2 4 3" xfId="42098" xr:uid="{00000000-0005-0000-0000-000026240000}"/>
    <cellStyle name="Input 3 4 2 5" xfId="14217" xr:uid="{00000000-0005-0000-0000-000027240000}"/>
    <cellStyle name="Input 3 4 2 5 2" xfId="31881" xr:uid="{00000000-0005-0000-0000-000028240000}"/>
    <cellStyle name="Input 3 4 2 5 3" xfId="49099" xr:uid="{00000000-0005-0000-0000-000029240000}"/>
    <cellStyle name="Input 3 4 2 6" xfId="21187" xr:uid="{00000000-0005-0000-0000-00002A240000}"/>
    <cellStyle name="Input 3 4 2 7" xfId="38487" xr:uid="{00000000-0005-0000-0000-00002B240000}"/>
    <cellStyle name="Input 3 4 3" xfId="3838" xr:uid="{00000000-0005-0000-0000-00002C240000}"/>
    <cellStyle name="Input 3 4 3 2" xfId="5754" xr:uid="{00000000-0005-0000-0000-00002D240000}"/>
    <cellStyle name="Input 3 4 3 2 2" xfId="12674" xr:uid="{00000000-0005-0000-0000-00002E240000}"/>
    <cellStyle name="Input 3 4 3 2 2 2" xfId="19401" xr:uid="{00000000-0005-0000-0000-00002F240000}"/>
    <cellStyle name="Input 3 4 3 2 2 2 2" xfId="37065" xr:uid="{00000000-0005-0000-0000-000030240000}"/>
    <cellStyle name="Input 3 4 3 2 2 2 3" xfId="54242" xr:uid="{00000000-0005-0000-0000-000031240000}"/>
    <cellStyle name="Input 3 4 3 2 2 3" xfId="30338" xr:uid="{00000000-0005-0000-0000-000032240000}"/>
    <cellStyle name="Input 3 4 3 2 2 4" xfId="47565" xr:uid="{00000000-0005-0000-0000-000033240000}"/>
    <cellStyle name="Input 3 4 3 2 3" xfId="9390" xr:uid="{00000000-0005-0000-0000-000034240000}"/>
    <cellStyle name="Input 3 4 3 2 3 2" xfId="27055" xr:uid="{00000000-0005-0000-0000-000035240000}"/>
    <cellStyle name="Input 3 4 3 2 3 3" xfId="44308" xr:uid="{00000000-0005-0000-0000-000036240000}"/>
    <cellStyle name="Input 3 4 3 2 4" xfId="16334" xr:uid="{00000000-0005-0000-0000-000037240000}"/>
    <cellStyle name="Input 3 4 3 2 4 2" xfId="33998" xr:uid="{00000000-0005-0000-0000-000038240000}"/>
    <cellStyle name="Input 3 4 3 2 4 3" xfId="51201" xr:uid="{00000000-0005-0000-0000-000039240000}"/>
    <cellStyle name="Input 3 4 3 2 5" xfId="23419" xr:uid="{00000000-0005-0000-0000-00003A240000}"/>
    <cellStyle name="Input 3 4 3 2 6" xfId="40697" xr:uid="{00000000-0005-0000-0000-00003B240000}"/>
    <cellStyle name="Input 3 4 3 3" xfId="7535" xr:uid="{00000000-0005-0000-0000-00003C240000}"/>
    <cellStyle name="Input 3 4 3 3 2" xfId="25200" xr:uid="{00000000-0005-0000-0000-00003D240000}"/>
    <cellStyle name="Input 3 4 3 3 3" xfId="42465" xr:uid="{00000000-0005-0000-0000-00003E240000}"/>
    <cellStyle name="Input 3 4 3 4" xfId="14587" xr:uid="{00000000-0005-0000-0000-00003F240000}"/>
    <cellStyle name="Input 3 4 3 4 2" xfId="32251" xr:uid="{00000000-0005-0000-0000-000040240000}"/>
    <cellStyle name="Input 3 4 3 4 3" xfId="49466" xr:uid="{00000000-0005-0000-0000-000041240000}"/>
    <cellStyle name="Input 3 4 3 5" xfId="21557" xr:uid="{00000000-0005-0000-0000-000042240000}"/>
    <cellStyle name="Input 3 4 3 6" xfId="38854" xr:uid="{00000000-0005-0000-0000-000043240000}"/>
    <cellStyle name="Input 3 4 4" xfId="4721" xr:uid="{00000000-0005-0000-0000-000044240000}"/>
    <cellStyle name="Input 3 4 4 2" xfId="11641" xr:uid="{00000000-0005-0000-0000-000045240000}"/>
    <cellStyle name="Input 3 4 4 2 2" xfId="18422" xr:uid="{00000000-0005-0000-0000-000046240000}"/>
    <cellStyle name="Input 3 4 4 2 2 2" xfId="36086" xr:uid="{00000000-0005-0000-0000-000047240000}"/>
    <cellStyle name="Input 3 4 4 2 2 3" xfId="53272" xr:uid="{00000000-0005-0000-0000-000048240000}"/>
    <cellStyle name="Input 3 4 4 2 3" xfId="29305" xr:uid="{00000000-0005-0000-0000-000049240000}"/>
    <cellStyle name="Input 3 4 4 2 4" xfId="46541" xr:uid="{00000000-0005-0000-0000-00004A240000}"/>
    <cellStyle name="Input 3 4 4 3" xfId="8357" xr:uid="{00000000-0005-0000-0000-00004B240000}"/>
    <cellStyle name="Input 3 4 4 3 2" xfId="26022" xr:uid="{00000000-0005-0000-0000-00004C240000}"/>
    <cellStyle name="Input 3 4 4 3 3" xfId="43284" xr:uid="{00000000-0005-0000-0000-00004D240000}"/>
    <cellStyle name="Input 3 4 4 4" xfId="15355" xr:uid="{00000000-0005-0000-0000-00004E240000}"/>
    <cellStyle name="Input 3 4 4 4 2" xfId="33019" xr:uid="{00000000-0005-0000-0000-00004F240000}"/>
    <cellStyle name="Input 3 4 4 4 3" xfId="50231" xr:uid="{00000000-0005-0000-0000-000050240000}"/>
    <cellStyle name="Input 3 4 4 5" xfId="22386" xr:uid="{00000000-0005-0000-0000-000051240000}"/>
    <cellStyle name="Input 3 4 4 6" xfId="39673" xr:uid="{00000000-0005-0000-0000-000052240000}"/>
    <cellStyle name="Input 3 4 5" xfId="10327" xr:uid="{00000000-0005-0000-0000-000053240000}"/>
    <cellStyle name="Input 3 4 5 2" xfId="17216" xr:uid="{00000000-0005-0000-0000-000054240000}"/>
    <cellStyle name="Input 3 4 5 2 2" xfId="34880" xr:uid="{00000000-0005-0000-0000-000055240000}"/>
    <cellStyle name="Input 3 4 5 2 3" xfId="52078" xr:uid="{00000000-0005-0000-0000-000056240000}"/>
    <cellStyle name="Input 3 4 5 3" xfId="27991" xr:uid="{00000000-0005-0000-0000-000057240000}"/>
    <cellStyle name="Input 3 4 5 4" xfId="45239" xr:uid="{00000000-0005-0000-0000-000058240000}"/>
    <cellStyle name="Input 3 4 6" xfId="6577" xr:uid="{00000000-0005-0000-0000-000059240000}"/>
    <cellStyle name="Input 3 4 6 2" xfId="24242" xr:uid="{00000000-0005-0000-0000-00005A240000}"/>
    <cellStyle name="Input 3 4 6 3" xfId="41516" xr:uid="{00000000-0005-0000-0000-00005B240000}"/>
    <cellStyle name="Input 3 4 7" xfId="13608" xr:uid="{00000000-0005-0000-0000-00005C240000}"/>
    <cellStyle name="Input 3 4 7 2" xfId="31272" xr:uid="{00000000-0005-0000-0000-00005D240000}"/>
    <cellStyle name="Input 3 4 7 3" xfId="48496" xr:uid="{00000000-0005-0000-0000-00005E240000}"/>
    <cellStyle name="Input 3 4 8" xfId="20524" xr:uid="{00000000-0005-0000-0000-00005F240000}"/>
    <cellStyle name="Input 3 4 9" xfId="37830" xr:uid="{00000000-0005-0000-0000-000060240000}"/>
    <cellStyle name="Input 3 5" xfId="4416" xr:uid="{00000000-0005-0000-0000-000061240000}"/>
    <cellStyle name="Input 3 5 2" xfId="6280" xr:uid="{00000000-0005-0000-0000-000062240000}"/>
    <cellStyle name="Input 3 5 2 2" xfId="13199" xr:uid="{00000000-0005-0000-0000-000063240000}"/>
    <cellStyle name="Input 3 5 2 2 2" xfId="19872" xr:uid="{00000000-0005-0000-0000-000064240000}"/>
    <cellStyle name="Input 3 5 2 2 2 2" xfId="37536" xr:uid="{00000000-0005-0000-0000-000065240000}"/>
    <cellStyle name="Input 3 5 2 2 2 3" xfId="54713" xr:uid="{00000000-0005-0000-0000-000066240000}"/>
    <cellStyle name="Input 3 5 2 2 3" xfId="30863" xr:uid="{00000000-0005-0000-0000-000067240000}"/>
    <cellStyle name="Input 3 5 2 2 4" xfId="48090" xr:uid="{00000000-0005-0000-0000-000068240000}"/>
    <cellStyle name="Input 3 5 2 3" xfId="9915" xr:uid="{00000000-0005-0000-0000-000069240000}"/>
    <cellStyle name="Input 3 5 2 3 2" xfId="27580" xr:uid="{00000000-0005-0000-0000-00006A240000}"/>
    <cellStyle name="Input 3 5 2 3 3" xfId="44833" xr:uid="{00000000-0005-0000-0000-00006B240000}"/>
    <cellStyle name="Input 3 5 2 4" xfId="16805" xr:uid="{00000000-0005-0000-0000-00006C240000}"/>
    <cellStyle name="Input 3 5 2 4 2" xfId="34469" xr:uid="{00000000-0005-0000-0000-00006D240000}"/>
    <cellStyle name="Input 3 5 2 4 3" xfId="51672" xr:uid="{00000000-0005-0000-0000-00006E240000}"/>
    <cellStyle name="Input 3 5 2 5" xfId="23945" xr:uid="{00000000-0005-0000-0000-00006F240000}"/>
    <cellStyle name="Input 3 5 2 6" xfId="41222" xr:uid="{00000000-0005-0000-0000-000070240000}"/>
    <cellStyle name="Input 3 5 3" xfId="11344" xr:uid="{00000000-0005-0000-0000-000071240000}"/>
    <cellStyle name="Input 3 5 3 2" xfId="18125" xr:uid="{00000000-0005-0000-0000-000072240000}"/>
    <cellStyle name="Input 3 5 3 2 2" xfId="35789" xr:uid="{00000000-0005-0000-0000-000073240000}"/>
    <cellStyle name="Input 3 5 3 2 3" xfId="52978" xr:uid="{00000000-0005-0000-0000-000074240000}"/>
    <cellStyle name="Input 3 5 3 3" xfId="29008" xr:uid="{00000000-0005-0000-0000-000075240000}"/>
    <cellStyle name="Input 3 5 3 4" xfId="46247" xr:uid="{00000000-0005-0000-0000-000076240000}"/>
    <cellStyle name="Input 3 5 4" xfId="8060" xr:uid="{00000000-0005-0000-0000-000077240000}"/>
    <cellStyle name="Input 3 5 4 2" xfId="25725" xr:uid="{00000000-0005-0000-0000-000078240000}"/>
    <cellStyle name="Input 3 5 4 3" xfId="42990" xr:uid="{00000000-0005-0000-0000-000079240000}"/>
    <cellStyle name="Input 3 5 5" xfId="15058" xr:uid="{00000000-0005-0000-0000-00007A240000}"/>
    <cellStyle name="Input 3 5 5 2" xfId="32722" xr:uid="{00000000-0005-0000-0000-00007B240000}"/>
    <cellStyle name="Input 3 5 5 3" xfId="49937" xr:uid="{00000000-0005-0000-0000-00007C240000}"/>
    <cellStyle name="Input 3 5 6" xfId="22089" xr:uid="{00000000-0005-0000-0000-00007D240000}"/>
    <cellStyle name="Input 3 5 7" xfId="39379" xr:uid="{00000000-0005-0000-0000-00007E240000}"/>
    <cellStyle name="Input 3 6" xfId="4407" xr:uid="{00000000-0005-0000-0000-00007F240000}"/>
    <cellStyle name="Input 3 6 2" xfId="6271" xr:uid="{00000000-0005-0000-0000-000080240000}"/>
    <cellStyle name="Input 3 6 2 2" xfId="13190" xr:uid="{00000000-0005-0000-0000-000081240000}"/>
    <cellStyle name="Input 3 6 2 2 2" xfId="19863" xr:uid="{00000000-0005-0000-0000-000082240000}"/>
    <cellStyle name="Input 3 6 2 2 2 2" xfId="37527" xr:uid="{00000000-0005-0000-0000-000083240000}"/>
    <cellStyle name="Input 3 6 2 2 2 3" xfId="54704" xr:uid="{00000000-0005-0000-0000-000084240000}"/>
    <cellStyle name="Input 3 6 2 2 3" xfId="30854" xr:uid="{00000000-0005-0000-0000-000085240000}"/>
    <cellStyle name="Input 3 6 2 2 4" xfId="48081" xr:uid="{00000000-0005-0000-0000-000086240000}"/>
    <cellStyle name="Input 3 6 2 3" xfId="9906" xr:uid="{00000000-0005-0000-0000-000087240000}"/>
    <cellStyle name="Input 3 6 2 3 2" xfId="27571" xr:uid="{00000000-0005-0000-0000-000088240000}"/>
    <cellStyle name="Input 3 6 2 3 3" xfId="44824" xr:uid="{00000000-0005-0000-0000-000089240000}"/>
    <cellStyle name="Input 3 6 2 4" xfId="16796" xr:uid="{00000000-0005-0000-0000-00008A240000}"/>
    <cellStyle name="Input 3 6 2 4 2" xfId="34460" xr:uid="{00000000-0005-0000-0000-00008B240000}"/>
    <cellStyle name="Input 3 6 2 4 3" xfId="51663" xr:uid="{00000000-0005-0000-0000-00008C240000}"/>
    <cellStyle name="Input 3 6 2 5" xfId="23936" xr:uid="{00000000-0005-0000-0000-00008D240000}"/>
    <cellStyle name="Input 3 6 2 6" xfId="41213" xr:uid="{00000000-0005-0000-0000-00008E240000}"/>
    <cellStyle name="Input 3 6 3" xfId="11335" xr:uid="{00000000-0005-0000-0000-00008F240000}"/>
    <cellStyle name="Input 3 6 3 2" xfId="18116" xr:uid="{00000000-0005-0000-0000-000090240000}"/>
    <cellStyle name="Input 3 6 3 2 2" xfId="35780" xr:uid="{00000000-0005-0000-0000-000091240000}"/>
    <cellStyle name="Input 3 6 3 2 3" xfId="52969" xr:uid="{00000000-0005-0000-0000-000092240000}"/>
    <cellStyle name="Input 3 6 3 3" xfId="28999" xr:uid="{00000000-0005-0000-0000-000093240000}"/>
    <cellStyle name="Input 3 6 3 4" xfId="46238" xr:uid="{00000000-0005-0000-0000-000094240000}"/>
    <cellStyle name="Input 3 6 4" xfId="8051" xr:uid="{00000000-0005-0000-0000-000095240000}"/>
    <cellStyle name="Input 3 6 4 2" xfId="25716" xr:uid="{00000000-0005-0000-0000-000096240000}"/>
    <cellStyle name="Input 3 6 4 3" xfId="42981" xr:uid="{00000000-0005-0000-0000-000097240000}"/>
    <cellStyle name="Input 3 6 5" xfId="15049" xr:uid="{00000000-0005-0000-0000-000098240000}"/>
    <cellStyle name="Input 3 6 5 2" xfId="32713" xr:uid="{00000000-0005-0000-0000-000099240000}"/>
    <cellStyle name="Input 3 6 5 3" xfId="49928" xr:uid="{00000000-0005-0000-0000-00009A240000}"/>
    <cellStyle name="Input 3 6 6" xfId="22080" xr:uid="{00000000-0005-0000-0000-00009B240000}"/>
    <cellStyle name="Input 3 6 7" xfId="39370" xr:uid="{00000000-0005-0000-0000-00009C240000}"/>
    <cellStyle name="Input 3 7" xfId="10100" xr:uid="{00000000-0005-0000-0000-00009D240000}"/>
    <cellStyle name="Input 3 7 2" xfId="16989" xr:uid="{00000000-0005-0000-0000-00009E240000}"/>
    <cellStyle name="Input 3 7 2 2" xfId="34653" xr:uid="{00000000-0005-0000-0000-00009F240000}"/>
    <cellStyle name="Input 3 7 2 3" xfId="51854" xr:uid="{00000000-0005-0000-0000-0000A0240000}"/>
    <cellStyle name="Input 3 7 3" xfId="27764" xr:uid="{00000000-0005-0000-0000-0000A1240000}"/>
    <cellStyle name="Input 3 7 4" xfId="45015" xr:uid="{00000000-0005-0000-0000-0000A2240000}"/>
    <cellStyle name="Input 3 8" xfId="13381" xr:uid="{00000000-0005-0000-0000-0000A3240000}"/>
    <cellStyle name="Input 3 8 2" xfId="31045" xr:uid="{00000000-0005-0000-0000-0000A4240000}"/>
    <cellStyle name="Input 3 8 3" xfId="48272" xr:uid="{00000000-0005-0000-0000-0000A5240000}"/>
    <cellStyle name="Input 3 9" xfId="20196" xr:uid="{00000000-0005-0000-0000-0000A6240000}"/>
    <cellStyle name="Interface" xfId="866" xr:uid="{00000000-0005-0000-0000-0000A7240000}"/>
    <cellStyle name="Linked Cell 2" xfId="867" xr:uid="{00000000-0005-0000-0000-0000A8240000}"/>
    <cellStyle name="Linked Cell 2 2" xfId="868" xr:uid="{00000000-0005-0000-0000-0000A9240000}"/>
    <cellStyle name="Linked Cell 2 2 2" xfId="869" xr:uid="{00000000-0005-0000-0000-0000AA240000}"/>
    <cellStyle name="Linked Cell 2 3" xfId="870" xr:uid="{00000000-0005-0000-0000-0000AB240000}"/>
    <cellStyle name="Linked Cell 2 3 2" xfId="871" xr:uid="{00000000-0005-0000-0000-0000AC240000}"/>
    <cellStyle name="Linked Cell 2 4" xfId="872" xr:uid="{00000000-0005-0000-0000-0000AD240000}"/>
    <cellStyle name="Linked Cell 2 4 2" xfId="873" xr:uid="{00000000-0005-0000-0000-0000AE240000}"/>
    <cellStyle name="Linked Cell 2 5" xfId="874" xr:uid="{00000000-0005-0000-0000-0000AF240000}"/>
    <cellStyle name="Linked Cell 2 5 2" xfId="875" xr:uid="{00000000-0005-0000-0000-0000B0240000}"/>
    <cellStyle name="Linked Cell 2 5 3" xfId="876" xr:uid="{00000000-0005-0000-0000-0000B1240000}"/>
    <cellStyle name="Linked Cell 2 6" xfId="877" xr:uid="{00000000-0005-0000-0000-0000B2240000}"/>
    <cellStyle name="Linked Cell 2 7" xfId="878" xr:uid="{00000000-0005-0000-0000-0000B3240000}"/>
    <cellStyle name="Linked Cell 2 8" xfId="879" xr:uid="{00000000-0005-0000-0000-0000B4240000}"/>
    <cellStyle name="Linked Cell 3" xfId="880" xr:uid="{00000000-0005-0000-0000-0000B5240000}"/>
    <cellStyle name="Linked Cell 3 2" xfId="881" xr:uid="{00000000-0005-0000-0000-0000B6240000}"/>
    <cellStyle name="Neutral 2" xfId="882" xr:uid="{00000000-0005-0000-0000-0000B7240000}"/>
    <cellStyle name="Neutral 2 2" xfId="883" xr:uid="{00000000-0005-0000-0000-0000B8240000}"/>
    <cellStyle name="Neutral 2 2 2" xfId="884" xr:uid="{00000000-0005-0000-0000-0000B9240000}"/>
    <cellStyle name="Neutral 2 3" xfId="885" xr:uid="{00000000-0005-0000-0000-0000BA240000}"/>
    <cellStyle name="Neutral 2 3 2" xfId="886" xr:uid="{00000000-0005-0000-0000-0000BB240000}"/>
    <cellStyle name="Neutral 2 4" xfId="887" xr:uid="{00000000-0005-0000-0000-0000BC240000}"/>
    <cellStyle name="Neutral 2 4 2" xfId="888" xr:uid="{00000000-0005-0000-0000-0000BD240000}"/>
    <cellStyle name="Neutral 2 5" xfId="889" xr:uid="{00000000-0005-0000-0000-0000BE240000}"/>
    <cellStyle name="Neutral 2 5 2" xfId="890" xr:uid="{00000000-0005-0000-0000-0000BF240000}"/>
    <cellStyle name="Neutral 2 5 3" xfId="891" xr:uid="{00000000-0005-0000-0000-0000C0240000}"/>
    <cellStyle name="Neutral 2 6" xfId="892" xr:uid="{00000000-0005-0000-0000-0000C1240000}"/>
    <cellStyle name="Neutral 2 7" xfId="893" xr:uid="{00000000-0005-0000-0000-0000C2240000}"/>
    <cellStyle name="Neutral 2 8" xfId="894" xr:uid="{00000000-0005-0000-0000-0000C3240000}"/>
    <cellStyle name="Neutral 3" xfId="895" xr:uid="{00000000-0005-0000-0000-0000C4240000}"/>
    <cellStyle name="Neutral 3 2" xfId="896" xr:uid="{00000000-0005-0000-0000-0000C5240000}"/>
    <cellStyle name="Normal" xfId="0" builtinId="0"/>
    <cellStyle name="Normal - Style1" xfId="897" xr:uid="{00000000-0005-0000-0000-0000C7240000}"/>
    <cellStyle name="Normal - Style1 2" xfId="2537" xr:uid="{00000000-0005-0000-0000-0000C8240000}"/>
    <cellStyle name="Normal - Style2" xfId="898" xr:uid="{00000000-0005-0000-0000-0000C9240000}"/>
    <cellStyle name="Normal - Style2 2" xfId="2538" xr:uid="{00000000-0005-0000-0000-0000CA240000}"/>
    <cellStyle name="Normal - Style3" xfId="899" xr:uid="{00000000-0005-0000-0000-0000CB240000}"/>
    <cellStyle name="Normal - Style3 2" xfId="2539" xr:uid="{00000000-0005-0000-0000-0000CC240000}"/>
    <cellStyle name="Normal - Style4" xfId="900" xr:uid="{00000000-0005-0000-0000-0000CD240000}"/>
    <cellStyle name="Normal - Style4 2" xfId="2540" xr:uid="{00000000-0005-0000-0000-0000CE240000}"/>
    <cellStyle name="Normal - Style5" xfId="901" xr:uid="{00000000-0005-0000-0000-0000CF240000}"/>
    <cellStyle name="Normal - Style5 2" xfId="2541" xr:uid="{00000000-0005-0000-0000-0000D0240000}"/>
    <cellStyle name="Normal - Style6" xfId="902" xr:uid="{00000000-0005-0000-0000-0000D1240000}"/>
    <cellStyle name="Normal - Style6 2" xfId="2542" xr:uid="{00000000-0005-0000-0000-0000D2240000}"/>
    <cellStyle name="Normal - Style7" xfId="903" xr:uid="{00000000-0005-0000-0000-0000D3240000}"/>
    <cellStyle name="Normal - Style7 2" xfId="2543" xr:uid="{00000000-0005-0000-0000-0000D4240000}"/>
    <cellStyle name="Normal - Style8" xfId="904" xr:uid="{00000000-0005-0000-0000-0000D5240000}"/>
    <cellStyle name="Normal - Style8 2" xfId="2544" xr:uid="{00000000-0005-0000-0000-0000D6240000}"/>
    <cellStyle name="Normal 10" xfId="905" xr:uid="{00000000-0005-0000-0000-0000D7240000}"/>
    <cellStyle name="Normal 10 10" xfId="906" xr:uid="{00000000-0005-0000-0000-0000D8240000}"/>
    <cellStyle name="Normal 10 11" xfId="2304" xr:uid="{00000000-0005-0000-0000-0000D9240000}"/>
    <cellStyle name="Normal 10 11 2" xfId="2545" xr:uid="{00000000-0005-0000-0000-0000DA240000}"/>
    <cellStyle name="Normal 10 11 3" xfId="4336" xr:uid="{00000000-0005-0000-0000-0000DB240000}"/>
    <cellStyle name="Normal 10 12" xfId="2357" xr:uid="{00000000-0005-0000-0000-0000DC240000}"/>
    <cellStyle name="Normal 10 13" xfId="2414" xr:uid="{00000000-0005-0000-0000-0000DD240000}"/>
    <cellStyle name="Normal 10 14" xfId="2465" xr:uid="{00000000-0005-0000-0000-0000DE240000}"/>
    <cellStyle name="Normal 10 15" xfId="4317" xr:uid="{00000000-0005-0000-0000-0000DF240000}"/>
    <cellStyle name="Normal 10 16" xfId="54917" xr:uid="{00000000-0005-0000-0000-0000E0240000}"/>
    <cellStyle name="Normal 10 2" xfId="907" xr:uid="{00000000-0005-0000-0000-0000E1240000}"/>
    <cellStyle name="Normal 10 2 2" xfId="908" xr:uid="{00000000-0005-0000-0000-0000E2240000}"/>
    <cellStyle name="Normal 10 2 2 2" xfId="909" xr:uid="{00000000-0005-0000-0000-0000E3240000}"/>
    <cellStyle name="Normal 10 2 2 3" xfId="54918" xr:uid="{00000000-0005-0000-0000-0000E4240000}"/>
    <cellStyle name="Normal 10 3" xfId="910" xr:uid="{00000000-0005-0000-0000-0000E5240000}"/>
    <cellStyle name="Normal 10 3 2" xfId="911" xr:uid="{00000000-0005-0000-0000-0000E6240000}"/>
    <cellStyle name="Normal 10 3 3" xfId="54919" xr:uid="{00000000-0005-0000-0000-0000E7240000}"/>
    <cellStyle name="Normal 10 4" xfId="912" xr:uid="{00000000-0005-0000-0000-0000E8240000}"/>
    <cellStyle name="Normal 10 4 2" xfId="913" xr:uid="{00000000-0005-0000-0000-0000E9240000}"/>
    <cellStyle name="Normal 10 5" xfId="914" xr:uid="{00000000-0005-0000-0000-0000EA240000}"/>
    <cellStyle name="Normal 10 5 2" xfId="915" xr:uid="{00000000-0005-0000-0000-0000EB240000}"/>
    <cellStyle name="Normal 10 6" xfId="916" xr:uid="{00000000-0005-0000-0000-0000EC240000}"/>
    <cellStyle name="Normal 10 7" xfId="917" xr:uid="{00000000-0005-0000-0000-0000ED240000}"/>
    <cellStyle name="Normal 10 8" xfId="918" xr:uid="{00000000-0005-0000-0000-0000EE240000}"/>
    <cellStyle name="Normal 10 9" xfId="919" xr:uid="{00000000-0005-0000-0000-0000EF240000}"/>
    <cellStyle name="Normal 106" xfId="920" xr:uid="{00000000-0005-0000-0000-0000F0240000}"/>
    <cellStyle name="Normal 11" xfId="921" xr:uid="{00000000-0005-0000-0000-0000F1240000}"/>
    <cellStyle name="Normal 11 10" xfId="2546" xr:uid="{00000000-0005-0000-0000-0000F2240000}"/>
    <cellStyle name="Normal 11 11" xfId="54920" xr:uid="{00000000-0005-0000-0000-0000F3240000}"/>
    <cellStyle name="Normal 11 2" xfId="922" xr:uid="{00000000-0005-0000-0000-0000F4240000}"/>
    <cellStyle name="Normal 11 2 2" xfId="923" xr:uid="{00000000-0005-0000-0000-0000F5240000}"/>
    <cellStyle name="Normal 11 2 2 2" xfId="54921" xr:uid="{00000000-0005-0000-0000-0000F6240000}"/>
    <cellStyle name="Normal 11 3" xfId="924" xr:uid="{00000000-0005-0000-0000-0000F7240000}"/>
    <cellStyle name="Normal 11 3 2" xfId="925" xr:uid="{00000000-0005-0000-0000-0000F8240000}"/>
    <cellStyle name="Normal 11 3 3" xfId="54922" xr:uid="{00000000-0005-0000-0000-0000F9240000}"/>
    <cellStyle name="Normal 11 4" xfId="926" xr:uid="{00000000-0005-0000-0000-0000FA240000}"/>
    <cellStyle name="Normal 11 4 2" xfId="927" xr:uid="{00000000-0005-0000-0000-0000FB240000}"/>
    <cellStyle name="Normal 11 5" xfId="928" xr:uid="{00000000-0005-0000-0000-0000FC240000}"/>
    <cellStyle name="Normal 11 6" xfId="929" xr:uid="{00000000-0005-0000-0000-0000FD240000}"/>
    <cellStyle name="Normal 11 7" xfId="930" xr:uid="{00000000-0005-0000-0000-0000FE240000}"/>
    <cellStyle name="Normal 11 8" xfId="931" xr:uid="{00000000-0005-0000-0000-0000FF240000}"/>
    <cellStyle name="Normal 11 9" xfId="932" xr:uid="{00000000-0005-0000-0000-000000250000}"/>
    <cellStyle name="Normal 12" xfId="933" xr:uid="{00000000-0005-0000-0000-000001250000}"/>
    <cellStyle name="Normal 12 10" xfId="2305" xr:uid="{00000000-0005-0000-0000-000002250000}"/>
    <cellStyle name="Normal 12 11" xfId="2358" xr:uid="{00000000-0005-0000-0000-000003250000}"/>
    <cellStyle name="Normal 12 12" xfId="2415" xr:uid="{00000000-0005-0000-0000-000004250000}"/>
    <cellStyle name="Normal 12 13" xfId="2466" xr:uid="{00000000-0005-0000-0000-000005250000}"/>
    <cellStyle name="Normal 12 14" xfId="4318" xr:uid="{00000000-0005-0000-0000-000006250000}"/>
    <cellStyle name="Normal 12 15" xfId="54923" xr:uid="{00000000-0005-0000-0000-000007250000}"/>
    <cellStyle name="Normal 12 2" xfId="934" xr:uid="{00000000-0005-0000-0000-000008250000}"/>
    <cellStyle name="Normal 12 2 2" xfId="935" xr:uid="{00000000-0005-0000-0000-000009250000}"/>
    <cellStyle name="Normal 12 3" xfId="936" xr:uid="{00000000-0005-0000-0000-00000A250000}"/>
    <cellStyle name="Normal 12 3 2" xfId="937" xr:uid="{00000000-0005-0000-0000-00000B250000}"/>
    <cellStyle name="Normal 12 4" xfId="938" xr:uid="{00000000-0005-0000-0000-00000C250000}"/>
    <cellStyle name="Normal 12 4 2" xfId="939" xr:uid="{00000000-0005-0000-0000-00000D250000}"/>
    <cellStyle name="Normal 12 5" xfId="940" xr:uid="{00000000-0005-0000-0000-00000E250000}"/>
    <cellStyle name="Normal 12 5 2" xfId="941" xr:uid="{00000000-0005-0000-0000-00000F250000}"/>
    <cellStyle name="Normal 12 6" xfId="942" xr:uid="{00000000-0005-0000-0000-000010250000}"/>
    <cellStyle name="Normal 12 7" xfId="943" xr:uid="{00000000-0005-0000-0000-000011250000}"/>
    <cellStyle name="Normal 12 8" xfId="944" xr:uid="{00000000-0005-0000-0000-000012250000}"/>
    <cellStyle name="Normal 12 9" xfId="945" xr:uid="{00000000-0005-0000-0000-000013250000}"/>
    <cellStyle name="Normal 127" xfId="2626" xr:uid="{00000000-0005-0000-0000-000014250000}"/>
    <cellStyle name="Normal 13" xfId="946" xr:uid="{00000000-0005-0000-0000-000015250000}"/>
    <cellStyle name="Normal 13 10" xfId="947" xr:uid="{00000000-0005-0000-0000-000016250000}"/>
    <cellStyle name="Normal 13 11" xfId="948" xr:uid="{00000000-0005-0000-0000-000017250000}"/>
    <cellStyle name="Normal 13 12" xfId="54924" xr:uid="{00000000-0005-0000-0000-000018250000}"/>
    <cellStyle name="Normal 13 2" xfId="949" xr:uid="{00000000-0005-0000-0000-000019250000}"/>
    <cellStyle name="Normal 13 3" xfId="950" xr:uid="{00000000-0005-0000-0000-00001A250000}"/>
    <cellStyle name="Normal 13 4" xfId="951" xr:uid="{00000000-0005-0000-0000-00001B250000}"/>
    <cellStyle name="Normal 13 5" xfId="952" xr:uid="{00000000-0005-0000-0000-00001C250000}"/>
    <cellStyle name="Normal 13 6" xfId="953" xr:uid="{00000000-0005-0000-0000-00001D250000}"/>
    <cellStyle name="Normal 13 7" xfId="954" xr:uid="{00000000-0005-0000-0000-00001E250000}"/>
    <cellStyle name="Normal 13 8" xfId="955" xr:uid="{00000000-0005-0000-0000-00001F250000}"/>
    <cellStyle name="Normal 13 9" xfId="956" xr:uid="{00000000-0005-0000-0000-000020250000}"/>
    <cellStyle name="Normal 14" xfId="957" xr:uid="{00000000-0005-0000-0000-000021250000}"/>
    <cellStyle name="Normal 14 10" xfId="958" xr:uid="{00000000-0005-0000-0000-000022250000}"/>
    <cellStyle name="Normal 14 11" xfId="54925" xr:uid="{00000000-0005-0000-0000-000023250000}"/>
    <cellStyle name="Normal 14 2" xfId="959" xr:uid="{00000000-0005-0000-0000-000024250000}"/>
    <cellStyle name="Normal 14 3" xfId="960" xr:uid="{00000000-0005-0000-0000-000025250000}"/>
    <cellStyle name="Normal 14 4" xfId="961" xr:uid="{00000000-0005-0000-0000-000026250000}"/>
    <cellStyle name="Normal 14 5" xfId="962" xr:uid="{00000000-0005-0000-0000-000027250000}"/>
    <cellStyle name="Normal 14 6" xfId="963" xr:uid="{00000000-0005-0000-0000-000028250000}"/>
    <cellStyle name="Normal 14 7" xfId="964" xr:uid="{00000000-0005-0000-0000-000029250000}"/>
    <cellStyle name="Normal 14 8" xfId="965" xr:uid="{00000000-0005-0000-0000-00002A250000}"/>
    <cellStyle name="Normal 14 9" xfId="966" xr:uid="{00000000-0005-0000-0000-00002B250000}"/>
    <cellStyle name="Normal 15" xfId="967" xr:uid="{00000000-0005-0000-0000-00002C250000}"/>
    <cellStyle name="Normal 15 10" xfId="968" xr:uid="{00000000-0005-0000-0000-00002D250000}"/>
    <cellStyle name="Normal 15 11" xfId="54926" xr:uid="{00000000-0005-0000-0000-00002E250000}"/>
    <cellStyle name="Normal 15 2" xfId="969" xr:uid="{00000000-0005-0000-0000-00002F250000}"/>
    <cellStyle name="Normal 15 3" xfId="970" xr:uid="{00000000-0005-0000-0000-000030250000}"/>
    <cellStyle name="Normal 15 4" xfId="971" xr:uid="{00000000-0005-0000-0000-000031250000}"/>
    <cellStyle name="Normal 15 5" xfId="972" xr:uid="{00000000-0005-0000-0000-000032250000}"/>
    <cellStyle name="Normal 15 6" xfId="973" xr:uid="{00000000-0005-0000-0000-000033250000}"/>
    <cellStyle name="Normal 15 7" xfId="974" xr:uid="{00000000-0005-0000-0000-000034250000}"/>
    <cellStyle name="Normal 15 8" xfId="975" xr:uid="{00000000-0005-0000-0000-000035250000}"/>
    <cellStyle name="Normal 15 9" xfId="976" xr:uid="{00000000-0005-0000-0000-000036250000}"/>
    <cellStyle name="Normal 16" xfId="977" xr:uid="{00000000-0005-0000-0000-000037250000}"/>
    <cellStyle name="Normal 16 2" xfId="978" xr:uid="{00000000-0005-0000-0000-000038250000}"/>
    <cellStyle name="Normal 16 3" xfId="54927" xr:uid="{00000000-0005-0000-0000-000039250000}"/>
    <cellStyle name="Normal 17" xfId="979" xr:uid="{00000000-0005-0000-0000-00003A250000}"/>
    <cellStyle name="Normal 17 2" xfId="980" xr:uid="{00000000-0005-0000-0000-00003B250000}"/>
    <cellStyle name="Normal 17 3" xfId="981" xr:uid="{00000000-0005-0000-0000-00003C250000}"/>
    <cellStyle name="Normal 17 4" xfId="982" xr:uid="{00000000-0005-0000-0000-00003D250000}"/>
    <cellStyle name="Normal 17 5" xfId="983" xr:uid="{00000000-0005-0000-0000-00003E250000}"/>
    <cellStyle name="Normal 17 6" xfId="984" xr:uid="{00000000-0005-0000-0000-00003F250000}"/>
    <cellStyle name="Normal 17 7" xfId="985" xr:uid="{00000000-0005-0000-0000-000040250000}"/>
    <cellStyle name="Normal 17 8" xfId="986" xr:uid="{00000000-0005-0000-0000-000041250000}"/>
    <cellStyle name="Normal 17 9" xfId="54928" xr:uid="{00000000-0005-0000-0000-000042250000}"/>
    <cellStyle name="Normal 18" xfId="987" xr:uid="{00000000-0005-0000-0000-000043250000}"/>
    <cellStyle name="Normal 18 2" xfId="988" xr:uid="{00000000-0005-0000-0000-000044250000}"/>
    <cellStyle name="Normal 18 3" xfId="989" xr:uid="{00000000-0005-0000-0000-000045250000}"/>
    <cellStyle name="Normal 18 4" xfId="990" xr:uid="{00000000-0005-0000-0000-000046250000}"/>
    <cellStyle name="Normal 18 5" xfId="991" xr:uid="{00000000-0005-0000-0000-000047250000}"/>
    <cellStyle name="Normal 18 6" xfId="992" xr:uid="{00000000-0005-0000-0000-000048250000}"/>
    <cellStyle name="Normal 18 7" xfId="993" xr:uid="{00000000-0005-0000-0000-000049250000}"/>
    <cellStyle name="Normal 18 8" xfId="994" xr:uid="{00000000-0005-0000-0000-00004A250000}"/>
    <cellStyle name="Normal 18 9" xfId="54929" xr:uid="{00000000-0005-0000-0000-00004B250000}"/>
    <cellStyle name="Normal 19" xfId="995" xr:uid="{00000000-0005-0000-0000-00004C250000}"/>
    <cellStyle name="Normal 19 2" xfId="996" xr:uid="{00000000-0005-0000-0000-00004D250000}"/>
    <cellStyle name="Normal 19 3" xfId="997" xr:uid="{00000000-0005-0000-0000-00004E250000}"/>
    <cellStyle name="Normal 19 4" xfId="998" xr:uid="{00000000-0005-0000-0000-00004F250000}"/>
    <cellStyle name="Normal 19 5" xfId="999" xr:uid="{00000000-0005-0000-0000-000050250000}"/>
    <cellStyle name="Normal 19 6" xfId="1000" xr:uid="{00000000-0005-0000-0000-000051250000}"/>
    <cellStyle name="Normal 19 7" xfId="1001" xr:uid="{00000000-0005-0000-0000-000052250000}"/>
    <cellStyle name="Normal 19 8" xfId="1002" xr:uid="{00000000-0005-0000-0000-000053250000}"/>
    <cellStyle name="Normal 19 9" xfId="54930" xr:uid="{00000000-0005-0000-0000-000054250000}"/>
    <cellStyle name="Normal 2" xfId="8" xr:uid="{00000000-0005-0000-0000-000055250000}"/>
    <cellStyle name="Normal 2 10" xfId="1003" xr:uid="{00000000-0005-0000-0000-000056250000}"/>
    <cellStyle name="Normal 2 10 2" xfId="6" xr:uid="{00000000-0005-0000-0000-000057250000}"/>
    <cellStyle name="Normal 2 11" xfId="1004" xr:uid="{00000000-0005-0000-0000-000058250000}"/>
    <cellStyle name="Normal 2 12" xfId="1005" xr:uid="{00000000-0005-0000-0000-000059250000}"/>
    <cellStyle name="Normal 2 13" xfId="1006" xr:uid="{00000000-0005-0000-0000-00005A250000}"/>
    <cellStyle name="Normal 2 14" xfId="1007" xr:uid="{00000000-0005-0000-0000-00005B250000}"/>
    <cellStyle name="Normal 2 15" xfId="1008" xr:uid="{00000000-0005-0000-0000-00005C250000}"/>
    <cellStyle name="Normal 2 15 2" xfId="2255" xr:uid="{00000000-0005-0000-0000-00005D250000}"/>
    <cellStyle name="Normal 2 15 3" xfId="2272" xr:uid="{00000000-0005-0000-0000-00005E250000}"/>
    <cellStyle name="Normal 2 15 4" xfId="2306" xr:uid="{00000000-0005-0000-0000-00005F250000}"/>
    <cellStyle name="Normal 2 15 5" xfId="2359" xr:uid="{00000000-0005-0000-0000-000060250000}"/>
    <cellStyle name="Normal 2 15 6" xfId="2416" xr:uid="{00000000-0005-0000-0000-000061250000}"/>
    <cellStyle name="Normal 2 15 7" xfId="2467" xr:uid="{00000000-0005-0000-0000-000062250000}"/>
    <cellStyle name="Normal 2 15 8" xfId="2547" xr:uid="{00000000-0005-0000-0000-000063250000}"/>
    <cellStyle name="Normal 2 16" xfId="2252" xr:uid="{00000000-0005-0000-0000-000064250000}"/>
    <cellStyle name="Normal 2 16 2" xfId="2548" xr:uid="{00000000-0005-0000-0000-000065250000}"/>
    <cellStyle name="Normal 2 16 3" xfId="4330" xr:uid="{00000000-0005-0000-0000-000066250000}"/>
    <cellStyle name="Normal 2 17" xfId="2257" xr:uid="{00000000-0005-0000-0000-000067250000}"/>
    <cellStyle name="Normal 2 17 2" xfId="2549" xr:uid="{00000000-0005-0000-0000-000068250000}"/>
    <cellStyle name="Normal 2 17 3" xfId="4578" xr:uid="{00000000-0005-0000-0000-000069250000}"/>
    <cellStyle name="Normal 2 18" xfId="2261" xr:uid="{00000000-0005-0000-0000-00006A250000}"/>
    <cellStyle name="Normal 2 19" xfId="2265" xr:uid="{00000000-0005-0000-0000-00006B250000}"/>
    <cellStyle name="Normal 2 19 2" xfId="2382" xr:uid="{00000000-0005-0000-0000-00006C250000}"/>
    <cellStyle name="Normal 2 2" xfId="9" xr:uid="{00000000-0005-0000-0000-00006D250000}"/>
    <cellStyle name="Normal 2 2 10" xfId="1010" xr:uid="{00000000-0005-0000-0000-00006E250000}"/>
    <cellStyle name="Normal 2 2 11" xfId="2550" xr:uid="{00000000-0005-0000-0000-00006F250000}"/>
    <cellStyle name="Normal 2 2 12" xfId="1009" xr:uid="{00000000-0005-0000-0000-000070250000}"/>
    <cellStyle name="Normal 2 2 2" xfId="1011" xr:uid="{00000000-0005-0000-0000-000071250000}"/>
    <cellStyle name="Normal 2 2 2 10" xfId="1012" xr:uid="{00000000-0005-0000-0000-000072250000}"/>
    <cellStyle name="Normal 2 2 2 11" xfId="4579" xr:uid="{00000000-0005-0000-0000-000073250000}"/>
    <cellStyle name="Normal 2 2 2 12" xfId="54931" xr:uid="{00000000-0005-0000-0000-000074250000}"/>
    <cellStyle name="Normal 2 2 2 2" xfId="1013" xr:uid="{00000000-0005-0000-0000-000075250000}"/>
    <cellStyle name="Normal 2 2 2 2 10" xfId="1014" xr:uid="{00000000-0005-0000-0000-000076250000}"/>
    <cellStyle name="Normal 2 2 2 2 11" xfId="54932" xr:uid="{00000000-0005-0000-0000-000077250000}"/>
    <cellStyle name="Normal 2 2 2 2 2" xfId="1015" xr:uid="{00000000-0005-0000-0000-000078250000}"/>
    <cellStyle name="Normal 2 2 2 2 2 2" xfId="1016" xr:uid="{00000000-0005-0000-0000-000079250000}"/>
    <cellStyle name="Normal 2 2 2 2 2 2 10" xfId="1017" xr:uid="{00000000-0005-0000-0000-00007A250000}"/>
    <cellStyle name="Normal 2 2 2 2 2 2 2" xfId="1018" xr:uid="{00000000-0005-0000-0000-00007B250000}"/>
    <cellStyle name="Normal 2 2 2 2 2 2 2 2" xfId="1019" xr:uid="{00000000-0005-0000-0000-00007C250000}"/>
    <cellStyle name="Normal 2 2 2 2 2 2 2 2 10" xfId="1020" xr:uid="{00000000-0005-0000-0000-00007D250000}"/>
    <cellStyle name="Normal 2 2 2 2 2 2 2 2 2" xfId="1021" xr:uid="{00000000-0005-0000-0000-00007E250000}"/>
    <cellStyle name="Normal 2 2 2 2 2 2 2 2 2 2" xfId="1022" xr:uid="{00000000-0005-0000-0000-00007F250000}"/>
    <cellStyle name="Normal 2 2 2 2 2 2 2 2 2 2 10" xfId="1023" xr:uid="{00000000-0005-0000-0000-000080250000}"/>
    <cellStyle name="Normal 2 2 2 2 2 2 2 2 2 2 2" xfId="1024" xr:uid="{00000000-0005-0000-0000-000081250000}"/>
    <cellStyle name="Normal 2 2 2 2 2 2 2 2 2 2 2 2" xfId="1025" xr:uid="{00000000-0005-0000-0000-000082250000}"/>
    <cellStyle name="Normal 2 2 2 2 2 2 2 2 2 2 2 2 2" xfId="1026" xr:uid="{00000000-0005-0000-0000-000083250000}"/>
    <cellStyle name="Normal 2 2 2 2 2 2 2 2 2 2 2 2 2 2" xfId="1027" xr:uid="{00000000-0005-0000-0000-000084250000}"/>
    <cellStyle name="Normal 2 2 2 2 2 2 2 2 2 2 2 2 2 3" xfId="1028" xr:uid="{00000000-0005-0000-0000-000085250000}"/>
    <cellStyle name="Normal 2 2 2 2 2 2 2 2 2 2 2 3" xfId="1029" xr:uid="{00000000-0005-0000-0000-000086250000}"/>
    <cellStyle name="Normal 2 2 2 2 2 2 2 2 2 2 2 4" xfId="1030" xr:uid="{00000000-0005-0000-0000-000087250000}"/>
    <cellStyle name="Normal 2 2 2 2 2 2 2 2 2 2 2_Deduction&amp;OthrRev" xfId="1031" xr:uid="{00000000-0005-0000-0000-000088250000}"/>
    <cellStyle name="Normal 2 2 2 2 2 2 2 2 2 2 3" xfId="1032" xr:uid="{00000000-0005-0000-0000-000089250000}"/>
    <cellStyle name="Normal 2 2 2 2 2 2 2 2 2 2 4" xfId="1033" xr:uid="{00000000-0005-0000-0000-00008A250000}"/>
    <cellStyle name="Normal 2 2 2 2 2 2 2 2 2 2 4 2" xfId="1034" xr:uid="{00000000-0005-0000-0000-00008B250000}"/>
    <cellStyle name="Normal 2 2 2 2 2 2 2 2 2 2 5" xfId="1035" xr:uid="{00000000-0005-0000-0000-00008C250000}"/>
    <cellStyle name="Normal 2 2 2 2 2 2 2 2 2 2 5 2" xfId="1036" xr:uid="{00000000-0005-0000-0000-00008D250000}"/>
    <cellStyle name="Normal 2 2 2 2 2 2 2 2 2 2 6" xfId="1037" xr:uid="{00000000-0005-0000-0000-00008E250000}"/>
    <cellStyle name="Normal 2 2 2 2 2 2 2 2 2 2 7" xfId="1038" xr:uid="{00000000-0005-0000-0000-00008F250000}"/>
    <cellStyle name="Normal 2 2 2 2 2 2 2 2 2 2 8" xfId="1039" xr:uid="{00000000-0005-0000-0000-000090250000}"/>
    <cellStyle name="Normal 2 2 2 2 2 2 2 2 2 2 9" xfId="1040" xr:uid="{00000000-0005-0000-0000-000091250000}"/>
    <cellStyle name="Normal 2 2 2 2 2 2 2 2 2 2_Deduction&amp;OthrRev" xfId="1041" xr:uid="{00000000-0005-0000-0000-000092250000}"/>
    <cellStyle name="Normal 2 2 2 2 2 2 2 2 2 3" xfId="1042" xr:uid="{00000000-0005-0000-0000-000093250000}"/>
    <cellStyle name="Normal 2 2 2 2 2 2 2 2 2 3 2" xfId="1043" xr:uid="{00000000-0005-0000-0000-000094250000}"/>
    <cellStyle name="Normal 2 2 2 2 2 2 2 2 2 3 2 2" xfId="1044" xr:uid="{00000000-0005-0000-0000-000095250000}"/>
    <cellStyle name="Normal 2 2 2 2 2 2 2 2 2 3 3" xfId="1045" xr:uid="{00000000-0005-0000-0000-000096250000}"/>
    <cellStyle name="Normal 2 2 2 2 2 2 2 2 2 3 3 2" xfId="1046" xr:uid="{00000000-0005-0000-0000-000097250000}"/>
    <cellStyle name="Normal 2 2 2 2 2 2 2 2 2 4" xfId="1047" xr:uid="{00000000-0005-0000-0000-000098250000}"/>
    <cellStyle name="Normal 2 2 2 2 2 2 2 2 2 5" xfId="1048" xr:uid="{00000000-0005-0000-0000-000099250000}"/>
    <cellStyle name="Normal 2 2 2 2 2 2 2 2 2_Deduction&amp;OthrRev" xfId="1049" xr:uid="{00000000-0005-0000-0000-00009A250000}"/>
    <cellStyle name="Normal 2 2 2 2 2 2 2 2 3" xfId="1050" xr:uid="{00000000-0005-0000-0000-00009B250000}"/>
    <cellStyle name="Normal 2 2 2 2 2 2 2 2 3 2" xfId="1051" xr:uid="{00000000-0005-0000-0000-00009C250000}"/>
    <cellStyle name="Normal 2 2 2 2 2 2 2 2 3 3" xfId="1052" xr:uid="{00000000-0005-0000-0000-00009D250000}"/>
    <cellStyle name="Normal 2 2 2 2 2 2 2 2 3 4" xfId="1053" xr:uid="{00000000-0005-0000-0000-00009E250000}"/>
    <cellStyle name="Normal 2 2 2 2 2 2 2 2 4" xfId="1054" xr:uid="{00000000-0005-0000-0000-00009F250000}"/>
    <cellStyle name="Normal 2 2 2 2 2 2 2 2 4 2" xfId="1055" xr:uid="{00000000-0005-0000-0000-0000A0250000}"/>
    <cellStyle name="Normal 2 2 2 2 2 2 2 2 5" xfId="1056" xr:uid="{00000000-0005-0000-0000-0000A1250000}"/>
    <cellStyle name="Normal 2 2 2 2 2 2 2 2 5 2" xfId="1057" xr:uid="{00000000-0005-0000-0000-0000A2250000}"/>
    <cellStyle name="Normal 2 2 2 2 2 2 2 2 6" xfId="1058" xr:uid="{00000000-0005-0000-0000-0000A3250000}"/>
    <cellStyle name="Normal 2 2 2 2 2 2 2 2 7" xfId="1059" xr:uid="{00000000-0005-0000-0000-0000A4250000}"/>
    <cellStyle name="Normal 2 2 2 2 2 2 2 2 8" xfId="1060" xr:uid="{00000000-0005-0000-0000-0000A5250000}"/>
    <cellStyle name="Normal 2 2 2 2 2 2 2 2 9" xfId="1061" xr:uid="{00000000-0005-0000-0000-0000A6250000}"/>
    <cellStyle name="Normal 2 2 2 2 2 2 2 2_Deduction&amp;OthrRev" xfId="1062" xr:uid="{00000000-0005-0000-0000-0000A7250000}"/>
    <cellStyle name="Normal 2 2 2 2 2 2 2 3" xfId="1063" xr:uid="{00000000-0005-0000-0000-0000A8250000}"/>
    <cellStyle name="Normal 2 2 2 2 2 2 2 4" xfId="1064" xr:uid="{00000000-0005-0000-0000-0000A9250000}"/>
    <cellStyle name="Normal 2 2 2 2 2 2 2 4 2" xfId="1065" xr:uid="{00000000-0005-0000-0000-0000AA250000}"/>
    <cellStyle name="Normal 2 2 2 2 2 2 2 4 2 2" xfId="1066" xr:uid="{00000000-0005-0000-0000-0000AB250000}"/>
    <cellStyle name="Normal 2 2 2 2 2 2 2 4 3" xfId="1067" xr:uid="{00000000-0005-0000-0000-0000AC250000}"/>
    <cellStyle name="Normal 2 2 2 2 2 2 2 4 3 2" xfId="1068" xr:uid="{00000000-0005-0000-0000-0000AD250000}"/>
    <cellStyle name="Normal 2 2 2 2 2 2 2 5" xfId="1069" xr:uid="{00000000-0005-0000-0000-0000AE250000}"/>
    <cellStyle name="Normal 2 2 2 2 2 2 2 6" xfId="1070" xr:uid="{00000000-0005-0000-0000-0000AF250000}"/>
    <cellStyle name="Normal 2 2 2 2 2 2 2_Deduction&amp;OthrRev" xfId="1071" xr:uid="{00000000-0005-0000-0000-0000B0250000}"/>
    <cellStyle name="Normal 2 2 2 2 2 2 3" xfId="1072" xr:uid="{00000000-0005-0000-0000-0000B1250000}"/>
    <cellStyle name="Normal 2 2 2 2 2 2 3 2" xfId="1073" xr:uid="{00000000-0005-0000-0000-0000B2250000}"/>
    <cellStyle name="Normal 2 2 2 2 2 2 3 3" xfId="1074" xr:uid="{00000000-0005-0000-0000-0000B3250000}"/>
    <cellStyle name="Normal 2 2 2 2 2 2 4" xfId="1075" xr:uid="{00000000-0005-0000-0000-0000B4250000}"/>
    <cellStyle name="Normal 2 2 2 2 2 2 4 2" xfId="1076" xr:uid="{00000000-0005-0000-0000-0000B5250000}"/>
    <cellStyle name="Normal 2 2 2 2 2 2 4 3" xfId="1077" xr:uid="{00000000-0005-0000-0000-0000B6250000}"/>
    <cellStyle name="Normal 2 2 2 2 2 2 4 4" xfId="1078" xr:uid="{00000000-0005-0000-0000-0000B7250000}"/>
    <cellStyle name="Normal 2 2 2 2 2 2 5" xfId="1079" xr:uid="{00000000-0005-0000-0000-0000B8250000}"/>
    <cellStyle name="Normal 2 2 2 2 2 2 5 2" xfId="1080" xr:uid="{00000000-0005-0000-0000-0000B9250000}"/>
    <cellStyle name="Normal 2 2 2 2 2 2 6" xfId="1081" xr:uid="{00000000-0005-0000-0000-0000BA250000}"/>
    <cellStyle name="Normal 2 2 2 2 2 2 6 2" xfId="1082" xr:uid="{00000000-0005-0000-0000-0000BB250000}"/>
    <cellStyle name="Normal 2 2 2 2 2 2 7" xfId="1083" xr:uid="{00000000-0005-0000-0000-0000BC250000}"/>
    <cellStyle name="Normal 2 2 2 2 2 2 8" xfId="1084" xr:uid="{00000000-0005-0000-0000-0000BD250000}"/>
    <cellStyle name="Normal 2 2 2 2 2 2 9" xfId="1085" xr:uid="{00000000-0005-0000-0000-0000BE250000}"/>
    <cellStyle name="Normal 2 2 2 2 2 2_Deduction&amp;OthrRev" xfId="1086" xr:uid="{00000000-0005-0000-0000-0000BF250000}"/>
    <cellStyle name="Normal 2 2 2 2 2 3" xfId="1087" xr:uid="{00000000-0005-0000-0000-0000C0250000}"/>
    <cellStyle name="Normal 2 2 2 2 2 3 2" xfId="1088" xr:uid="{00000000-0005-0000-0000-0000C1250000}"/>
    <cellStyle name="Normal 2 2 2 2 2 3 2 2" xfId="1089" xr:uid="{00000000-0005-0000-0000-0000C2250000}"/>
    <cellStyle name="Normal 2 2 2 2 2 4" xfId="1090" xr:uid="{00000000-0005-0000-0000-0000C3250000}"/>
    <cellStyle name="Normal 2 2 2 2 2 5" xfId="1091" xr:uid="{00000000-0005-0000-0000-0000C4250000}"/>
    <cellStyle name="Normal 2 2 2 2 2 5 2" xfId="1092" xr:uid="{00000000-0005-0000-0000-0000C5250000}"/>
    <cellStyle name="Normal 2 2 2 2 2 5 2 2" xfId="1093" xr:uid="{00000000-0005-0000-0000-0000C6250000}"/>
    <cellStyle name="Normal 2 2 2 2 2 5 3" xfId="1094" xr:uid="{00000000-0005-0000-0000-0000C7250000}"/>
    <cellStyle name="Normal 2 2 2 2 2 5 3 2" xfId="1095" xr:uid="{00000000-0005-0000-0000-0000C8250000}"/>
    <cellStyle name="Normal 2 2 2 2 2 6" xfId="1096" xr:uid="{00000000-0005-0000-0000-0000C9250000}"/>
    <cellStyle name="Normal 2 2 2 2 2 7" xfId="1097" xr:uid="{00000000-0005-0000-0000-0000CA250000}"/>
    <cellStyle name="Normal 2 2 2 2 2_Deduction&amp;OthrRev" xfId="1098" xr:uid="{00000000-0005-0000-0000-0000CB250000}"/>
    <cellStyle name="Normal 2 2 2 2 3" xfId="1099" xr:uid="{00000000-0005-0000-0000-0000CC250000}"/>
    <cellStyle name="Normal 2 2 2 2 3 2" xfId="1100" xr:uid="{00000000-0005-0000-0000-0000CD250000}"/>
    <cellStyle name="Normal 2 2 2 2 3 2 2" xfId="1101" xr:uid="{00000000-0005-0000-0000-0000CE250000}"/>
    <cellStyle name="Normal 2 2 2 2 3 2 2 2" xfId="1102" xr:uid="{00000000-0005-0000-0000-0000CF250000}"/>
    <cellStyle name="Normal 2 2 2 2 3 2 2 2 2" xfId="1103" xr:uid="{00000000-0005-0000-0000-0000D0250000}"/>
    <cellStyle name="Normal 2 2 2 2 3 2 2 2 3" xfId="1104" xr:uid="{00000000-0005-0000-0000-0000D1250000}"/>
    <cellStyle name="Normal 2 2 2 2 3 2 3" xfId="1105" xr:uid="{00000000-0005-0000-0000-0000D2250000}"/>
    <cellStyle name="Normal 2 2 2 2 3 2 4" xfId="1106" xr:uid="{00000000-0005-0000-0000-0000D3250000}"/>
    <cellStyle name="Normal 2 2 2 2 3 3" xfId="1107" xr:uid="{00000000-0005-0000-0000-0000D4250000}"/>
    <cellStyle name="Normal 2 2 2 2 3 4" xfId="1108" xr:uid="{00000000-0005-0000-0000-0000D5250000}"/>
    <cellStyle name="Normal 2 2 2 2 3 5" xfId="1109" xr:uid="{00000000-0005-0000-0000-0000D6250000}"/>
    <cellStyle name="Normal 2 2 2 2 3 5 2" xfId="1110" xr:uid="{00000000-0005-0000-0000-0000D7250000}"/>
    <cellStyle name="Normal 2 2 2 2 4" xfId="1111" xr:uid="{00000000-0005-0000-0000-0000D8250000}"/>
    <cellStyle name="Normal 2 2 2 2 4 2" xfId="1112" xr:uid="{00000000-0005-0000-0000-0000D9250000}"/>
    <cellStyle name="Normal 2 2 2 2 4 3" xfId="1113" xr:uid="{00000000-0005-0000-0000-0000DA250000}"/>
    <cellStyle name="Normal 2 2 2 2 5" xfId="1114" xr:uid="{00000000-0005-0000-0000-0000DB250000}"/>
    <cellStyle name="Normal 2 2 2 2 5 2" xfId="1115" xr:uid="{00000000-0005-0000-0000-0000DC250000}"/>
    <cellStyle name="Normal 2 2 2 2 5 3" xfId="1116" xr:uid="{00000000-0005-0000-0000-0000DD250000}"/>
    <cellStyle name="Normal 2 2 2 2 5 4" xfId="1117" xr:uid="{00000000-0005-0000-0000-0000DE250000}"/>
    <cellStyle name="Normal 2 2 2 2 6" xfId="1118" xr:uid="{00000000-0005-0000-0000-0000DF250000}"/>
    <cellStyle name="Normal 2 2 2 2 6 2" xfId="1119" xr:uid="{00000000-0005-0000-0000-0000E0250000}"/>
    <cellStyle name="Normal 2 2 2 2 7" xfId="1120" xr:uid="{00000000-0005-0000-0000-0000E1250000}"/>
    <cellStyle name="Normal 2 2 2 2 7 2" xfId="1121" xr:uid="{00000000-0005-0000-0000-0000E2250000}"/>
    <cellStyle name="Normal 2 2 2 2 8" xfId="1122" xr:uid="{00000000-0005-0000-0000-0000E3250000}"/>
    <cellStyle name="Normal 2 2 2 2 9" xfId="1123" xr:uid="{00000000-0005-0000-0000-0000E4250000}"/>
    <cellStyle name="Normal 2 2 2 2_Deduction&amp;OthrRev" xfId="1124" xr:uid="{00000000-0005-0000-0000-0000E5250000}"/>
    <cellStyle name="Normal 2 2 2 3" xfId="1125" xr:uid="{00000000-0005-0000-0000-0000E6250000}"/>
    <cellStyle name="Normal 2 2 2 3 2" xfId="1126" xr:uid="{00000000-0005-0000-0000-0000E7250000}"/>
    <cellStyle name="Normal 2 2 2 3 2 2" xfId="1127" xr:uid="{00000000-0005-0000-0000-0000E8250000}"/>
    <cellStyle name="Normal 2 2 2 3 2 2 2" xfId="1128" xr:uid="{00000000-0005-0000-0000-0000E9250000}"/>
    <cellStyle name="Normal 2 2 2 3 2 2 2 2" xfId="1129" xr:uid="{00000000-0005-0000-0000-0000EA250000}"/>
    <cellStyle name="Normal 2 2 2 3 2 2 2 2 2" xfId="1130" xr:uid="{00000000-0005-0000-0000-0000EB250000}"/>
    <cellStyle name="Normal 2 2 2 3 2 2 2 2 3" xfId="1131" xr:uid="{00000000-0005-0000-0000-0000EC250000}"/>
    <cellStyle name="Normal 2 2 2 3 2 2 3" xfId="1132" xr:uid="{00000000-0005-0000-0000-0000ED250000}"/>
    <cellStyle name="Normal 2 2 2 3 2 2 4" xfId="1133" xr:uid="{00000000-0005-0000-0000-0000EE250000}"/>
    <cellStyle name="Normal 2 2 2 3 2 3" xfId="1134" xr:uid="{00000000-0005-0000-0000-0000EF250000}"/>
    <cellStyle name="Normal 2 2 2 3 2 4" xfId="1135" xr:uid="{00000000-0005-0000-0000-0000F0250000}"/>
    <cellStyle name="Normal 2 2 2 3 2 5" xfId="1136" xr:uid="{00000000-0005-0000-0000-0000F1250000}"/>
    <cellStyle name="Normal 2 2 2 3 2 5 2" xfId="1137" xr:uid="{00000000-0005-0000-0000-0000F2250000}"/>
    <cellStyle name="Normal 2 2 2 3 3" xfId="1138" xr:uid="{00000000-0005-0000-0000-0000F3250000}"/>
    <cellStyle name="Normal 2 2 2 3 3 2" xfId="1139" xr:uid="{00000000-0005-0000-0000-0000F4250000}"/>
    <cellStyle name="Normal 2 2 2 3 4" xfId="1140" xr:uid="{00000000-0005-0000-0000-0000F5250000}"/>
    <cellStyle name="Normal 2 2 2 3 4 2" xfId="1141" xr:uid="{00000000-0005-0000-0000-0000F6250000}"/>
    <cellStyle name="Normal 2 2 2 3 4 2 2" xfId="1142" xr:uid="{00000000-0005-0000-0000-0000F7250000}"/>
    <cellStyle name="Normal 2 2 2 3 4 2 2 2" xfId="1143" xr:uid="{00000000-0005-0000-0000-0000F8250000}"/>
    <cellStyle name="Normal 2 2 2 3 4 2 2 2 2" xfId="1144" xr:uid="{00000000-0005-0000-0000-0000F9250000}"/>
    <cellStyle name="Normal 2 2 2 3 4 2 3" xfId="1145" xr:uid="{00000000-0005-0000-0000-0000FA250000}"/>
    <cellStyle name="Normal 2 2 2 3 4 3" xfId="1146" xr:uid="{00000000-0005-0000-0000-0000FB250000}"/>
    <cellStyle name="Normal 2 2 2 3 4 3 2" xfId="1147" xr:uid="{00000000-0005-0000-0000-0000FC250000}"/>
    <cellStyle name="Normal 2 2 2 3 5" xfId="1148" xr:uid="{00000000-0005-0000-0000-0000FD250000}"/>
    <cellStyle name="Normal 2 2 2 3 6" xfId="1149" xr:uid="{00000000-0005-0000-0000-0000FE250000}"/>
    <cellStyle name="Normal 2 2 2 4" xfId="1150" xr:uid="{00000000-0005-0000-0000-0000FF250000}"/>
    <cellStyle name="Normal 2 2 2 4 2" xfId="1151" xr:uid="{00000000-0005-0000-0000-000000260000}"/>
    <cellStyle name="Normal 2 2 2 4 2 2" xfId="1152" xr:uid="{00000000-0005-0000-0000-000001260000}"/>
    <cellStyle name="Normal 2 2 2 5" xfId="1153" xr:uid="{00000000-0005-0000-0000-000002260000}"/>
    <cellStyle name="Normal 2 2 2 6" xfId="1154" xr:uid="{00000000-0005-0000-0000-000003260000}"/>
    <cellStyle name="Normal 2 2 2 6 2" xfId="1155" xr:uid="{00000000-0005-0000-0000-000004260000}"/>
    <cellStyle name="Normal 2 2 2 6 2 2" xfId="1156" xr:uid="{00000000-0005-0000-0000-000005260000}"/>
    <cellStyle name="Normal 2 2 2 6 3" xfId="1157" xr:uid="{00000000-0005-0000-0000-000006260000}"/>
    <cellStyle name="Normal 2 2 2 6 3 2" xfId="1158" xr:uid="{00000000-0005-0000-0000-000007260000}"/>
    <cellStyle name="Normal 2 2 2 7" xfId="1159" xr:uid="{00000000-0005-0000-0000-000008260000}"/>
    <cellStyle name="Normal 2 2 2 8" xfId="1160" xr:uid="{00000000-0005-0000-0000-000009260000}"/>
    <cellStyle name="Normal 2 2 2 9" xfId="1161" xr:uid="{00000000-0005-0000-0000-00000A260000}"/>
    <cellStyle name="Normal 2 2 2_Deduction&amp;OthrRev" xfId="1162" xr:uid="{00000000-0005-0000-0000-00000B260000}"/>
    <cellStyle name="Normal 2 2 3" xfId="1163" xr:uid="{00000000-0005-0000-0000-00000C260000}"/>
    <cellStyle name="Normal 2 2 3 2" xfId="1164" xr:uid="{00000000-0005-0000-0000-00000D260000}"/>
    <cellStyle name="Normal 2 2 3 2 2" xfId="1165" xr:uid="{00000000-0005-0000-0000-00000E260000}"/>
    <cellStyle name="Normal 2 2 3 2 2 2" xfId="1166" xr:uid="{00000000-0005-0000-0000-00000F260000}"/>
    <cellStyle name="Normal 2 2 3 2 2 2 2" xfId="1167" xr:uid="{00000000-0005-0000-0000-000010260000}"/>
    <cellStyle name="Normal 2 2 3 2 2 2 2 2" xfId="1168" xr:uid="{00000000-0005-0000-0000-000011260000}"/>
    <cellStyle name="Normal 2 2 3 2 2 2 2 2 2" xfId="1169" xr:uid="{00000000-0005-0000-0000-000012260000}"/>
    <cellStyle name="Normal 2 2 3 2 2 2 2 2 3" xfId="1170" xr:uid="{00000000-0005-0000-0000-000013260000}"/>
    <cellStyle name="Normal 2 2 3 2 2 2 3" xfId="1171" xr:uid="{00000000-0005-0000-0000-000014260000}"/>
    <cellStyle name="Normal 2 2 3 2 2 2 4" xfId="1172" xr:uid="{00000000-0005-0000-0000-000015260000}"/>
    <cellStyle name="Normal 2 2 3 2 2 3" xfId="1173" xr:uid="{00000000-0005-0000-0000-000016260000}"/>
    <cellStyle name="Normal 2 2 3 2 2 4" xfId="1174" xr:uid="{00000000-0005-0000-0000-000017260000}"/>
    <cellStyle name="Normal 2 2 3 2 2 5" xfId="1175" xr:uid="{00000000-0005-0000-0000-000018260000}"/>
    <cellStyle name="Normal 2 2 3 2 2 5 2" xfId="1176" xr:uid="{00000000-0005-0000-0000-000019260000}"/>
    <cellStyle name="Normal 2 2 3 2 3" xfId="1177" xr:uid="{00000000-0005-0000-0000-00001A260000}"/>
    <cellStyle name="Normal 2 2 3 2 3 2" xfId="1178" xr:uid="{00000000-0005-0000-0000-00001B260000}"/>
    <cellStyle name="Normal 2 2 3 2 4" xfId="1179" xr:uid="{00000000-0005-0000-0000-00001C260000}"/>
    <cellStyle name="Normal 2 2 3 2 4 2" xfId="1180" xr:uid="{00000000-0005-0000-0000-00001D260000}"/>
    <cellStyle name="Normal 2 2 3 2 4 2 2" xfId="1181" xr:uid="{00000000-0005-0000-0000-00001E260000}"/>
    <cellStyle name="Normal 2 2 3 2 4 2 2 2" xfId="1182" xr:uid="{00000000-0005-0000-0000-00001F260000}"/>
    <cellStyle name="Normal 2 2 3 2 4 2 2 2 2" xfId="1183" xr:uid="{00000000-0005-0000-0000-000020260000}"/>
    <cellStyle name="Normal 2 2 3 2 4 2 3" xfId="1184" xr:uid="{00000000-0005-0000-0000-000021260000}"/>
    <cellStyle name="Normal 2 2 3 2 4 3" xfId="1185" xr:uid="{00000000-0005-0000-0000-000022260000}"/>
    <cellStyle name="Normal 2 2 3 2 4 3 2" xfId="1186" xr:uid="{00000000-0005-0000-0000-000023260000}"/>
    <cellStyle name="Normal 2 2 3 2 5" xfId="1187" xr:uid="{00000000-0005-0000-0000-000024260000}"/>
    <cellStyle name="Normal 2 2 3 2 6" xfId="1188" xr:uid="{00000000-0005-0000-0000-000025260000}"/>
    <cellStyle name="Normal 2 2 3 3" xfId="1189" xr:uid="{00000000-0005-0000-0000-000026260000}"/>
    <cellStyle name="Normal 2 2 3 3 2" xfId="1190" xr:uid="{00000000-0005-0000-0000-000027260000}"/>
    <cellStyle name="Normal 2 2 3 3 2 2" xfId="1191" xr:uid="{00000000-0005-0000-0000-000028260000}"/>
    <cellStyle name="Normal 2 2 3 3 2 2 2" xfId="1192" xr:uid="{00000000-0005-0000-0000-000029260000}"/>
    <cellStyle name="Normal 2 2 3 3 2 2 3" xfId="1193" xr:uid="{00000000-0005-0000-0000-00002A260000}"/>
    <cellStyle name="Normal 2 2 3 3 3" xfId="1194" xr:uid="{00000000-0005-0000-0000-00002B260000}"/>
    <cellStyle name="Normal 2 2 3 3 4" xfId="1195" xr:uid="{00000000-0005-0000-0000-00002C260000}"/>
    <cellStyle name="Normal 2 2 3 4" xfId="1196" xr:uid="{00000000-0005-0000-0000-00002D260000}"/>
    <cellStyle name="Normal 2 2 3 5" xfId="1197" xr:uid="{00000000-0005-0000-0000-00002E260000}"/>
    <cellStyle name="Normal 2 2 3 6" xfId="1198" xr:uid="{00000000-0005-0000-0000-00002F260000}"/>
    <cellStyle name="Normal 2 2 3 6 2" xfId="1199" xr:uid="{00000000-0005-0000-0000-000030260000}"/>
    <cellStyle name="Normal 2 2 4" xfId="1200" xr:uid="{00000000-0005-0000-0000-000031260000}"/>
    <cellStyle name="Normal 2 2 4 2" xfId="1201" xr:uid="{00000000-0005-0000-0000-000032260000}"/>
    <cellStyle name="Normal 2 2 4 2 2" xfId="1202" xr:uid="{00000000-0005-0000-0000-000033260000}"/>
    <cellStyle name="Normal 2 2 4 2 2 2" xfId="1203" xr:uid="{00000000-0005-0000-0000-000034260000}"/>
    <cellStyle name="Normal 2 2 4 2 2 2 2" xfId="1204" xr:uid="{00000000-0005-0000-0000-000035260000}"/>
    <cellStyle name="Normal 2 2 4 2 2 2 3" xfId="1205" xr:uid="{00000000-0005-0000-0000-000036260000}"/>
    <cellStyle name="Normal 2 2 4 2 3" xfId="1206" xr:uid="{00000000-0005-0000-0000-000037260000}"/>
    <cellStyle name="Normal 2 2 4 2 4" xfId="1207" xr:uid="{00000000-0005-0000-0000-000038260000}"/>
    <cellStyle name="Normal 2 2 4 3" xfId="1208" xr:uid="{00000000-0005-0000-0000-000039260000}"/>
    <cellStyle name="Normal 2 2 4 4" xfId="1209" xr:uid="{00000000-0005-0000-0000-00003A260000}"/>
    <cellStyle name="Normal 2 2 4 5" xfId="1210" xr:uid="{00000000-0005-0000-0000-00003B260000}"/>
    <cellStyle name="Normal 2 2 4 5 2" xfId="1211" xr:uid="{00000000-0005-0000-0000-00003C260000}"/>
    <cellStyle name="Normal 2 2 5" xfId="1212" xr:uid="{00000000-0005-0000-0000-00003D260000}"/>
    <cellStyle name="Normal 2 2 5 2" xfId="1213" xr:uid="{00000000-0005-0000-0000-00003E260000}"/>
    <cellStyle name="Normal 2 2 5 3" xfId="1214" xr:uid="{00000000-0005-0000-0000-00003F260000}"/>
    <cellStyle name="Normal 2 2 6" xfId="1215" xr:uid="{00000000-0005-0000-0000-000040260000}"/>
    <cellStyle name="Normal 2 2 6 2" xfId="1216" xr:uid="{00000000-0005-0000-0000-000041260000}"/>
    <cellStyle name="Normal 2 2 6 3" xfId="1217" xr:uid="{00000000-0005-0000-0000-000042260000}"/>
    <cellStyle name="Normal 2 2 6 4" xfId="1218" xr:uid="{00000000-0005-0000-0000-000043260000}"/>
    <cellStyle name="Normal 2 2 7" xfId="1219" xr:uid="{00000000-0005-0000-0000-000044260000}"/>
    <cellStyle name="Normal 2 2 7 2" xfId="1220" xr:uid="{00000000-0005-0000-0000-000045260000}"/>
    <cellStyle name="Normal 2 2 8" xfId="1221" xr:uid="{00000000-0005-0000-0000-000046260000}"/>
    <cellStyle name="Normal 2 2 8 2" xfId="1222" xr:uid="{00000000-0005-0000-0000-000047260000}"/>
    <cellStyle name="Normal 2 2 9" xfId="1223" xr:uid="{00000000-0005-0000-0000-000048260000}"/>
    <cellStyle name="Normal 2 2_Deduction&amp;OthrRev" xfId="1224" xr:uid="{00000000-0005-0000-0000-000049260000}"/>
    <cellStyle name="Normal 2 20" xfId="2269" xr:uid="{00000000-0005-0000-0000-00004A260000}"/>
    <cellStyle name="Normal 2 21" xfId="2275" xr:uid="{00000000-0005-0000-0000-00004B260000}"/>
    <cellStyle name="Normal 2 22" xfId="2328" xr:uid="{00000000-0005-0000-0000-00004C260000}"/>
    <cellStyle name="Normal 2 23" xfId="2385" xr:uid="{00000000-0005-0000-0000-00004D260000}"/>
    <cellStyle name="Normal 2 24" xfId="2436" xr:uid="{00000000-0005-0000-0000-00004E260000}"/>
    <cellStyle name="Normal 2 25" xfId="2614" xr:uid="{00000000-0005-0000-0000-00004F260000}"/>
    <cellStyle name="Normal 2 26" xfId="20041" xr:uid="{00000000-0005-0000-0000-000050260000}"/>
    <cellStyle name="Normal 2 27" xfId="20357" xr:uid="{00000000-0005-0000-0000-000051260000}"/>
    <cellStyle name="Normal 2 3" xfId="1225" xr:uid="{00000000-0005-0000-0000-000052260000}"/>
    <cellStyle name="Normal 2 3 10" xfId="2551" xr:uid="{00000000-0005-0000-0000-000053260000}"/>
    <cellStyle name="Normal 2 3 11" xfId="4319" xr:uid="{00000000-0005-0000-0000-000054260000}"/>
    <cellStyle name="Normal 2 3 12" xfId="54933" xr:uid="{00000000-0005-0000-0000-000055260000}"/>
    <cellStyle name="Normal 2 3 2" xfId="1226" xr:uid="{00000000-0005-0000-0000-000056260000}"/>
    <cellStyle name="Normal 2 3 2 2" xfId="1227" xr:uid="{00000000-0005-0000-0000-000057260000}"/>
    <cellStyle name="Normal 2 3 2 2 2" xfId="1228" xr:uid="{00000000-0005-0000-0000-000058260000}"/>
    <cellStyle name="Normal 2 3 2 2 2 2" xfId="1229" xr:uid="{00000000-0005-0000-0000-000059260000}"/>
    <cellStyle name="Normal 2 3 2 2 2 2 2" xfId="1230" xr:uid="{00000000-0005-0000-0000-00005A260000}"/>
    <cellStyle name="Normal 2 3 2 2 2 2 2 2" xfId="1231" xr:uid="{00000000-0005-0000-0000-00005B260000}"/>
    <cellStyle name="Normal 2 3 2 2 2 2 2 2 2" xfId="1232" xr:uid="{00000000-0005-0000-0000-00005C260000}"/>
    <cellStyle name="Normal 2 3 2 2 2 2 2 2 3" xfId="1233" xr:uid="{00000000-0005-0000-0000-00005D260000}"/>
    <cellStyle name="Normal 2 3 2 2 2 2 3" xfId="1234" xr:uid="{00000000-0005-0000-0000-00005E260000}"/>
    <cellStyle name="Normal 2 3 2 2 2 2 4" xfId="1235" xr:uid="{00000000-0005-0000-0000-00005F260000}"/>
    <cellStyle name="Normal 2 3 2 2 2 2 5" xfId="54937" xr:uid="{00000000-0005-0000-0000-000060260000}"/>
    <cellStyle name="Normal 2 3 2 2 2 3" xfId="1236" xr:uid="{00000000-0005-0000-0000-000061260000}"/>
    <cellStyle name="Normal 2 3 2 2 2 4" xfId="1237" xr:uid="{00000000-0005-0000-0000-000062260000}"/>
    <cellStyle name="Normal 2 3 2 2 2 5" xfId="1238" xr:uid="{00000000-0005-0000-0000-000063260000}"/>
    <cellStyle name="Normal 2 3 2 2 2 5 2" xfId="1239" xr:uid="{00000000-0005-0000-0000-000064260000}"/>
    <cellStyle name="Normal 2 3 2 2 2 6" xfId="54936" xr:uid="{00000000-0005-0000-0000-000065260000}"/>
    <cellStyle name="Normal 2 3 2 2 3" xfId="1240" xr:uid="{00000000-0005-0000-0000-000066260000}"/>
    <cellStyle name="Normal 2 3 2 2 3 2" xfId="1241" xr:uid="{00000000-0005-0000-0000-000067260000}"/>
    <cellStyle name="Normal 2 3 2 2 3 3" xfId="54938" xr:uid="{00000000-0005-0000-0000-000068260000}"/>
    <cellStyle name="Normal 2 3 2 2 4" xfId="1242" xr:uid="{00000000-0005-0000-0000-000069260000}"/>
    <cellStyle name="Normal 2 3 2 2 4 2" xfId="1243" xr:uid="{00000000-0005-0000-0000-00006A260000}"/>
    <cellStyle name="Normal 2 3 2 2 4 2 2" xfId="1244" xr:uid="{00000000-0005-0000-0000-00006B260000}"/>
    <cellStyle name="Normal 2 3 2 2 4 2 2 2" xfId="1245" xr:uid="{00000000-0005-0000-0000-00006C260000}"/>
    <cellStyle name="Normal 2 3 2 2 4 2 2 2 2" xfId="1246" xr:uid="{00000000-0005-0000-0000-00006D260000}"/>
    <cellStyle name="Normal 2 3 2 2 4 2 3" xfId="1247" xr:uid="{00000000-0005-0000-0000-00006E260000}"/>
    <cellStyle name="Normal 2 3 2 2 4 3" xfId="1248" xr:uid="{00000000-0005-0000-0000-00006F260000}"/>
    <cellStyle name="Normal 2 3 2 2 4 3 2" xfId="1249" xr:uid="{00000000-0005-0000-0000-000070260000}"/>
    <cellStyle name="Normal 2 3 2 2 5" xfId="1250" xr:uid="{00000000-0005-0000-0000-000071260000}"/>
    <cellStyle name="Normal 2 3 2 2 6" xfId="1251" xr:uid="{00000000-0005-0000-0000-000072260000}"/>
    <cellStyle name="Normal 2 3 2 2 7" xfId="54935" xr:uid="{00000000-0005-0000-0000-000073260000}"/>
    <cellStyle name="Normal 2 3 2 3" xfId="1252" xr:uid="{00000000-0005-0000-0000-000074260000}"/>
    <cellStyle name="Normal 2 3 2 3 2" xfId="1253" xr:uid="{00000000-0005-0000-0000-000075260000}"/>
    <cellStyle name="Normal 2 3 2 3 2 2" xfId="1254" xr:uid="{00000000-0005-0000-0000-000076260000}"/>
    <cellStyle name="Normal 2 3 2 3 2 2 2" xfId="1255" xr:uid="{00000000-0005-0000-0000-000077260000}"/>
    <cellStyle name="Normal 2 3 2 3 2 2 3" xfId="1256" xr:uid="{00000000-0005-0000-0000-000078260000}"/>
    <cellStyle name="Normal 2 3 2 3 2 2 4" xfId="54941" xr:uid="{00000000-0005-0000-0000-000079260000}"/>
    <cellStyle name="Normal 2 3 2 3 2 3" xfId="54940" xr:uid="{00000000-0005-0000-0000-00007A260000}"/>
    <cellStyle name="Normal 2 3 2 3 3" xfId="1257" xr:uid="{00000000-0005-0000-0000-00007B260000}"/>
    <cellStyle name="Normal 2 3 2 3 3 2" xfId="54942" xr:uid="{00000000-0005-0000-0000-00007C260000}"/>
    <cellStyle name="Normal 2 3 2 3 4" xfId="1258" xr:uid="{00000000-0005-0000-0000-00007D260000}"/>
    <cellStyle name="Normal 2 3 2 3 5" xfId="54939" xr:uid="{00000000-0005-0000-0000-00007E260000}"/>
    <cellStyle name="Normal 2 3 2 4" xfId="1259" xr:uid="{00000000-0005-0000-0000-00007F260000}"/>
    <cellStyle name="Normal 2 3 2 4 2" xfId="54944" xr:uid="{00000000-0005-0000-0000-000080260000}"/>
    <cellStyle name="Normal 2 3 2 4 3" xfId="54943" xr:uid="{00000000-0005-0000-0000-000081260000}"/>
    <cellStyle name="Normal 2 3 2 5" xfId="1260" xr:uid="{00000000-0005-0000-0000-000082260000}"/>
    <cellStyle name="Normal 2 3 2 5 2" xfId="54945" xr:uid="{00000000-0005-0000-0000-000083260000}"/>
    <cellStyle name="Normal 2 3 2 6" xfId="1261" xr:uid="{00000000-0005-0000-0000-000084260000}"/>
    <cellStyle name="Normal 2 3 2 6 2" xfId="1262" xr:uid="{00000000-0005-0000-0000-000085260000}"/>
    <cellStyle name="Normal 2 3 2 7" xfId="54934" xr:uid="{00000000-0005-0000-0000-000086260000}"/>
    <cellStyle name="Normal 2 3 3" xfId="1263" xr:uid="{00000000-0005-0000-0000-000087260000}"/>
    <cellStyle name="Normal 2 3 3 2" xfId="1264" xr:uid="{00000000-0005-0000-0000-000088260000}"/>
    <cellStyle name="Normal 2 3 3 2 2" xfId="1265" xr:uid="{00000000-0005-0000-0000-000089260000}"/>
    <cellStyle name="Normal 2 3 3 2 2 2" xfId="1266" xr:uid="{00000000-0005-0000-0000-00008A260000}"/>
    <cellStyle name="Normal 2 3 3 2 2 2 2" xfId="1267" xr:uid="{00000000-0005-0000-0000-00008B260000}"/>
    <cellStyle name="Normal 2 3 3 2 2 2 3" xfId="1268" xr:uid="{00000000-0005-0000-0000-00008C260000}"/>
    <cellStyle name="Normal 2 3 3 2 2 3" xfId="54948" xr:uid="{00000000-0005-0000-0000-00008D260000}"/>
    <cellStyle name="Normal 2 3 3 2 3" xfId="1269" xr:uid="{00000000-0005-0000-0000-00008E260000}"/>
    <cellStyle name="Normal 2 3 3 2 4" xfId="1270" xr:uid="{00000000-0005-0000-0000-00008F260000}"/>
    <cellStyle name="Normal 2 3 3 2 5" xfId="54947" xr:uid="{00000000-0005-0000-0000-000090260000}"/>
    <cellStyle name="Normal 2 3 3 3" xfId="1271" xr:uid="{00000000-0005-0000-0000-000091260000}"/>
    <cellStyle name="Normal 2 3 3 3 2" xfId="54949" xr:uid="{00000000-0005-0000-0000-000092260000}"/>
    <cellStyle name="Normal 2 3 3 4" xfId="1272" xr:uid="{00000000-0005-0000-0000-000093260000}"/>
    <cellStyle name="Normal 2 3 3 5" xfId="1273" xr:uid="{00000000-0005-0000-0000-000094260000}"/>
    <cellStyle name="Normal 2 3 3 5 2" xfId="1274" xr:uid="{00000000-0005-0000-0000-000095260000}"/>
    <cellStyle name="Normal 2 3 3 6" xfId="54946" xr:uid="{00000000-0005-0000-0000-000096260000}"/>
    <cellStyle name="Normal 2 3 4" xfId="1275" xr:uid="{00000000-0005-0000-0000-000097260000}"/>
    <cellStyle name="Normal 2 3 4 2" xfId="1276" xr:uid="{00000000-0005-0000-0000-000098260000}"/>
    <cellStyle name="Normal 2 3 4 2 2" xfId="54952" xr:uid="{00000000-0005-0000-0000-000099260000}"/>
    <cellStyle name="Normal 2 3 4 2 3" xfId="54951" xr:uid="{00000000-0005-0000-0000-00009A260000}"/>
    <cellStyle name="Normal 2 3 4 3" xfId="54953" xr:uid="{00000000-0005-0000-0000-00009B260000}"/>
    <cellStyle name="Normal 2 3 4 4" xfId="54950" xr:uid="{00000000-0005-0000-0000-00009C260000}"/>
    <cellStyle name="Normal 2 3 5" xfId="1277" xr:uid="{00000000-0005-0000-0000-00009D260000}"/>
    <cellStyle name="Normal 2 3 5 2" xfId="1278" xr:uid="{00000000-0005-0000-0000-00009E260000}"/>
    <cellStyle name="Normal 2 3 5 2 2" xfId="1279" xr:uid="{00000000-0005-0000-0000-00009F260000}"/>
    <cellStyle name="Normal 2 3 5 2 2 2" xfId="1280" xr:uid="{00000000-0005-0000-0000-0000A0260000}"/>
    <cellStyle name="Normal 2 3 5 2 2 2 2" xfId="1281" xr:uid="{00000000-0005-0000-0000-0000A1260000}"/>
    <cellStyle name="Normal 2 3 5 2 3" xfId="1282" xr:uid="{00000000-0005-0000-0000-0000A2260000}"/>
    <cellStyle name="Normal 2 3 5 2 4" xfId="54955" xr:uid="{00000000-0005-0000-0000-0000A3260000}"/>
    <cellStyle name="Normal 2 3 5 3" xfId="1283" xr:uid="{00000000-0005-0000-0000-0000A4260000}"/>
    <cellStyle name="Normal 2 3 5 3 2" xfId="1284" xr:uid="{00000000-0005-0000-0000-0000A5260000}"/>
    <cellStyle name="Normal 2 3 5 4" xfId="54954" xr:uid="{00000000-0005-0000-0000-0000A6260000}"/>
    <cellStyle name="Normal 2 3 6" xfId="1285" xr:uid="{00000000-0005-0000-0000-0000A7260000}"/>
    <cellStyle name="Normal 2 3 6 2" xfId="54956" xr:uid="{00000000-0005-0000-0000-0000A8260000}"/>
    <cellStyle name="Normal 2 3 7" xfId="1286" xr:uid="{00000000-0005-0000-0000-0000A9260000}"/>
    <cellStyle name="Normal 2 3 8" xfId="1287" xr:uid="{00000000-0005-0000-0000-0000AA260000}"/>
    <cellStyle name="Normal 2 3 9" xfId="1288" xr:uid="{00000000-0005-0000-0000-0000AB260000}"/>
    <cellStyle name="Normal 2 4" xfId="1289" xr:uid="{00000000-0005-0000-0000-0000AC260000}"/>
    <cellStyle name="Normal 2 4 10" xfId="2417" xr:uid="{00000000-0005-0000-0000-0000AD260000}"/>
    <cellStyle name="Normal 2 4 11" xfId="2468" xr:uid="{00000000-0005-0000-0000-0000AE260000}"/>
    <cellStyle name="Normal 2 4 2" xfId="1290" xr:uid="{00000000-0005-0000-0000-0000AF260000}"/>
    <cellStyle name="Normal 2 4 2 10" xfId="4320" xr:uid="{00000000-0005-0000-0000-0000B0260000}"/>
    <cellStyle name="Normal 2 4 2 2" xfId="1291" xr:uid="{00000000-0005-0000-0000-0000B1260000}"/>
    <cellStyle name="Normal 2 4 2 2 2" xfId="1292" xr:uid="{00000000-0005-0000-0000-0000B2260000}"/>
    <cellStyle name="Normal 2 4 2 2 2 2" xfId="1293" xr:uid="{00000000-0005-0000-0000-0000B3260000}"/>
    <cellStyle name="Normal 2 4 2 2 2 2 2" xfId="1294" xr:uid="{00000000-0005-0000-0000-0000B4260000}"/>
    <cellStyle name="Normal 2 4 2 2 2 2 3" xfId="1295" xr:uid="{00000000-0005-0000-0000-0000B5260000}"/>
    <cellStyle name="Normal 2 4 2 2 3" xfId="1296" xr:uid="{00000000-0005-0000-0000-0000B6260000}"/>
    <cellStyle name="Normal 2 4 2 2 4" xfId="1297" xr:uid="{00000000-0005-0000-0000-0000B7260000}"/>
    <cellStyle name="Normal 2 4 2 2 5" xfId="54957" xr:uid="{00000000-0005-0000-0000-0000B8260000}"/>
    <cellStyle name="Normal 2 4 2 3" xfId="1298" xr:uid="{00000000-0005-0000-0000-0000B9260000}"/>
    <cellStyle name="Normal 2 4 2 4" xfId="1299" xr:uid="{00000000-0005-0000-0000-0000BA260000}"/>
    <cellStyle name="Normal 2 4 2 5" xfId="1300" xr:uid="{00000000-0005-0000-0000-0000BB260000}"/>
    <cellStyle name="Normal 2 4 2 5 2" xfId="1301" xr:uid="{00000000-0005-0000-0000-0000BC260000}"/>
    <cellStyle name="Normal 2 4 2 6" xfId="2308" xr:uid="{00000000-0005-0000-0000-0000BD260000}"/>
    <cellStyle name="Normal 2 4 2 6 2" xfId="2552" xr:uid="{00000000-0005-0000-0000-0000BE260000}"/>
    <cellStyle name="Normal 2 4 2 6 3" xfId="4338" xr:uid="{00000000-0005-0000-0000-0000BF260000}"/>
    <cellStyle name="Normal 2 4 2 7" xfId="2361" xr:uid="{00000000-0005-0000-0000-0000C0260000}"/>
    <cellStyle name="Normal 2 4 2 8" xfId="2418" xr:uid="{00000000-0005-0000-0000-0000C1260000}"/>
    <cellStyle name="Normal 2 4 2 9" xfId="2469" xr:uid="{00000000-0005-0000-0000-0000C2260000}"/>
    <cellStyle name="Normal 2 4 3" xfId="1302" xr:uid="{00000000-0005-0000-0000-0000C3260000}"/>
    <cellStyle name="Normal 2 4 3 2" xfId="1303" xr:uid="{00000000-0005-0000-0000-0000C4260000}"/>
    <cellStyle name="Normal 2 4 3 3" xfId="2309" xr:uid="{00000000-0005-0000-0000-0000C5260000}"/>
    <cellStyle name="Normal 2 4 3 4" xfId="2362" xr:uid="{00000000-0005-0000-0000-0000C6260000}"/>
    <cellStyle name="Normal 2 4 3 5" xfId="2419" xr:uid="{00000000-0005-0000-0000-0000C7260000}"/>
    <cellStyle name="Normal 2 4 3 6" xfId="2470" xr:uid="{00000000-0005-0000-0000-0000C8260000}"/>
    <cellStyle name="Normal 2 4 3 7" xfId="2553" xr:uid="{00000000-0005-0000-0000-0000C9260000}"/>
    <cellStyle name="Normal 2 4 4" xfId="1304" xr:uid="{00000000-0005-0000-0000-0000CA260000}"/>
    <cellStyle name="Normal 2 4 4 2" xfId="1305" xr:uid="{00000000-0005-0000-0000-0000CB260000}"/>
    <cellStyle name="Normal 2 4 4 2 2" xfId="1306" xr:uid="{00000000-0005-0000-0000-0000CC260000}"/>
    <cellStyle name="Normal 2 4 4 2 2 2" xfId="1307" xr:uid="{00000000-0005-0000-0000-0000CD260000}"/>
    <cellStyle name="Normal 2 4 4 2 2 2 2" xfId="1308" xr:uid="{00000000-0005-0000-0000-0000CE260000}"/>
    <cellStyle name="Normal 2 4 4 2 3" xfId="1309" xr:uid="{00000000-0005-0000-0000-0000CF260000}"/>
    <cellStyle name="Normal 2 4 4 3" xfId="1310" xr:uid="{00000000-0005-0000-0000-0000D0260000}"/>
    <cellStyle name="Normal 2 4 4 3 2" xfId="1311" xr:uid="{00000000-0005-0000-0000-0000D1260000}"/>
    <cellStyle name="Normal 2 4 4 4" xfId="54958" xr:uid="{00000000-0005-0000-0000-0000D2260000}"/>
    <cellStyle name="Normal 2 4 5" xfId="1312" xr:uid="{00000000-0005-0000-0000-0000D3260000}"/>
    <cellStyle name="Normal 2 4 6" xfId="1313" xr:uid="{00000000-0005-0000-0000-0000D4260000}"/>
    <cellStyle name="Normal 2 4 7" xfId="1314" xr:uid="{00000000-0005-0000-0000-0000D5260000}"/>
    <cellStyle name="Normal 2 4 8" xfId="2307" xr:uid="{00000000-0005-0000-0000-0000D6260000}"/>
    <cellStyle name="Normal 2 4 8 2" xfId="2554" xr:uid="{00000000-0005-0000-0000-0000D7260000}"/>
    <cellStyle name="Normal 2 4 8 3" xfId="4337" xr:uid="{00000000-0005-0000-0000-0000D8260000}"/>
    <cellStyle name="Normal 2 4 9" xfId="2360" xr:uid="{00000000-0005-0000-0000-0000D9260000}"/>
    <cellStyle name="Normal 2 4 9 2" xfId="2555" xr:uid="{00000000-0005-0000-0000-0000DA260000}"/>
    <cellStyle name="Normal 2 4 9 3" xfId="4348" xr:uid="{00000000-0005-0000-0000-0000DB260000}"/>
    <cellStyle name="Normal 2 5" xfId="1315" xr:uid="{00000000-0005-0000-0000-0000DC260000}"/>
    <cellStyle name="Normal 2 5 2" xfId="1316" xr:uid="{00000000-0005-0000-0000-0000DD260000}"/>
    <cellStyle name="Normal 2 5 2 2" xfId="1317" xr:uid="{00000000-0005-0000-0000-0000DE260000}"/>
    <cellStyle name="Normal 2 5 2 2 2" xfId="1318" xr:uid="{00000000-0005-0000-0000-0000DF260000}"/>
    <cellStyle name="Normal 2 5 2 2 2 2" xfId="54962" xr:uid="{00000000-0005-0000-0000-0000E0260000}"/>
    <cellStyle name="Normal 2 5 2 2 2 3" xfId="54961" xr:uid="{00000000-0005-0000-0000-0000E1260000}"/>
    <cellStyle name="Normal 2 5 2 2 3" xfId="54963" xr:uid="{00000000-0005-0000-0000-0000E2260000}"/>
    <cellStyle name="Normal 2 5 2 2 4" xfId="54960" xr:uid="{00000000-0005-0000-0000-0000E3260000}"/>
    <cellStyle name="Normal 2 5 2 3" xfId="1319" xr:uid="{00000000-0005-0000-0000-0000E4260000}"/>
    <cellStyle name="Normal 2 5 2 3 2" xfId="1320" xr:uid="{00000000-0005-0000-0000-0000E5260000}"/>
    <cellStyle name="Normal 2 5 2 3 2 2" xfId="54966" xr:uid="{00000000-0005-0000-0000-0000E6260000}"/>
    <cellStyle name="Normal 2 5 2 3 2 3" xfId="54965" xr:uid="{00000000-0005-0000-0000-0000E7260000}"/>
    <cellStyle name="Normal 2 5 2 3 3" xfId="54967" xr:uid="{00000000-0005-0000-0000-0000E8260000}"/>
    <cellStyle name="Normal 2 5 2 3 4" xfId="54964" xr:uid="{00000000-0005-0000-0000-0000E9260000}"/>
    <cellStyle name="Normal 2 5 2 4" xfId="1321" xr:uid="{00000000-0005-0000-0000-0000EA260000}"/>
    <cellStyle name="Normal 2 5 2 4 2" xfId="54969" xr:uid="{00000000-0005-0000-0000-0000EB260000}"/>
    <cellStyle name="Normal 2 5 2 4 3" xfId="54968" xr:uid="{00000000-0005-0000-0000-0000EC260000}"/>
    <cellStyle name="Normal 2 5 2 5" xfId="54970" xr:uid="{00000000-0005-0000-0000-0000ED260000}"/>
    <cellStyle name="Normal 2 5 2 6" xfId="54959" xr:uid="{00000000-0005-0000-0000-0000EE260000}"/>
    <cellStyle name="Normal 2 5 3" xfId="1322" xr:uid="{00000000-0005-0000-0000-0000EF260000}"/>
    <cellStyle name="Normal 2 5 3 2" xfId="54972" xr:uid="{00000000-0005-0000-0000-0000F0260000}"/>
    <cellStyle name="Normal 2 5 3 2 2" xfId="54973" xr:uid="{00000000-0005-0000-0000-0000F1260000}"/>
    <cellStyle name="Normal 2 5 3 3" xfId="54974" xr:uid="{00000000-0005-0000-0000-0000F2260000}"/>
    <cellStyle name="Normal 2 5 3 4" xfId="54971" xr:uid="{00000000-0005-0000-0000-0000F3260000}"/>
    <cellStyle name="Normal 2 5 4" xfId="1323" xr:uid="{00000000-0005-0000-0000-0000F4260000}"/>
    <cellStyle name="Normal 2 5 4 2" xfId="54976" xr:uid="{00000000-0005-0000-0000-0000F5260000}"/>
    <cellStyle name="Normal 2 5 4 2 2" xfId="54977" xr:uid="{00000000-0005-0000-0000-0000F6260000}"/>
    <cellStyle name="Normal 2 5 4 3" xfId="54978" xr:uid="{00000000-0005-0000-0000-0000F7260000}"/>
    <cellStyle name="Normal 2 5 4 4" xfId="54975" xr:uid="{00000000-0005-0000-0000-0000F8260000}"/>
    <cellStyle name="Normal 2 5 5" xfId="2310" xr:uid="{00000000-0005-0000-0000-0000F9260000}"/>
    <cellStyle name="Normal 2 5 5 2" xfId="2556" xr:uid="{00000000-0005-0000-0000-0000FA260000}"/>
    <cellStyle name="Normal 2 5 5 2 2" xfId="54979" xr:uid="{00000000-0005-0000-0000-0000FB260000}"/>
    <cellStyle name="Normal 2 5 5 3" xfId="4339" xr:uid="{00000000-0005-0000-0000-0000FC260000}"/>
    <cellStyle name="Normal 2 5 6" xfId="2363" xr:uid="{00000000-0005-0000-0000-0000FD260000}"/>
    <cellStyle name="Normal 2 5 7" xfId="2420" xr:uid="{00000000-0005-0000-0000-0000FE260000}"/>
    <cellStyle name="Normal 2 5 8" xfId="2471" xr:uid="{00000000-0005-0000-0000-0000FF260000}"/>
    <cellStyle name="Normal 2 5 9" xfId="4321" xr:uid="{00000000-0005-0000-0000-000000270000}"/>
    <cellStyle name="Normal 2 6" xfId="1324" xr:uid="{00000000-0005-0000-0000-000001270000}"/>
    <cellStyle name="Normal 2 6 2" xfId="1325" xr:uid="{00000000-0005-0000-0000-000002270000}"/>
    <cellStyle name="Normal 2 6 2 2" xfId="1326" xr:uid="{00000000-0005-0000-0000-000003270000}"/>
    <cellStyle name="Normal 2 6 2 2 2" xfId="1327" xr:uid="{00000000-0005-0000-0000-000004270000}"/>
    <cellStyle name="Normal 2 6 2 2 3" xfId="1328" xr:uid="{00000000-0005-0000-0000-000005270000}"/>
    <cellStyle name="Normal 2 6 3" xfId="1329" xr:uid="{00000000-0005-0000-0000-000006270000}"/>
    <cellStyle name="Normal 2 6 4" xfId="1330" xr:uid="{00000000-0005-0000-0000-000007270000}"/>
    <cellStyle name="Normal 2 6 5" xfId="2311" xr:uid="{00000000-0005-0000-0000-000008270000}"/>
    <cellStyle name="Normal 2 6 5 2" xfId="2557" xr:uid="{00000000-0005-0000-0000-000009270000}"/>
    <cellStyle name="Normal 2 6 5 3" xfId="4340" xr:uid="{00000000-0005-0000-0000-00000A270000}"/>
    <cellStyle name="Normal 2 6 6" xfId="2364" xr:uid="{00000000-0005-0000-0000-00000B270000}"/>
    <cellStyle name="Normal 2 6 7" xfId="2421" xr:uid="{00000000-0005-0000-0000-00000C270000}"/>
    <cellStyle name="Normal 2 6 8" xfId="2472" xr:uid="{00000000-0005-0000-0000-00000D270000}"/>
    <cellStyle name="Normal 2 6 9" xfId="4322" xr:uid="{00000000-0005-0000-0000-00000E270000}"/>
    <cellStyle name="Normal 2 7" xfId="1331" xr:uid="{00000000-0005-0000-0000-00000F270000}"/>
    <cellStyle name="Normal 2 7 2" xfId="1332" xr:uid="{00000000-0005-0000-0000-000010270000}"/>
    <cellStyle name="Normal 2 7 3" xfId="2558" xr:uid="{00000000-0005-0000-0000-000011270000}"/>
    <cellStyle name="Normal 2 8" xfId="1333" xr:uid="{00000000-0005-0000-0000-000012270000}"/>
    <cellStyle name="Normal 2 8 2" xfId="1334" xr:uid="{00000000-0005-0000-0000-000013270000}"/>
    <cellStyle name="Normal 2 9" xfId="1335" xr:uid="{00000000-0005-0000-0000-000014270000}"/>
    <cellStyle name="Normal 2 9 2" xfId="1336" xr:uid="{00000000-0005-0000-0000-000015270000}"/>
    <cellStyle name="Normal 20" xfId="1337" xr:uid="{00000000-0005-0000-0000-000016270000}"/>
    <cellStyle name="Normal 20 2" xfId="1338" xr:uid="{00000000-0005-0000-0000-000017270000}"/>
    <cellStyle name="Normal 20 3" xfId="1339" xr:uid="{00000000-0005-0000-0000-000018270000}"/>
    <cellStyle name="Normal 20 4" xfId="1340" xr:uid="{00000000-0005-0000-0000-000019270000}"/>
    <cellStyle name="Normal 20 5" xfId="1341" xr:uid="{00000000-0005-0000-0000-00001A270000}"/>
    <cellStyle name="Normal 20 6" xfId="1342" xr:uid="{00000000-0005-0000-0000-00001B270000}"/>
    <cellStyle name="Normal 20 7" xfId="1343" xr:uid="{00000000-0005-0000-0000-00001C270000}"/>
    <cellStyle name="Normal 20 8" xfId="1344" xr:uid="{00000000-0005-0000-0000-00001D270000}"/>
    <cellStyle name="Normal 20 9" xfId="54980" xr:uid="{00000000-0005-0000-0000-00001E270000}"/>
    <cellStyle name="Normal 21" xfId="1345" xr:uid="{00000000-0005-0000-0000-00001F270000}"/>
    <cellStyle name="Normal 21 2" xfId="1346" xr:uid="{00000000-0005-0000-0000-000020270000}"/>
    <cellStyle name="Normal 21 3" xfId="1347" xr:uid="{00000000-0005-0000-0000-000021270000}"/>
    <cellStyle name="Normal 21 4" xfId="1348" xr:uid="{00000000-0005-0000-0000-000022270000}"/>
    <cellStyle name="Normal 21 5" xfId="1349" xr:uid="{00000000-0005-0000-0000-000023270000}"/>
    <cellStyle name="Normal 21 6" xfId="1350" xr:uid="{00000000-0005-0000-0000-000024270000}"/>
    <cellStyle name="Normal 21 7" xfId="1351" xr:uid="{00000000-0005-0000-0000-000025270000}"/>
    <cellStyle name="Normal 21 8" xfId="1352" xr:uid="{00000000-0005-0000-0000-000026270000}"/>
    <cellStyle name="Normal 21 9" xfId="54981" xr:uid="{00000000-0005-0000-0000-000027270000}"/>
    <cellStyle name="Normal 22" xfId="1353" xr:uid="{00000000-0005-0000-0000-000028270000}"/>
    <cellStyle name="Normal 22 2" xfId="1354" xr:uid="{00000000-0005-0000-0000-000029270000}"/>
    <cellStyle name="Normal 22 3" xfId="1355" xr:uid="{00000000-0005-0000-0000-00002A270000}"/>
    <cellStyle name="Normal 22 4" xfId="1356" xr:uid="{00000000-0005-0000-0000-00002B270000}"/>
    <cellStyle name="Normal 22 5" xfId="1357" xr:uid="{00000000-0005-0000-0000-00002C270000}"/>
    <cellStyle name="Normal 22 6" xfId="1358" xr:uid="{00000000-0005-0000-0000-00002D270000}"/>
    <cellStyle name="Normal 22 7" xfId="1359" xr:uid="{00000000-0005-0000-0000-00002E270000}"/>
    <cellStyle name="Normal 22 8" xfId="1360" xr:uid="{00000000-0005-0000-0000-00002F270000}"/>
    <cellStyle name="Normal 22 9" xfId="54982" xr:uid="{00000000-0005-0000-0000-000030270000}"/>
    <cellStyle name="Normal 23" xfId="1361" xr:uid="{00000000-0005-0000-0000-000031270000}"/>
    <cellStyle name="Normal 23 2" xfId="1362" xr:uid="{00000000-0005-0000-0000-000032270000}"/>
    <cellStyle name="Normal 23 3" xfId="1363" xr:uid="{00000000-0005-0000-0000-000033270000}"/>
    <cellStyle name="Normal 23 4" xfId="1364" xr:uid="{00000000-0005-0000-0000-000034270000}"/>
    <cellStyle name="Normal 23 5" xfId="1365" xr:uid="{00000000-0005-0000-0000-000035270000}"/>
    <cellStyle name="Normal 23 6" xfId="1366" xr:uid="{00000000-0005-0000-0000-000036270000}"/>
    <cellStyle name="Normal 23 7" xfId="1367" xr:uid="{00000000-0005-0000-0000-000037270000}"/>
    <cellStyle name="Normal 23 8" xfId="1368" xr:uid="{00000000-0005-0000-0000-000038270000}"/>
    <cellStyle name="Normal 23 9" xfId="54983" xr:uid="{00000000-0005-0000-0000-000039270000}"/>
    <cellStyle name="Normal 24" xfId="1369" xr:uid="{00000000-0005-0000-0000-00003A270000}"/>
    <cellStyle name="Normal 24 2" xfId="1370" xr:uid="{00000000-0005-0000-0000-00003B270000}"/>
    <cellStyle name="Normal 24 3" xfId="1371" xr:uid="{00000000-0005-0000-0000-00003C270000}"/>
    <cellStyle name="Normal 24 4" xfId="1372" xr:uid="{00000000-0005-0000-0000-00003D270000}"/>
    <cellStyle name="Normal 24 5" xfId="1373" xr:uid="{00000000-0005-0000-0000-00003E270000}"/>
    <cellStyle name="Normal 24 6" xfId="1374" xr:uid="{00000000-0005-0000-0000-00003F270000}"/>
    <cellStyle name="Normal 24 7" xfId="1375" xr:uid="{00000000-0005-0000-0000-000040270000}"/>
    <cellStyle name="Normal 24 8" xfId="1376" xr:uid="{00000000-0005-0000-0000-000041270000}"/>
    <cellStyle name="Normal 24 9" xfId="54984" xr:uid="{00000000-0005-0000-0000-000042270000}"/>
    <cellStyle name="Normal 25" xfId="1377" xr:uid="{00000000-0005-0000-0000-000043270000}"/>
    <cellStyle name="Normal 25 2" xfId="1378" xr:uid="{00000000-0005-0000-0000-000044270000}"/>
    <cellStyle name="Normal 25 3" xfId="1379" xr:uid="{00000000-0005-0000-0000-000045270000}"/>
    <cellStyle name="Normal 25 4" xfId="1380" xr:uid="{00000000-0005-0000-0000-000046270000}"/>
    <cellStyle name="Normal 25 5" xfId="1381" xr:uid="{00000000-0005-0000-0000-000047270000}"/>
    <cellStyle name="Normal 25 6" xfId="1382" xr:uid="{00000000-0005-0000-0000-000048270000}"/>
    <cellStyle name="Normal 25 7" xfId="1383" xr:uid="{00000000-0005-0000-0000-000049270000}"/>
    <cellStyle name="Normal 25 8" xfId="1384" xr:uid="{00000000-0005-0000-0000-00004A270000}"/>
    <cellStyle name="Normal 25 9" xfId="54985" xr:uid="{00000000-0005-0000-0000-00004B270000}"/>
    <cellStyle name="Normal 26" xfId="1385" xr:uid="{00000000-0005-0000-0000-00004C270000}"/>
    <cellStyle name="Normal 26 2" xfId="1386" xr:uid="{00000000-0005-0000-0000-00004D270000}"/>
    <cellStyle name="Normal 26 3" xfId="1387" xr:uid="{00000000-0005-0000-0000-00004E270000}"/>
    <cellStyle name="Normal 26 4" xfId="1388" xr:uid="{00000000-0005-0000-0000-00004F270000}"/>
    <cellStyle name="Normal 26 5" xfId="1389" xr:uid="{00000000-0005-0000-0000-000050270000}"/>
    <cellStyle name="Normal 26 6" xfId="1390" xr:uid="{00000000-0005-0000-0000-000051270000}"/>
    <cellStyle name="Normal 26 7" xfId="1391" xr:uid="{00000000-0005-0000-0000-000052270000}"/>
    <cellStyle name="Normal 26 8" xfId="1392" xr:uid="{00000000-0005-0000-0000-000053270000}"/>
    <cellStyle name="Normal 26 9" xfId="54986" xr:uid="{00000000-0005-0000-0000-000054270000}"/>
    <cellStyle name="Normal 27" xfId="1393" xr:uid="{00000000-0005-0000-0000-000055270000}"/>
    <cellStyle name="Normal 27 2" xfId="1394" xr:uid="{00000000-0005-0000-0000-000056270000}"/>
    <cellStyle name="Normal 27 3" xfId="1395" xr:uid="{00000000-0005-0000-0000-000057270000}"/>
    <cellStyle name="Normal 27 4" xfId="1396" xr:uid="{00000000-0005-0000-0000-000058270000}"/>
    <cellStyle name="Normal 27 5" xfId="1397" xr:uid="{00000000-0005-0000-0000-000059270000}"/>
    <cellStyle name="Normal 27 6" xfId="1398" xr:uid="{00000000-0005-0000-0000-00005A270000}"/>
    <cellStyle name="Normal 27 7" xfId="1399" xr:uid="{00000000-0005-0000-0000-00005B270000}"/>
    <cellStyle name="Normal 27 8" xfId="1400" xr:uid="{00000000-0005-0000-0000-00005C270000}"/>
    <cellStyle name="Normal 27 9" xfId="54987" xr:uid="{00000000-0005-0000-0000-00005D270000}"/>
    <cellStyle name="Normal 28" xfId="1401" xr:uid="{00000000-0005-0000-0000-00005E270000}"/>
    <cellStyle name="Normal 28 2" xfId="1402" xr:uid="{00000000-0005-0000-0000-00005F270000}"/>
    <cellStyle name="Normal 28 3" xfId="1403" xr:uid="{00000000-0005-0000-0000-000060270000}"/>
    <cellStyle name="Normal 28 4" xfId="1404" xr:uid="{00000000-0005-0000-0000-000061270000}"/>
    <cellStyle name="Normal 28 5" xfId="1405" xr:uid="{00000000-0005-0000-0000-000062270000}"/>
    <cellStyle name="Normal 28 6" xfId="1406" xr:uid="{00000000-0005-0000-0000-000063270000}"/>
    <cellStyle name="Normal 28 7" xfId="1407" xr:uid="{00000000-0005-0000-0000-000064270000}"/>
    <cellStyle name="Normal 28 8" xfId="1408" xr:uid="{00000000-0005-0000-0000-000065270000}"/>
    <cellStyle name="Normal 28 9" xfId="54988" xr:uid="{00000000-0005-0000-0000-000066270000}"/>
    <cellStyle name="Normal 29" xfId="1409" xr:uid="{00000000-0005-0000-0000-000067270000}"/>
    <cellStyle name="Normal 29 2" xfId="1410" xr:uid="{00000000-0005-0000-0000-000068270000}"/>
    <cellStyle name="Normal 29 3" xfId="1411" xr:uid="{00000000-0005-0000-0000-000069270000}"/>
    <cellStyle name="Normal 29 4" xfId="1412" xr:uid="{00000000-0005-0000-0000-00006A270000}"/>
    <cellStyle name="Normal 29 5" xfId="1413" xr:uid="{00000000-0005-0000-0000-00006B270000}"/>
    <cellStyle name="Normal 29 6" xfId="1414" xr:uid="{00000000-0005-0000-0000-00006C270000}"/>
    <cellStyle name="Normal 29 7" xfId="1415" xr:uid="{00000000-0005-0000-0000-00006D270000}"/>
    <cellStyle name="Normal 29 8" xfId="1416" xr:uid="{00000000-0005-0000-0000-00006E270000}"/>
    <cellStyle name="Normal 29 9" xfId="54989" xr:uid="{00000000-0005-0000-0000-00006F270000}"/>
    <cellStyle name="Normal 3" xfId="13" xr:uid="{00000000-0005-0000-0000-000070270000}"/>
    <cellStyle name="Normal 3 10" xfId="2559" xr:uid="{00000000-0005-0000-0000-000071270000}"/>
    <cellStyle name="Normal 3 11" xfId="1417" xr:uid="{00000000-0005-0000-0000-000072270000}"/>
    <cellStyle name="Normal 3 12" xfId="20044" xr:uid="{00000000-0005-0000-0000-000073270000}"/>
    <cellStyle name="Normal 3 2" xfId="1418" xr:uid="{00000000-0005-0000-0000-000074270000}"/>
    <cellStyle name="Normal 3 2 10" xfId="2561" xr:uid="{00000000-0005-0000-0000-000075270000}"/>
    <cellStyle name="Normal 3 2 11" xfId="2560" xr:uid="{00000000-0005-0000-0000-000076270000}"/>
    <cellStyle name="Normal 3 2 12" xfId="4323" xr:uid="{00000000-0005-0000-0000-000077270000}"/>
    <cellStyle name="Normal 3 2 2" xfId="1419" xr:uid="{00000000-0005-0000-0000-000078270000}"/>
    <cellStyle name="Normal 3 2 2 2" xfId="1420" xr:uid="{00000000-0005-0000-0000-000079270000}"/>
    <cellStyle name="Normal 3 2 2 2 2" xfId="1421" xr:uid="{00000000-0005-0000-0000-00007A270000}"/>
    <cellStyle name="Normal 3 2 2 2 2 2" xfId="1422" xr:uid="{00000000-0005-0000-0000-00007B270000}"/>
    <cellStyle name="Normal 3 2 2 2 2 2 2" xfId="1423" xr:uid="{00000000-0005-0000-0000-00007C270000}"/>
    <cellStyle name="Normal 3 2 2 2 2 2 2 2" xfId="1424" xr:uid="{00000000-0005-0000-0000-00007D270000}"/>
    <cellStyle name="Normal 3 2 2 2 2 2 2 2 2" xfId="1425" xr:uid="{00000000-0005-0000-0000-00007E270000}"/>
    <cellStyle name="Normal 3 2 2 2 2 2 2 2 2 2" xfId="1426" xr:uid="{00000000-0005-0000-0000-00007F270000}"/>
    <cellStyle name="Normal 3 2 2 2 2 2 2 2 2 2 2" xfId="1427" xr:uid="{00000000-0005-0000-0000-000080270000}"/>
    <cellStyle name="Normal 3 2 2 2 2 2 2 2 2 2 3" xfId="1428" xr:uid="{00000000-0005-0000-0000-000081270000}"/>
    <cellStyle name="Normal 3 2 2 2 2 2 2 2 2 2 4" xfId="1429" xr:uid="{00000000-0005-0000-0000-000082270000}"/>
    <cellStyle name="Normal 3 2 2 2 2 2 2 2 2 3" xfId="1430" xr:uid="{00000000-0005-0000-0000-000083270000}"/>
    <cellStyle name="Normal 3 2 2 2 2 2 2 2 2 4" xfId="1431" xr:uid="{00000000-0005-0000-0000-000084270000}"/>
    <cellStyle name="Normal 3 2 2 2 2 2 2 2 2 4 2" xfId="1432" xr:uid="{00000000-0005-0000-0000-000085270000}"/>
    <cellStyle name="Normal 3 2 2 2 2 2 2 2 3" xfId="1433" xr:uid="{00000000-0005-0000-0000-000086270000}"/>
    <cellStyle name="Normal 3 2 2 2 2 2 2 2 3 2" xfId="1434" xr:uid="{00000000-0005-0000-0000-000087270000}"/>
    <cellStyle name="Normal 3 2 2 2 2 2 2 2 3 2 2" xfId="1435" xr:uid="{00000000-0005-0000-0000-000088270000}"/>
    <cellStyle name="Normal 3 2 2 2 2 2 2 2 3 3" xfId="1436" xr:uid="{00000000-0005-0000-0000-000089270000}"/>
    <cellStyle name="Normal 3 2 2 2 2 2 2 2 3 3 2" xfId="1437" xr:uid="{00000000-0005-0000-0000-00008A270000}"/>
    <cellStyle name="Normal 3 2 2 2 2 2 2 2 4" xfId="1438" xr:uid="{00000000-0005-0000-0000-00008B270000}"/>
    <cellStyle name="Normal 3 2 2 2 2 2 2 2 5" xfId="1439" xr:uid="{00000000-0005-0000-0000-00008C270000}"/>
    <cellStyle name="Normal 3 2 2 2 2 2 2 3" xfId="1440" xr:uid="{00000000-0005-0000-0000-00008D270000}"/>
    <cellStyle name="Normal 3 2 2 2 2 2 2 3 2" xfId="1441" xr:uid="{00000000-0005-0000-0000-00008E270000}"/>
    <cellStyle name="Normal 3 2 2 2 2 2 2 3 3" xfId="1442" xr:uid="{00000000-0005-0000-0000-00008F270000}"/>
    <cellStyle name="Normal 3 2 2 2 2 2 2 3 4" xfId="1443" xr:uid="{00000000-0005-0000-0000-000090270000}"/>
    <cellStyle name="Normal 3 2 2 2 2 2 2 4" xfId="1444" xr:uid="{00000000-0005-0000-0000-000091270000}"/>
    <cellStyle name="Normal 3 2 2 2 2 2 2 4 2" xfId="1445" xr:uid="{00000000-0005-0000-0000-000092270000}"/>
    <cellStyle name="Normal 3 2 2 2 2 2 3" xfId="1446" xr:uid="{00000000-0005-0000-0000-000093270000}"/>
    <cellStyle name="Normal 3 2 2 2 2 2 4" xfId="1447" xr:uid="{00000000-0005-0000-0000-000094270000}"/>
    <cellStyle name="Normal 3 2 2 2 2 2 4 2" xfId="1448" xr:uid="{00000000-0005-0000-0000-000095270000}"/>
    <cellStyle name="Normal 3 2 2 2 2 2 4 2 2" xfId="1449" xr:uid="{00000000-0005-0000-0000-000096270000}"/>
    <cellStyle name="Normal 3 2 2 2 2 2 4 3" xfId="1450" xr:uid="{00000000-0005-0000-0000-000097270000}"/>
    <cellStyle name="Normal 3 2 2 2 2 2 4 3 2" xfId="1451" xr:uid="{00000000-0005-0000-0000-000098270000}"/>
    <cellStyle name="Normal 3 2 2 2 2 2 5" xfId="1452" xr:uid="{00000000-0005-0000-0000-000099270000}"/>
    <cellStyle name="Normal 3 2 2 2 2 2 6" xfId="1453" xr:uid="{00000000-0005-0000-0000-00009A270000}"/>
    <cellStyle name="Normal 3 2 2 2 2 3" xfId="1454" xr:uid="{00000000-0005-0000-0000-00009B270000}"/>
    <cellStyle name="Normal 3 2 2 2 2 4" xfId="1455" xr:uid="{00000000-0005-0000-0000-00009C270000}"/>
    <cellStyle name="Normal 3 2 2 2 2 5" xfId="1456" xr:uid="{00000000-0005-0000-0000-00009D270000}"/>
    <cellStyle name="Normal 3 2 2 2 2 5 2" xfId="1457" xr:uid="{00000000-0005-0000-0000-00009E270000}"/>
    <cellStyle name="Normal 3 2 2 2 2 6" xfId="1458" xr:uid="{00000000-0005-0000-0000-00009F270000}"/>
    <cellStyle name="Normal 3 2 2 2 2 6 2" xfId="1459" xr:uid="{00000000-0005-0000-0000-0000A0270000}"/>
    <cellStyle name="Normal 3 2 2 2 2 6 3" xfId="1460" xr:uid="{00000000-0005-0000-0000-0000A1270000}"/>
    <cellStyle name="Normal 3 2 2 2 2 6 4" xfId="1461" xr:uid="{00000000-0005-0000-0000-0000A2270000}"/>
    <cellStyle name="Normal 3 2 2 2 2 7" xfId="1462" xr:uid="{00000000-0005-0000-0000-0000A3270000}"/>
    <cellStyle name="Normal 3 2 2 2 2 7 2" xfId="1463" xr:uid="{00000000-0005-0000-0000-0000A4270000}"/>
    <cellStyle name="Normal 3 2 2 2 3" xfId="1464" xr:uid="{00000000-0005-0000-0000-0000A5270000}"/>
    <cellStyle name="Normal 3 2 2 2 3 2" xfId="1465" xr:uid="{00000000-0005-0000-0000-0000A6270000}"/>
    <cellStyle name="Normal 3 2 2 2 4" xfId="1466" xr:uid="{00000000-0005-0000-0000-0000A7270000}"/>
    <cellStyle name="Normal 3 2 2 2 4 2" xfId="1467" xr:uid="{00000000-0005-0000-0000-0000A8270000}"/>
    <cellStyle name="Normal 3 2 2 2 4 2 2" xfId="1468" xr:uid="{00000000-0005-0000-0000-0000A9270000}"/>
    <cellStyle name="Normal 3 2 2 2 4 2 2 2" xfId="1469" xr:uid="{00000000-0005-0000-0000-0000AA270000}"/>
    <cellStyle name="Normal 3 2 2 2 4 2 2 2 2" xfId="1470" xr:uid="{00000000-0005-0000-0000-0000AB270000}"/>
    <cellStyle name="Normal 3 2 2 2 4 2 3" xfId="1471" xr:uid="{00000000-0005-0000-0000-0000AC270000}"/>
    <cellStyle name="Normal 3 2 2 2 4 3" xfId="1472" xr:uid="{00000000-0005-0000-0000-0000AD270000}"/>
    <cellStyle name="Normal 3 2 2 2 4 3 2" xfId="1473" xr:uid="{00000000-0005-0000-0000-0000AE270000}"/>
    <cellStyle name="Normal 3 2 2 2 5" xfId="1474" xr:uid="{00000000-0005-0000-0000-0000AF270000}"/>
    <cellStyle name="Normal 3 2 2 2 6" xfId="1475" xr:uid="{00000000-0005-0000-0000-0000B0270000}"/>
    <cellStyle name="Normal 3 2 2 2 6 2" xfId="1476" xr:uid="{00000000-0005-0000-0000-0000B1270000}"/>
    <cellStyle name="Normal 3 2 2 2 6 2 2" xfId="1477" xr:uid="{00000000-0005-0000-0000-0000B2270000}"/>
    <cellStyle name="Normal 3 2 2 2 6 3" xfId="1478" xr:uid="{00000000-0005-0000-0000-0000B3270000}"/>
    <cellStyle name="Normal 3 2 2 2 6 3 2" xfId="1479" xr:uid="{00000000-0005-0000-0000-0000B4270000}"/>
    <cellStyle name="Normal 3 2 2 2 7" xfId="1480" xr:uid="{00000000-0005-0000-0000-0000B5270000}"/>
    <cellStyle name="Normal 3 2 2 2 8" xfId="1481" xr:uid="{00000000-0005-0000-0000-0000B6270000}"/>
    <cellStyle name="Normal 3 2 2 3" xfId="1482" xr:uid="{00000000-0005-0000-0000-0000B7270000}"/>
    <cellStyle name="Normal 3 2 2 3 2" xfId="1483" xr:uid="{00000000-0005-0000-0000-0000B8270000}"/>
    <cellStyle name="Normal 3 2 2 3 2 2" xfId="1484" xr:uid="{00000000-0005-0000-0000-0000B9270000}"/>
    <cellStyle name="Normal 3 2 2 3 2 2 2" xfId="1485" xr:uid="{00000000-0005-0000-0000-0000BA270000}"/>
    <cellStyle name="Normal 3 2 2 3 2 2 3" xfId="1486" xr:uid="{00000000-0005-0000-0000-0000BB270000}"/>
    <cellStyle name="Normal 3 2 2 3 3" xfId="1487" xr:uid="{00000000-0005-0000-0000-0000BC270000}"/>
    <cellStyle name="Normal 3 2 2 3 4" xfId="1488" xr:uid="{00000000-0005-0000-0000-0000BD270000}"/>
    <cellStyle name="Normal 3 2 2 4" xfId="1489" xr:uid="{00000000-0005-0000-0000-0000BE270000}"/>
    <cellStyle name="Normal 3 2 2 5" xfId="1490" xr:uid="{00000000-0005-0000-0000-0000BF270000}"/>
    <cellStyle name="Normal 3 2 2 6" xfId="1491" xr:uid="{00000000-0005-0000-0000-0000C0270000}"/>
    <cellStyle name="Normal 3 2 2 6 2" xfId="1492" xr:uid="{00000000-0005-0000-0000-0000C1270000}"/>
    <cellStyle name="Normal 3 2 2 7" xfId="1493" xr:uid="{00000000-0005-0000-0000-0000C2270000}"/>
    <cellStyle name="Normal 3 2 2 7 2" xfId="1494" xr:uid="{00000000-0005-0000-0000-0000C3270000}"/>
    <cellStyle name="Normal 3 2 2 7 3" xfId="1495" xr:uid="{00000000-0005-0000-0000-0000C4270000}"/>
    <cellStyle name="Normal 3 2 2 7 4" xfId="1496" xr:uid="{00000000-0005-0000-0000-0000C5270000}"/>
    <cellStyle name="Normal 3 2 2 8" xfId="1497" xr:uid="{00000000-0005-0000-0000-0000C6270000}"/>
    <cellStyle name="Normal 3 2 2 8 2" xfId="1498" xr:uid="{00000000-0005-0000-0000-0000C7270000}"/>
    <cellStyle name="Normal 3 2 2 9" xfId="54990" xr:uid="{00000000-0005-0000-0000-0000C8270000}"/>
    <cellStyle name="Normal 3 2 3" xfId="1499" xr:uid="{00000000-0005-0000-0000-0000C9270000}"/>
    <cellStyle name="Normal 3 2 3 2" xfId="1500" xr:uid="{00000000-0005-0000-0000-0000CA270000}"/>
    <cellStyle name="Normal 3 2 3 2 2" xfId="1501" xr:uid="{00000000-0005-0000-0000-0000CB270000}"/>
    <cellStyle name="Normal 3 2 3 2 2 2" xfId="1502" xr:uid="{00000000-0005-0000-0000-0000CC270000}"/>
    <cellStyle name="Normal 3 2 3 2 2 2 2" xfId="1503" xr:uid="{00000000-0005-0000-0000-0000CD270000}"/>
    <cellStyle name="Normal 3 2 3 2 2 2 3" xfId="1504" xr:uid="{00000000-0005-0000-0000-0000CE270000}"/>
    <cellStyle name="Normal 3 2 3 2 3" xfId="1505" xr:uid="{00000000-0005-0000-0000-0000CF270000}"/>
    <cellStyle name="Normal 3 2 3 2 4" xfId="1506" xr:uid="{00000000-0005-0000-0000-0000D0270000}"/>
    <cellStyle name="Normal 3 2 3 3" xfId="1507" xr:uid="{00000000-0005-0000-0000-0000D1270000}"/>
    <cellStyle name="Normal 3 2 3 4" xfId="1508" xr:uid="{00000000-0005-0000-0000-0000D2270000}"/>
    <cellStyle name="Normal 3 2 3 5" xfId="1509" xr:uid="{00000000-0005-0000-0000-0000D3270000}"/>
    <cellStyle name="Normal 3 2 3 5 2" xfId="1510" xr:uid="{00000000-0005-0000-0000-0000D4270000}"/>
    <cellStyle name="Normal 3 2 4" xfId="1511" xr:uid="{00000000-0005-0000-0000-0000D5270000}"/>
    <cellStyle name="Normal 3 2 4 2" xfId="1512" xr:uid="{00000000-0005-0000-0000-0000D6270000}"/>
    <cellStyle name="Normal 3 2 5" xfId="1513" xr:uid="{00000000-0005-0000-0000-0000D7270000}"/>
    <cellStyle name="Normal 3 2 5 2" xfId="1514" xr:uid="{00000000-0005-0000-0000-0000D8270000}"/>
    <cellStyle name="Normal 3 2 5 2 2" xfId="1515" xr:uid="{00000000-0005-0000-0000-0000D9270000}"/>
    <cellStyle name="Normal 3 2 5 2 2 2" xfId="1516" xr:uid="{00000000-0005-0000-0000-0000DA270000}"/>
    <cellStyle name="Normal 3 2 5 2 2 2 2" xfId="1517" xr:uid="{00000000-0005-0000-0000-0000DB270000}"/>
    <cellStyle name="Normal 3 2 5 2 3" xfId="1518" xr:uid="{00000000-0005-0000-0000-0000DC270000}"/>
    <cellStyle name="Normal 3 2 5 3" xfId="1519" xr:uid="{00000000-0005-0000-0000-0000DD270000}"/>
    <cellStyle name="Normal 3 2 5 3 2" xfId="1520" xr:uid="{00000000-0005-0000-0000-0000DE270000}"/>
    <cellStyle name="Normal 3 2 6" xfId="1521" xr:uid="{00000000-0005-0000-0000-0000DF270000}"/>
    <cellStyle name="Normal 3 2 7" xfId="1522" xr:uid="{00000000-0005-0000-0000-0000E0270000}"/>
    <cellStyle name="Normal 3 2 7 2" xfId="1523" xr:uid="{00000000-0005-0000-0000-0000E1270000}"/>
    <cellStyle name="Normal 3 2 7 2 2" xfId="1524" xr:uid="{00000000-0005-0000-0000-0000E2270000}"/>
    <cellStyle name="Normal 3 2 7 3" xfId="1525" xr:uid="{00000000-0005-0000-0000-0000E3270000}"/>
    <cellStyle name="Normal 3 2 7 3 2" xfId="1526" xr:uid="{00000000-0005-0000-0000-0000E4270000}"/>
    <cellStyle name="Normal 3 2 8" xfId="1527" xr:uid="{00000000-0005-0000-0000-0000E5270000}"/>
    <cellStyle name="Normal 3 2 9" xfId="1528" xr:uid="{00000000-0005-0000-0000-0000E6270000}"/>
    <cellStyle name="Normal 3 3" xfId="1529" xr:uid="{00000000-0005-0000-0000-0000E7270000}"/>
    <cellStyle name="Normal 3 3 2" xfId="1530" xr:uid="{00000000-0005-0000-0000-0000E8270000}"/>
    <cellStyle name="Normal 3 3 2 2" xfId="1531" xr:uid="{00000000-0005-0000-0000-0000E9270000}"/>
    <cellStyle name="Normal 3 3 2 2 2" xfId="1532" xr:uid="{00000000-0005-0000-0000-0000EA270000}"/>
    <cellStyle name="Normal 3 3 2 2 2 2" xfId="1533" xr:uid="{00000000-0005-0000-0000-0000EB270000}"/>
    <cellStyle name="Normal 3 3 2 2 2 2 2" xfId="1534" xr:uid="{00000000-0005-0000-0000-0000EC270000}"/>
    <cellStyle name="Normal 3 3 2 2 2 2 3" xfId="1535" xr:uid="{00000000-0005-0000-0000-0000ED270000}"/>
    <cellStyle name="Normal 3 3 2 2 2 2 4" xfId="54995" xr:uid="{00000000-0005-0000-0000-0000EE270000}"/>
    <cellStyle name="Normal 3 3 2 2 2 3" xfId="54994" xr:uid="{00000000-0005-0000-0000-0000EF270000}"/>
    <cellStyle name="Normal 3 3 2 2 3" xfId="1536" xr:uid="{00000000-0005-0000-0000-0000F0270000}"/>
    <cellStyle name="Normal 3 3 2 2 3 2" xfId="54996" xr:uid="{00000000-0005-0000-0000-0000F1270000}"/>
    <cellStyle name="Normal 3 3 2 2 4" xfId="1537" xr:uid="{00000000-0005-0000-0000-0000F2270000}"/>
    <cellStyle name="Normal 3 3 2 2 5" xfId="54993" xr:uid="{00000000-0005-0000-0000-0000F3270000}"/>
    <cellStyle name="Normal 3 3 2 3" xfId="1538" xr:uid="{00000000-0005-0000-0000-0000F4270000}"/>
    <cellStyle name="Normal 3 3 2 3 2" xfId="54998" xr:uid="{00000000-0005-0000-0000-0000F5270000}"/>
    <cellStyle name="Normal 3 3 2 3 2 2" xfId="54999" xr:uid="{00000000-0005-0000-0000-0000F6270000}"/>
    <cellStyle name="Normal 3 3 2 3 3" xfId="55000" xr:uid="{00000000-0005-0000-0000-0000F7270000}"/>
    <cellStyle name="Normal 3 3 2 3 4" xfId="54997" xr:uid="{00000000-0005-0000-0000-0000F8270000}"/>
    <cellStyle name="Normal 3 3 2 4" xfId="1539" xr:uid="{00000000-0005-0000-0000-0000F9270000}"/>
    <cellStyle name="Normal 3 3 2 4 2" xfId="55002" xr:uid="{00000000-0005-0000-0000-0000FA270000}"/>
    <cellStyle name="Normal 3 3 2 4 3" xfId="55001" xr:uid="{00000000-0005-0000-0000-0000FB270000}"/>
    <cellStyle name="Normal 3 3 2 5" xfId="1540" xr:uid="{00000000-0005-0000-0000-0000FC270000}"/>
    <cellStyle name="Normal 3 3 2 5 2" xfId="1541" xr:uid="{00000000-0005-0000-0000-0000FD270000}"/>
    <cellStyle name="Normal 3 3 2 5 3" xfId="55003" xr:uid="{00000000-0005-0000-0000-0000FE270000}"/>
    <cellStyle name="Normal 3 3 2 6" xfId="54992" xr:uid="{00000000-0005-0000-0000-0000FF270000}"/>
    <cellStyle name="Normal 3 3 3" xfId="1542" xr:uid="{00000000-0005-0000-0000-000000280000}"/>
    <cellStyle name="Normal 3 3 3 2" xfId="1543" xr:uid="{00000000-0005-0000-0000-000001280000}"/>
    <cellStyle name="Normal 3 3 3 2 2" xfId="55006" xr:uid="{00000000-0005-0000-0000-000002280000}"/>
    <cellStyle name="Normal 3 3 3 2 3" xfId="55005" xr:uid="{00000000-0005-0000-0000-000003280000}"/>
    <cellStyle name="Normal 3 3 3 3" xfId="55007" xr:uid="{00000000-0005-0000-0000-000004280000}"/>
    <cellStyle name="Normal 3 3 3 4" xfId="55004" xr:uid="{00000000-0005-0000-0000-000005280000}"/>
    <cellStyle name="Normal 3 3 4" xfId="1544" xr:uid="{00000000-0005-0000-0000-000006280000}"/>
    <cellStyle name="Normal 3 3 4 2" xfId="1545" xr:uid="{00000000-0005-0000-0000-000007280000}"/>
    <cellStyle name="Normal 3 3 4 2 2" xfId="1546" xr:uid="{00000000-0005-0000-0000-000008280000}"/>
    <cellStyle name="Normal 3 3 4 2 2 2" xfId="1547" xr:uid="{00000000-0005-0000-0000-000009280000}"/>
    <cellStyle name="Normal 3 3 4 2 2 2 2" xfId="1548" xr:uid="{00000000-0005-0000-0000-00000A280000}"/>
    <cellStyle name="Normal 3 3 4 2 2 3" xfId="55010" xr:uid="{00000000-0005-0000-0000-00000B280000}"/>
    <cellStyle name="Normal 3 3 4 2 3" xfId="1549" xr:uid="{00000000-0005-0000-0000-00000C280000}"/>
    <cellStyle name="Normal 3 3 4 2 4" xfId="55009" xr:uid="{00000000-0005-0000-0000-00000D280000}"/>
    <cellStyle name="Normal 3 3 4 3" xfId="1550" xr:uid="{00000000-0005-0000-0000-00000E280000}"/>
    <cellStyle name="Normal 3 3 4 3 2" xfId="1551" xr:uid="{00000000-0005-0000-0000-00000F280000}"/>
    <cellStyle name="Normal 3 3 4 3 3" xfId="55011" xr:uid="{00000000-0005-0000-0000-000010280000}"/>
    <cellStyle name="Normal 3 3 4 4" xfId="55008" xr:uid="{00000000-0005-0000-0000-000011280000}"/>
    <cellStyle name="Normal 3 3 5" xfId="1552" xr:uid="{00000000-0005-0000-0000-000012280000}"/>
    <cellStyle name="Normal 3 3 5 2" xfId="55013" xr:uid="{00000000-0005-0000-0000-000013280000}"/>
    <cellStyle name="Normal 3 3 5 3" xfId="55012" xr:uid="{00000000-0005-0000-0000-000014280000}"/>
    <cellStyle name="Normal 3 3 6" xfId="1553" xr:uid="{00000000-0005-0000-0000-000015280000}"/>
    <cellStyle name="Normal 3 3 6 2" xfId="55014" xr:uid="{00000000-0005-0000-0000-000016280000}"/>
    <cellStyle name="Normal 3 3 7" xfId="2562" xr:uid="{00000000-0005-0000-0000-000017280000}"/>
    <cellStyle name="Normal 3 3 8" xfId="4324" xr:uid="{00000000-0005-0000-0000-000018280000}"/>
    <cellStyle name="Normal 3 3 9" xfId="54991" xr:uid="{00000000-0005-0000-0000-000019280000}"/>
    <cellStyle name="Normal 3 4" xfId="1554" xr:uid="{00000000-0005-0000-0000-00001A280000}"/>
    <cellStyle name="Normal 3 4 2" xfId="1555" xr:uid="{00000000-0005-0000-0000-00001B280000}"/>
    <cellStyle name="Normal 3 4 2 2" xfId="1556" xr:uid="{00000000-0005-0000-0000-00001C280000}"/>
    <cellStyle name="Normal 3 4 2 2 2" xfId="1557" xr:uid="{00000000-0005-0000-0000-00001D280000}"/>
    <cellStyle name="Normal 3 4 2 2 3" xfId="1558" xr:uid="{00000000-0005-0000-0000-00001E280000}"/>
    <cellStyle name="Normal 3 4 3" xfId="1559" xr:uid="{00000000-0005-0000-0000-00001F280000}"/>
    <cellStyle name="Normal 3 4 4" xfId="1560" xr:uid="{00000000-0005-0000-0000-000020280000}"/>
    <cellStyle name="Normal 3 4 5" xfId="2563" xr:uid="{00000000-0005-0000-0000-000021280000}"/>
    <cellStyle name="Normal 3 5" xfId="1561" xr:uid="{00000000-0005-0000-0000-000022280000}"/>
    <cellStyle name="Normal 3 5 2" xfId="2565" xr:uid="{00000000-0005-0000-0000-000023280000}"/>
    <cellStyle name="Normal 3 5 3" xfId="2564" xr:uid="{00000000-0005-0000-0000-000024280000}"/>
    <cellStyle name="Normal 3 5 4" xfId="4325" xr:uid="{00000000-0005-0000-0000-000025280000}"/>
    <cellStyle name="Normal 3 6" xfId="1562" xr:uid="{00000000-0005-0000-0000-000026280000}"/>
    <cellStyle name="Normal 3 6 2" xfId="2567" xr:uid="{00000000-0005-0000-0000-000027280000}"/>
    <cellStyle name="Normal 3 6 3" xfId="2566" xr:uid="{00000000-0005-0000-0000-000028280000}"/>
    <cellStyle name="Normal 3 6 4" xfId="4326" xr:uid="{00000000-0005-0000-0000-000029280000}"/>
    <cellStyle name="Normal 3 7" xfId="1563" xr:uid="{00000000-0005-0000-0000-00002A280000}"/>
    <cellStyle name="Normal 3 7 2" xfId="1564" xr:uid="{00000000-0005-0000-0000-00002B280000}"/>
    <cellStyle name="Normal 3 8" xfId="1565" xr:uid="{00000000-0005-0000-0000-00002C280000}"/>
    <cellStyle name="Normal 3 9" xfId="1566" xr:uid="{00000000-0005-0000-0000-00002D280000}"/>
    <cellStyle name="Normal 3 9 2" xfId="1567" xr:uid="{00000000-0005-0000-0000-00002E280000}"/>
    <cellStyle name="Normal 30" xfId="1568" xr:uid="{00000000-0005-0000-0000-00002F280000}"/>
    <cellStyle name="Normal 30 10" xfId="55015" xr:uid="{00000000-0005-0000-0000-000030280000}"/>
    <cellStyle name="Normal 30 2" xfId="1569" xr:uid="{00000000-0005-0000-0000-000031280000}"/>
    <cellStyle name="Normal 30 2 2" xfId="1570" xr:uid="{00000000-0005-0000-0000-000032280000}"/>
    <cellStyle name="Normal 30 3" xfId="1571" xr:uid="{00000000-0005-0000-0000-000033280000}"/>
    <cellStyle name="Normal 30 4" xfId="1572" xr:uid="{00000000-0005-0000-0000-000034280000}"/>
    <cellStyle name="Normal 30 5" xfId="1573" xr:uid="{00000000-0005-0000-0000-000035280000}"/>
    <cellStyle name="Normal 30 6" xfId="1574" xr:uid="{00000000-0005-0000-0000-000036280000}"/>
    <cellStyle name="Normal 30 7" xfId="1575" xr:uid="{00000000-0005-0000-0000-000037280000}"/>
    <cellStyle name="Normal 30 8" xfId="1576" xr:uid="{00000000-0005-0000-0000-000038280000}"/>
    <cellStyle name="Normal 30 9" xfId="1577" xr:uid="{00000000-0005-0000-0000-000039280000}"/>
    <cellStyle name="Normal 31" xfId="1578" xr:uid="{00000000-0005-0000-0000-00003A280000}"/>
    <cellStyle name="Normal 31 2" xfId="1579" xr:uid="{00000000-0005-0000-0000-00003B280000}"/>
    <cellStyle name="Normal 31 3" xfId="1580" xr:uid="{00000000-0005-0000-0000-00003C280000}"/>
    <cellStyle name="Normal 31 4" xfId="1581" xr:uid="{00000000-0005-0000-0000-00003D280000}"/>
    <cellStyle name="Normal 31 5" xfId="1582" xr:uid="{00000000-0005-0000-0000-00003E280000}"/>
    <cellStyle name="Normal 31 6" xfId="1583" xr:uid="{00000000-0005-0000-0000-00003F280000}"/>
    <cellStyle name="Normal 31 7" xfId="1584" xr:uid="{00000000-0005-0000-0000-000040280000}"/>
    <cellStyle name="Normal 31 8" xfId="1585" xr:uid="{00000000-0005-0000-0000-000041280000}"/>
    <cellStyle name="Normal 31 9" xfId="55016" xr:uid="{00000000-0005-0000-0000-000042280000}"/>
    <cellStyle name="Normal 32" xfId="1586" xr:uid="{00000000-0005-0000-0000-000043280000}"/>
    <cellStyle name="Normal 32 2" xfId="1587" xr:uid="{00000000-0005-0000-0000-000044280000}"/>
    <cellStyle name="Normal 32 3" xfId="1588" xr:uid="{00000000-0005-0000-0000-000045280000}"/>
    <cellStyle name="Normal 32 4" xfId="1589" xr:uid="{00000000-0005-0000-0000-000046280000}"/>
    <cellStyle name="Normal 32 5" xfId="1590" xr:uid="{00000000-0005-0000-0000-000047280000}"/>
    <cellStyle name="Normal 32 6" xfId="1591" xr:uid="{00000000-0005-0000-0000-000048280000}"/>
    <cellStyle name="Normal 32 7" xfId="1592" xr:uid="{00000000-0005-0000-0000-000049280000}"/>
    <cellStyle name="Normal 32 8" xfId="1593" xr:uid="{00000000-0005-0000-0000-00004A280000}"/>
    <cellStyle name="Normal 32 9" xfId="55017" xr:uid="{00000000-0005-0000-0000-00004B280000}"/>
    <cellStyle name="Normal 33" xfId="1594" xr:uid="{00000000-0005-0000-0000-00004C280000}"/>
    <cellStyle name="Normal 33 2" xfId="1595" xr:uid="{00000000-0005-0000-0000-00004D280000}"/>
    <cellStyle name="Normal 33 2 2" xfId="55020" xr:uid="{00000000-0005-0000-0000-00004E280000}"/>
    <cellStyle name="Normal 33 2 2 2" xfId="55021" xr:uid="{00000000-0005-0000-0000-00004F280000}"/>
    <cellStyle name="Normal 33 2 2 2 2" xfId="55022" xr:uid="{00000000-0005-0000-0000-000050280000}"/>
    <cellStyle name="Normal 33 2 2 3" xfId="55023" xr:uid="{00000000-0005-0000-0000-000051280000}"/>
    <cellStyle name="Normal 33 2 3" xfId="55024" xr:uid="{00000000-0005-0000-0000-000052280000}"/>
    <cellStyle name="Normal 33 2 3 2" xfId="55025" xr:uid="{00000000-0005-0000-0000-000053280000}"/>
    <cellStyle name="Normal 33 2 3 2 2" xfId="55026" xr:uid="{00000000-0005-0000-0000-000054280000}"/>
    <cellStyle name="Normal 33 2 3 3" xfId="55027" xr:uid="{00000000-0005-0000-0000-000055280000}"/>
    <cellStyle name="Normal 33 2 4" xfId="55028" xr:uid="{00000000-0005-0000-0000-000056280000}"/>
    <cellStyle name="Normal 33 2 4 2" xfId="55029" xr:uid="{00000000-0005-0000-0000-000057280000}"/>
    <cellStyle name="Normal 33 2 5" xfId="55030" xr:uid="{00000000-0005-0000-0000-000058280000}"/>
    <cellStyle name="Normal 33 2 6" xfId="55019" xr:uid="{00000000-0005-0000-0000-000059280000}"/>
    <cellStyle name="Normal 33 3" xfId="1596" xr:uid="{00000000-0005-0000-0000-00005A280000}"/>
    <cellStyle name="Normal 33 3 2" xfId="55032" xr:uid="{00000000-0005-0000-0000-00005B280000}"/>
    <cellStyle name="Normal 33 3 2 2" xfId="55033" xr:uid="{00000000-0005-0000-0000-00005C280000}"/>
    <cellStyle name="Normal 33 3 3" xfId="55034" xr:uid="{00000000-0005-0000-0000-00005D280000}"/>
    <cellStyle name="Normal 33 3 4" xfId="55031" xr:uid="{00000000-0005-0000-0000-00005E280000}"/>
    <cellStyle name="Normal 33 4" xfId="1597" xr:uid="{00000000-0005-0000-0000-00005F280000}"/>
    <cellStyle name="Normal 33 4 2" xfId="55036" xr:uid="{00000000-0005-0000-0000-000060280000}"/>
    <cellStyle name="Normal 33 4 2 2" xfId="55037" xr:uid="{00000000-0005-0000-0000-000061280000}"/>
    <cellStyle name="Normal 33 4 3" xfId="55038" xr:uid="{00000000-0005-0000-0000-000062280000}"/>
    <cellStyle name="Normal 33 4 4" xfId="55035" xr:uid="{00000000-0005-0000-0000-000063280000}"/>
    <cellStyle name="Normal 33 5" xfId="1598" xr:uid="{00000000-0005-0000-0000-000064280000}"/>
    <cellStyle name="Normal 33 5 2" xfId="55040" xr:uid="{00000000-0005-0000-0000-000065280000}"/>
    <cellStyle name="Normal 33 5 3" xfId="55039" xr:uid="{00000000-0005-0000-0000-000066280000}"/>
    <cellStyle name="Normal 33 6" xfId="1599" xr:uid="{00000000-0005-0000-0000-000067280000}"/>
    <cellStyle name="Normal 33 6 2" xfId="55041" xr:uid="{00000000-0005-0000-0000-000068280000}"/>
    <cellStyle name="Normal 33 7" xfId="1600" xr:uid="{00000000-0005-0000-0000-000069280000}"/>
    <cellStyle name="Normal 33 8" xfId="1601" xr:uid="{00000000-0005-0000-0000-00006A280000}"/>
    <cellStyle name="Normal 33 9" xfId="55018" xr:uid="{00000000-0005-0000-0000-00006B280000}"/>
    <cellStyle name="Normal 34" xfId="1602" xr:uid="{00000000-0005-0000-0000-00006C280000}"/>
    <cellStyle name="Normal 34 2" xfId="1603" xr:uid="{00000000-0005-0000-0000-00006D280000}"/>
    <cellStyle name="Normal 34 2 2" xfId="55044" xr:uid="{00000000-0005-0000-0000-00006E280000}"/>
    <cellStyle name="Normal 34 2 2 2" xfId="55045" xr:uid="{00000000-0005-0000-0000-00006F280000}"/>
    <cellStyle name="Normal 34 2 2 2 2" xfId="55046" xr:uid="{00000000-0005-0000-0000-000070280000}"/>
    <cellStyle name="Normal 34 2 2 3" xfId="55047" xr:uid="{00000000-0005-0000-0000-000071280000}"/>
    <cellStyle name="Normal 34 2 3" xfId="55048" xr:uid="{00000000-0005-0000-0000-000072280000}"/>
    <cellStyle name="Normal 34 2 3 2" xfId="55049" xr:uid="{00000000-0005-0000-0000-000073280000}"/>
    <cellStyle name="Normal 34 2 3 2 2" xfId="55050" xr:uid="{00000000-0005-0000-0000-000074280000}"/>
    <cellStyle name="Normal 34 2 3 3" xfId="55051" xr:uid="{00000000-0005-0000-0000-000075280000}"/>
    <cellStyle name="Normal 34 2 4" xfId="55052" xr:uid="{00000000-0005-0000-0000-000076280000}"/>
    <cellStyle name="Normal 34 2 4 2" xfId="55053" xr:uid="{00000000-0005-0000-0000-000077280000}"/>
    <cellStyle name="Normal 34 2 5" xfId="55054" xr:uid="{00000000-0005-0000-0000-000078280000}"/>
    <cellStyle name="Normal 34 2 6" xfId="55043" xr:uid="{00000000-0005-0000-0000-000079280000}"/>
    <cellStyle name="Normal 34 3" xfId="1604" xr:uid="{00000000-0005-0000-0000-00007A280000}"/>
    <cellStyle name="Normal 34 3 2" xfId="55056" xr:uid="{00000000-0005-0000-0000-00007B280000}"/>
    <cellStyle name="Normal 34 3 2 2" xfId="55057" xr:uid="{00000000-0005-0000-0000-00007C280000}"/>
    <cellStyle name="Normal 34 3 3" xfId="55058" xr:uid="{00000000-0005-0000-0000-00007D280000}"/>
    <cellStyle name="Normal 34 3 4" xfId="55055" xr:uid="{00000000-0005-0000-0000-00007E280000}"/>
    <cellStyle name="Normal 34 4" xfId="1605" xr:uid="{00000000-0005-0000-0000-00007F280000}"/>
    <cellStyle name="Normal 34 4 2" xfId="55060" xr:uid="{00000000-0005-0000-0000-000080280000}"/>
    <cellStyle name="Normal 34 4 2 2" xfId="55061" xr:uid="{00000000-0005-0000-0000-000081280000}"/>
    <cellStyle name="Normal 34 4 3" xfId="55062" xr:uid="{00000000-0005-0000-0000-000082280000}"/>
    <cellStyle name="Normal 34 4 4" xfId="55059" xr:uid="{00000000-0005-0000-0000-000083280000}"/>
    <cellStyle name="Normal 34 5" xfId="1606" xr:uid="{00000000-0005-0000-0000-000084280000}"/>
    <cellStyle name="Normal 34 5 2" xfId="55064" xr:uid="{00000000-0005-0000-0000-000085280000}"/>
    <cellStyle name="Normal 34 5 3" xfId="55063" xr:uid="{00000000-0005-0000-0000-000086280000}"/>
    <cellStyle name="Normal 34 6" xfId="1607" xr:uid="{00000000-0005-0000-0000-000087280000}"/>
    <cellStyle name="Normal 34 6 2" xfId="55065" xr:uid="{00000000-0005-0000-0000-000088280000}"/>
    <cellStyle name="Normal 34 7" xfId="1608" xr:uid="{00000000-0005-0000-0000-000089280000}"/>
    <cellStyle name="Normal 34 8" xfId="1609" xr:uid="{00000000-0005-0000-0000-00008A280000}"/>
    <cellStyle name="Normal 34 9" xfId="55042" xr:uid="{00000000-0005-0000-0000-00008B280000}"/>
    <cellStyle name="Normal 35" xfId="1610" xr:uid="{00000000-0005-0000-0000-00008C280000}"/>
    <cellStyle name="Normal 35 2" xfId="1611" xr:uid="{00000000-0005-0000-0000-00008D280000}"/>
    <cellStyle name="Normal 35 2 2" xfId="55068" xr:uid="{00000000-0005-0000-0000-00008E280000}"/>
    <cellStyle name="Normal 35 2 2 2" xfId="55069" xr:uid="{00000000-0005-0000-0000-00008F280000}"/>
    <cellStyle name="Normal 35 2 2 2 2" xfId="55070" xr:uid="{00000000-0005-0000-0000-000090280000}"/>
    <cellStyle name="Normal 35 2 2 3" xfId="55071" xr:uid="{00000000-0005-0000-0000-000091280000}"/>
    <cellStyle name="Normal 35 2 3" xfId="55072" xr:uid="{00000000-0005-0000-0000-000092280000}"/>
    <cellStyle name="Normal 35 2 3 2" xfId="55073" xr:uid="{00000000-0005-0000-0000-000093280000}"/>
    <cellStyle name="Normal 35 2 3 2 2" xfId="55074" xr:uid="{00000000-0005-0000-0000-000094280000}"/>
    <cellStyle name="Normal 35 2 3 3" xfId="55075" xr:uid="{00000000-0005-0000-0000-000095280000}"/>
    <cellStyle name="Normal 35 2 4" xfId="55076" xr:uid="{00000000-0005-0000-0000-000096280000}"/>
    <cellStyle name="Normal 35 2 4 2" xfId="55077" xr:uid="{00000000-0005-0000-0000-000097280000}"/>
    <cellStyle name="Normal 35 2 5" xfId="55078" xr:uid="{00000000-0005-0000-0000-000098280000}"/>
    <cellStyle name="Normal 35 2 6" xfId="55067" xr:uid="{00000000-0005-0000-0000-000099280000}"/>
    <cellStyle name="Normal 35 3" xfId="1612" xr:uid="{00000000-0005-0000-0000-00009A280000}"/>
    <cellStyle name="Normal 35 3 2" xfId="55080" xr:uid="{00000000-0005-0000-0000-00009B280000}"/>
    <cellStyle name="Normal 35 3 2 2" xfId="55081" xr:uid="{00000000-0005-0000-0000-00009C280000}"/>
    <cellStyle name="Normal 35 3 3" xfId="55082" xr:uid="{00000000-0005-0000-0000-00009D280000}"/>
    <cellStyle name="Normal 35 3 4" xfId="55079" xr:uid="{00000000-0005-0000-0000-00009E280000}"/>
    <cellStyle name="Normal 35 4" xfId="1613" xr:uid="{00000000-0005-0000-0000-00009F280000}"/>
    <cellStyle name="Normal 35 4 2" xfId="55084" xr:uid="{00000000-0005-0000-0000-0000A0280000}"/>
    <cellStyle name="Normal 35 4 2 2" xfId="55085" xr:uid="{00000000-0005-0000-0000-0000A1280000}"/>
    <cellStyle name="Normal 35 4 3" xfId="55086" xr:uid="{00000000-0005-0000-0000-0000A2280000}"/>
    <cellStyle name="Normal 35 4 4" xfId="55083" xr:uid="{00000000-0005-0000-0000-0000A3280000}"/>
    <cellStyle name="Normal 35 5" xfId="1614" xr:uid="{00000000-0005-0000-0000-0000A4280000}"/>
    <cellStyle name="Normal 35 5 2" xfId="55088" xr:uid="{00000000-0005-0000-0000-0000A5280000}"/>
    <cellStyle name="Normal 35 5 3" xfId="55087" xr:uid="{00000000-0005-0000-0000-0000A6280000}"/>
    <cellStyle name="Normal 35 6" xfId="1615" xr:uid="{00000000-0005-0000-0000-0000A7280000}"/>
    <cellStyle name="Normal 35 6 2" xfId="55089" xr:uid="{00000000-0005-0000-0000-0000A8280000}"/>
    <cellStyle name="Normal 35 7" xfId="1616" xr:uid="{00000000-0005-0000-0000-0000A9280000}"/>
    <cellStyle name="Normal 35 8" xfId="1617" xr:uid="{00000000-0005-0000-0000-0000AA280000}"/>
    <cellStyle name="Normal 35 9" xfId="55066" xr:uid="{00000000-0005-0000-0000-0000AB280000}"/>
    <cellStyle name="Normal 36" xfId="1618" xr:uid="{00000000-0005-0000-0000-0000AC280000}"/>
    <cellStyle name="Normal 36 2" xfId="1619" xr:uid="{00000000-0005-0000-0000-0000AD280000}"/>
    <cellStyle name="Normal 36 2 2" xfId="55092" xr:uid="{00000000-0005-0000-0000-0000AE280000}"/>
    <cellStyle name="Normal 36 2 2 2" xfId="55093" xr:uid="{00000000-0005-0000-0000-0000AF280000}"/>
    <cellStyle name="Normal 36 2 2 2 2" xfId="55094" xr:uid="{00000000-0005-0000-0000-0000B0280000}"/>
    <cellStyle name="Normal 36 2 2 3" xfId="55095" xr:uid="{00000000-0005-0000-0000-0000B1280000}"/>
    <cellStyle name="Normal 36 2 3" xfId="55096" xr:uid="{00000000-0005-0000-0000-0000B2280000}"/>
    <cellStyle name="Normal 36 2 3 2" xfId="55097" xr:uid="{00000000-0005-0000-0000-0000B3280000}"/>
    <cellStyle name="Normal 36 2 3 2 2" xfId="55098" xr:uid="{00000000-0005-0000-0000-0000B4280000}"/>
    <cellStyle name="Normal 36 2 3 3" xfId="55099" xr:uid="{00000000-0005-0000-0000-0000B5280000}"/>
    <cellStyle name="Normal 36 2 4" xfId="55100" xr:uid="{00000000-0005-0000-0000-0000B6280000}"/>
    <cellStyle name="Normal 36 2 4 2" xfId="55101" xr:uid="{00000000-0005-0000-0000-0000B7280000}"/>
    <cellStyle name="Normal 36 2 5" xfId="55102" xr:uid="{00000000-0005-0000-0000-0000B8280000}"/>
    <cellStyle name="Normal 36 2 6" xfId="55091" xr:uid="{00000000-0005-0000-0000-0000B9280000}"/>
    <cellStyle name="Normal 36 3" xfId="1620" xr:uid="{00000000-0005-0000-0000-0000BA280000}"/>
    <cellStyle name="Normal 36 3 2" xfId="55104" xr:uid="{00000000-0005-0000-0000-0000BB280000}"/>
    <cellStyle name="Normal 36 3 2 2" xfId="55105" xr:uid="{00000000-0005-0000-0000-0000BC280000}"/>
    <cellStyle name="Normal 36 3 3" xfId="55106" xr:uid="{00000000-0005-0000-0000-0000BD280000}"/>
    <cellStyle name="Normal 36 3 4" xfId="55103" xr:uid="{00000000-0005-0000-0000-0000BE280000}"/>
    <cellStyle name="Normal 36 4" xfId="1621" xr:uid="{00000000-0005-0000-0000-0000BF280000}"/>
    <cellStyle name="Normal 36 4 2" xfId="55108" xr:uid="{00000000-0005-0000-0000-0000C0280000}"/>
    <cellStyle name="Normal 36 4 2 2" xfId="55109" xr:uid="{00000000-0005-0000-0000-0000C1280000}"/>
    <cellStyle name="Normal 36 4 3" xfId="55110" xr:uid="{00000000-0005-0000-0000-0000C2280000}"/>
    <cellStyle name="Normal 36 4 4" xfId="55107" xr:uid="{00000000-0005-0000-0000-0000C3280000}"/>
    <cellStyle name="Normal 36 5" xfId="1622" xr:uid="{00000000-0005-0000-0000-0000C4280000}"/>
    <cellStyle name="Normal 36 5 2" xfId="55112" xr:uid="{00000000-0005-0000-0000-0000C5280000}"/>
    <cellStyle name="Normal 36 5 3" xfId="55111" xr:uid="{00000000-0005-0000-0000-0000C6280000}"/>
    <cellStyle name="Normal 36 6" xfId="1623" xr:uid="{00000000-0005-0000-0000-0000C7280000}"/>
    <cellStyle name="Normal 36 6 2" xfId="55113" xr:uid="{00000000-0005-0000-0000-0000C8280000}"/>
    <cellStyle name="Normal 36 7" xfId="1624" xr:uid="{00000000-0005-0000-0000-0000C9280000}"/>
    <cellStyle name="Normal 36 8" xfId="1625" xr:uid="{00000000-0005-0000-0000-0000CA280000}"/>
    <cellStyle name="Normal 36 9" xfId="55090" xr:uid="{00000000-0005-0000-0000-0000CB280000}"/>
    <cellStyle name="Normal 37" xfId="1626" xr:uid="{00000000-0005-0000-0000-0000CC280000}"/>
    <cellStyle name="Normal 37 2" xfId="1627" xr:uid="{00000000-0005-0000-0000-0000CD280000}"/>
    <cellStyle name="Normal 37 3" xfId="1628" xr:uid="{00000000-0005-0000-0000-0000CE280000}"/>
    <cellStyle name="Normal 37 4" xfId="1629" xr:uid="{00000000-0005-0000-0000-0000CF280000}"/>
    <cellStyle name="Normal 37 5" xfId="1630" xr:uid="{00000000-0005-0000-0000-0000D0280000}"/>
    <cellStyle name="Normal 37 6" xfId="1631" xr:uid="{00000000-0005-0000-0000-0000D1280000}"/>
    <cellStyle name="Normal 37 7" xfId="1632" xr:uid="{00000000-0005-0000-0000-0000D2280000}"/>
    <cellStyle name="Normal 37 8" xfId="1633" xr:uid="{00000000-0005-0000-0000-0000D3280000}"/>
    <cellStyle name="Normal 37 9" xfId="55114" xr:uid="{00000000-0005-0000-0000-0000D4280000}"/>
    <cellStyle name="Normal 38" xfId="1634" xr:uid="{00000000-0005-0000-0000-0000D5280000}"/>
    <cellStyle name="Normal 38 2" xfId="1635" xr:uid="{00000000-0005-0000-0000-0000D6280000}"/>
    <cellStyle name="Normal 38 3" xfId="1636" xr:uid="{00000000-0005-0000-0000-0000D7280000}"/>
    <cellStyle name="Normal 38 4" xfId="1637" xr:uid="{00000000-0005-0000-0000-0000D8280000}"/>
    <cellStyle name="Normal 38 5" xfId="1638" xr:uid="{00000000-0005-0000-0000-0000D9280000}"/>
    <cellStyle name="Normal 38 6" xfId="1639" xr:uid="{00000000-0005-0000-0000-0000DA280000}"/>
    <cellStyle name="Normal 38 7" xfId="1640" xr:uid="{00000000-0005-0000-0000-0000DB280000}"/>
    <cellStyle name="Normal 38 8" xfId="1641" xr:uid="{00000000-0005-0000-0000-0000DC280000}"/>
    <cellStyle name="Normal 39" xfId="1642" xr:uid="{00000000-0005-0000-0000-0000DD280000}"/>
    <cellStyle name="Normal 39 2" xfId="1643" xr:uid="{00000000-0005-0000-0000-0000DE280000}"/>
    <cellStyle name="Normal 39 2 2" xfId="55117" xr:uid="{00000000-0005-0000-0000-0000DF280000}"/>
    <cellStyle name="Normal 39 2 2 2" xfId="55118" xr:uid="{00000000-0005-0000-0000-0000E0280000}"/>
    <cellStyle name="Normal 39 2 2 2 2" xfId="55119" xr:uid="{00000000-0005-0000-0000-0000E1280000}"/>
    <cellStyle name="Normal 39 2 2 3" xfId="55120" xr:uid="{00000000-0005-0000-0000-0000E2280000}"/>
    <cellStyle name="Normal 39 2 3" xfId="55121" xr:uid="{00000000-0005-0000-0000-0000E3280000}"/>
    <cellStyle name="Normal 39 2 3 2" xfId="55122" xr:uid="{00000000-0005-0000-0000-0000E4280000}"/>
    <cellStyle name="Normal 39 2 3 2 2" xfId="55123" xr:uid="{00000000-0005-0000-0000-0000E5280000}"/>
    <cellStyle name="Normal 39 2 3 3" xfId="55124" xr:uid="{00000000-0005-0000-0000-0000E6280000}"/>
    <cellStyle name="Normal 39 2 4" xfId="55125" xr:uid="{00000000-0005-0000-0000-0000E7280000}"/>
    <cellStyle name="Normal 39 2 4 2" xfId="55126" xr:uid="{00000000-0005-0000-0000-0000E8280000}"/>
    <cellStyle name="Normal 39 2 5" xfId="55127" xr:uid="{00000000-0005-0000-0000-0000E9280000}"/>
    <cellStyle name="Normal 39 2 6" xfId="55116" xr:uid="{00000000-0005-0000-0000-0000EA280000}"/>
    <cellStyle name="Normal 39 3" xfId="1644" xr:uid="{00000000-0005-0000-0000-0000EB280000}"/>
    <cellStyle name="Normal 39 3 2" xfId="55129" xr:uid="{00000000-0005-0000-0000-0000EC280000}"/>
    <cellStyle name="Normal 39 3 2 2" xfId="55130" xr:uid="{00000000-0005-0000-0000-0000ED280000}"/>
    <cellStyle name="Normal 39 3 3" xfId="55131" xr:uid="{00000000-0005-0000-0000-0000EE280000}"/>
    <cellStyle name="Normal 39 3 4" xfId="55128" xr:uid="{00000000-0005-0000-0000-0000EF280000}"/>
    <cellStyle name="Normal 39 4" xfId="1645" xr:uid="{00000000-0005-0000-0000-0000F0280000}"/>
    <cellStyle name="Normal 39 4 2" xfId="55133" xr:uid="{00000000-0005-0000-0000-0000F1280000}"/>
    <cellStyle name="Normal 39 4 2 2" xfId="55134" xr:uid="{00000000-0005-0000-0000-0000F2280000}"/>
    <cellStyle name="Normal 39 4 3" xfId="55135" xr:uid="{00000000-0005-0000-0000-0000F3280000}"/>
    <cellStyle name="Normal 39 4 4" xfId="55132" xr:uid="{00000000-0005-0000-0000-0000F4280000}"/>
    <cellStyle name="Normal 39 5" xfId="1646" xr:uid="{00000000-0005-0000-0000-0000F5280000}"/>
    <cellStyle name="Normal 39 5 2" xfId="55137" xr:uid="{00000000-0005-0000-0000-0000F6280000}"/>
    <cellStyle name="Normal 39 5 3" xfId="55136" xr:uid="{00000000-0005-0000-0000-0000F7280000}"/>
    <cellStyle name="Normal 39 6" xfId="1647" xr:uid="{00000000-0005-0000-0000-0000F8280000}"/>
    <cellStyle name="Normal 39 6 2" xfId="55138" xr:uid="{00000000-0005-0000-0000-0000F9280000}"/>
    <cellStyle name="Normal 39 7" xfId="1648" xr:uid="{00000000-0005-0000-0000-0000FA280000}"/>
    <cellStyle name="Normal 39 8" xfId="1649" xr:uid="{00000000-0005-0000-0000-0000FB280000}"/>
    <cellStyle name="Normal 39 9" xfId="55115" xr:uid="{00000000-0005-0000-0000-0000FC280000}"/>
    <cellStyle name="Normal 4" xfId="16" xr:uid="{00000000-0005-0000-0000-0000FD280000}"/>
    <cellStyle name="Normal 4 10" xfId="1650" xr:uid="{00000000-0005-0000-0000-0000FE280000}"/>
    <cellStyle name="Normal 4 11" xfId="20047" xr:uid="{00000000-0005-0000-0000-0000FF280000}"/>
    <cellStyle name="Normal 4 12" xfId="55139" xr:uid="{00000000-0005-0000-0000-000000290000}"/>
    <cellStyle name="Normal 4 2" xfId="1651" xr:uid="{00000000-0005-0000-0000-000001290000}"/>
    <cellStyle name="Normal 4 2 2" xfId="1652" xr:uid="{00000000-0005-0000-0000-000002290000}"/>
    <cellStyle name="Normal 4 2 2 2" xfId="1653" xr:uid="{00000000-0005-0000-0000-000003290000}"/>
    <cellStyle name="Normal 4 2 2 2 2" xfId="1654" xr:uid="{00000000-0005-0000-0000-000004290000}"/>
    <cellStyle name="Normal 4 2 2 2 2 2" xfId="1655" xr:uid="{00000000-0005-0000-0000-000005290000}"/>
    <cellStyle name="Normal 4 2 2 2 2 2 2" xfId="1656" xr:uid="{00000000-0005-0000-0000-000006290000}"/>
    <cellStyle name="Normal 4 2 2 2 2 2 2 2" xfId="1657" xr:uid="{00000000-0005-0000-0000-000007290000}"/>
    <cellStyle name="Normal 4 2 2 2 2 2 2 3" xfId="1658" xr:uid="{00000000-0005-0000-0000-000008290000}"/>
    <cellStyle name="Normal 4 2 2 2 2 2 3" xfId="1659" xr:uid="{00000000-0005-0000-0000-000009290000}"/>
    <cellStyle name="Normal 4 2 2 2 2 2 3 2" xfId="1660" xr:uid="{00000000-0005-0000-0000-00000A290000}"/>
    <cellStyle name="Normal 4 2 2 2 2 2 4" xfId="1661" xr:uid="{00000000-0005-0000-0000-00000B290000}"/>
    <cellStyle name="Normal 4 2 2 2 2 3" xfId="1662" xr:uid="{00000000-0005-0000-0000-00000C290000}"/>
    <cellStyle name="Normal 4 2 2 2 3" xfId="1663" xr:uid="{00000000-0005-0000-0000-00000D290000}"/>
    <cellStyle name="Normal 4 2 2 2 4" xfId="1664" xr:uid="{00000000-0005-0000-0000-00000E290000}"/>
    <cellStyle name="Normal 4 2 2 2 4 2" xfId="1665" xr:uid="{00000000-0005-0000-0000-00000F290000}"/>
    <cellStyle name="Normal 4 2 2 2 5" xfId="1666" xr:uid="{00000000-0005-0000-0000-000010290000}"/>
    <cellStyle name="Normal 4 2 2 3" xfId="1667" xr:uid="{00000000-0005-0000-0000-000011290000}"/>
    <cellStyle name="Normal 4 2 2 4" xfId="1668" xr:uid="{00000000-0005-0000-0000-000012290000}"/>
    <cellStyle name="Normal 4 2 2 5" xfId="1669" xr:uid="{00000000-0005-0000-0000-000013290000}"/>
    <cellStyle name="Normal 4 2 2 5 2" xfId="1670" xr:uid="{00000000-0005-0000-0000-000014290000}"/>
    <cellStyle name="Normal 4 2 2 6" xfId="1671" xr:uid="{00000000-0005-0000-0000-000015290000}"/>
    <cellStyle name="Normal 4 2 2 7" xfId="55140" xr:uid="{00000000-0005-0000-0000-000016290000}"/>
    <cellStyle name="Normal 4 2 3" xfId="1672" xr:uid="{00000000-0005-0000-0000-000017290000}"/>
    <cellStyle name="Normal 4 2 3 2" xfId="1673" xr:uid="{00000000-0005-0000-0000-000018290000}"/>
    <cellStyle name="Normal 4 2 3 3" xfId="55141" xr:uid="{00000000-0005-0000-0000-000019290000}"/>
    <cellStyle name="Normal 4 2 4" xfId="1674" xr:uid="{00000000-0005-0000-0000-00001A290000}"/>
    <cellStyle name="Normal 4 2 4 2" xfId="1675" xr:uid="{00000000-0005-0000-0000-00001B290000}"/>
    <cellStyle name="Normal 4 2 4 2 2" xfId="1676" xr:uid="{00000000-0005-0000-0000-00001C290000}"/>
    <cellStyle name="Normal 4 2 4 2 2 2" xfId="1677" xr:uid="{00000000-0005-0000-0000-00001D290000}"/>
    <cellStyle name="Normal 4 2 4 2 2 2 2" xfId="1678" xr:uid="{00000000-0005-0000-0000-00001E290000}"/>
    <cellStyle name="Normal 4 2 4 2 3" xfId="1679" xr:uid="{00000000-0005-0000-0000-00001F290000}"/>
    <cellStyle name="Normal 4 2 4 3" xfId="1680" xr:uid="{00000000-0005-0000-0000-000020290000}"/>
    <cellStyle name="Normal 4 2 4 3 2" xfId="1681" xr:uid="{00000000-0005-0000-0000-000021290000}"/>
    <cellStyle name="Normal 4 2 5" xfId="1682" xr:uid="{00000000-0005-0000-0000-000022290000}"/>
    <cellStyle name="Normal 4 2 6" xfId="1683" xr:uid="{00000000-0005-0000-0000-000023290000}"/>
    <cellStyle name="Normal 4 2 6 2" xfId="1684" xr:uid="{00000000-0005-0000-0000-000024290000}"/>
    <cellStyle name="Normal 4 2 7" xfId="1685" xr:uid="{00000000-0005-0000-0000-000025290000}"/>
    <cellStyle name="Normal 4 2 8" xfId="2569" xr:uid="{00000000-0005-0000-0000-000026290000}"/>
    <cellStyle name="Normal 4 2 9" xfId="2568" xr:uid="{00000000-0005-0000-0000-000027290000}"/>
    <cellStyle name="Normal 4 3" xfId="1686" xr:uid="{00000000-0005-0000-0000-000028290000}"/>
    <cellStyle name="Normal 4 3 2" xfId="1687" xr:uid="{00000000-0005-0000-0000-000029290000}"/>
    <cellStyle name="Normal 4 3 2 2" xfId="1688" xr:uid="{00000000-0005-0000-0000-00002A290000}"/>
    <cellStyle name="Normal 4 3 2 2 2" xfId="1689" xr:uid="{00000000-0005-0000-0000-00002B290000}"/>
    <cellStyle name="Normal 4 3 2 2 3" xfId="1690" xr:uid="{00000000-0005-0000-0000-00002C290000}"/>
    <cellStyle name="Normal 4 3 3" xfId="1691" xr:uid="{00000000-0005-0000-0000-00002D290000}"/>
    <cellStyle name="Normal 4 3 4" xfId="1692" xr:uid="{00000000-0005-0000-0000-00002E290000}"/>
    <cellStyle name="Normal 4 3 5" xfId="55142" xr:uid="{00000000-0005-0000-0000-00002F290000}"/>
    <cellStyle name="Normal 4 4" xfId="1693" xr:uid="{00000000-0005-0000-0000-000030290000}"/>
    <cellStyle name="Normal 4 5" xfId="1694" xr:uid="{00000000-0005-0000-0000-000031290000}"/>
    <cellStyle name="Normal 4 6" xfId="1695" xr:uid="{00000000-0005-0000-0000-000032290000}"/>
    <cellStyle name="Normal 4 6 2" xfId="1696" xr:uid="{00000000-0005-0000-0000-000033290000}"/>
    <cellStyle name="Normal 4 7" xfId="1697" xr:uid="{00000000-0005-0000-0000-000034290000}"/>
    <cellStyle name="Normal 4 8" xfId="1698" xr:uid="{00000000-0005-0000-0000-000035290000}"/>
    <cellStyle name="Normal 4 9" xfId="2570" xr:uid="{00000000-0005-0000-0000-000036290000}"/>
    <cellStyle name="Normal 40" xfId="1699" xr:uid="{00000000-0005-0000-0000-000037290000}"/>
    <cellStyle name="Normal 40 2" xfId="1700" xr:uid="{00000000-0005-0000-0000-000038290000}"/>
    <cellStyle name="Normal 40 3" xfId="1701" xr:uid="{00000000-0005-0000-0000-000039290000}"/>
    <cellStyle name="Normal 40 4" xfId="1702" xr:uid="{00000000-0005-0000-0000-00003A290000}"/>
    <cellStyle name="Normal 40 5" xfId="1703" xr:uid="{00000000-0005-0000-0000-00003B290000}"/>
    <cellStyle name="Normal 40 6" xfId="1704" xr:uid="{00000000-0005-0000-0000-00003C290000}"/>
    <cellStyle name="Normal 40 7" xfId="1705" xr:uid="{00000000-0005-0000-0000-00003D290000}"/>
    <cellStyle name="Normal 40 8" xfId="1706" xr:uid="{00000000-0005-0000-0000-00003E290000}"/>
    <cellStyle name="Normal 40 9" xfId="55143" xr:uid="{00000000-0005-0000-0000-00003F290000}"/>
    <cellStyle name="Normal 41" xfId="1707" xr:uid="{00000000-0005-0000-0000-000040290000}"/>
    <cellStyle name="Normal 41 2" xfId="1708" xr:uid="{00000000-0005-0000-0000-000041290000}"/>
    <cellStyle name="Normal 41 3" xfId="1709" xr:uid="{00000000-0005-0000-0000-000042290000}"/>
    <cellStyle name="Normal 41 4" xfId="1710" xr:uid="{00000000-0005-0000-0000-000043290000}"/>
    <cellStyle name="Normal 41 5" xfId="1711" xr:uid="{00000000-0005-0000-0000-000044290000}"/>
    <cellStyle name="Normal 41 6" xfId="1712" xr:uid="{00000000-0005-0000-0000-000045290000}"/>
    <cellStyle name="Normal 41 7" xfId="1713" xr:uid="{00000000-0005-0000-0000-000046290000}"/>
    <cellStyle name="Normal 41 8" xfId="1714" xr:uid="{00000000-0005-0000-0000-000047290000}"/>
    <cellStyle name="Normal 41 9" xfId="55144" xr:uid="{00000000-0005-0000-0000-000048290000}"/>
    <cellStyle name="Normal 42" xfId="1715" xr:uid="{00000000-0005-0000-0000-000049290000}"/>
    <cellStyle name="Normal 42 2" xfId="1716" xr:uid="{00000000-0005-0000-0000-00004A290000}"/>
    <cellStyle name="Normal 42 3" xfId="1717" xr:uid="{00000000-0005-0000-0000-00004B290000}"/>
    <cellStyle name="Normal 42 4" xfId="1718" xr:uid="{00000000-0005-0000-0000-00004C290000}"/>
    <cellStyle name="Normal 42 5" xfId="1719" xr:uid="{00000000-0005-0000-0000-00004D290000}"/>
    <cellStyle name="Normal 42 6" xfId="1720" xr:uid="{00000000-0005-0000-0000-00004E290000}"/>
    <cellStyle name="Normal 42 7" xfId="1721" xr:uid="{00000000-0005-0000-0000-00004F290000}"/>
    <cellStyle name="Normal 42 8" xfId="1722" xr:uid="{00000000-0005-0000-0000-000050290000}"/>
    <cellStyle name="Normal 42 9" xfId="55145" xr:uid="{00000000-0005-0000-0000-000051290000}"/>
    <cellStyle name="Normal 43" xfId="1723" xr:uid="{00000000-0005-0000-0000-000052290000}"/>
    <cellStyle name="Normal 43 2" xfId="1724" xr:uid="{00000000-0005-0000-0000-000053290000}"/>
    <cellStyle name="Normal 43 3" xfId="1725" xr:uid="{00000000-0005-0000-0000-000054290000}"/>
    <cellStyle name="Normal 43 4" xfId="1726" xr:uid="{00000000-0005-0000-0000-000055290000}"/>
    <cellStyle name="Normal 43 5" xfId="1727" xr:uid="{00000000-0005-0000-0000-000056290000}"/>
    <cellStyle name="Normal 43 6" xfId="1728" xr:uid="{00000000-0005-0000-0000-000057290000}"/>
    <cellStyle name="Normal 43 7" xfId="1729" xr:uid="{00000000-0005-0000-0000-000058290000}"/>
    <cellStyle name="Normal 43 8" xfId="1730" xr:uid="{00000000-0005-0000-0000-000059290000}"/>
    <cellStyle name="Normal 43 9" xfId="55146" xr:uid="{00000000-0005-0000-0000-00005A290000}"/>
    <cellStyle name="Normal 44" xfId="1731" xr:uid="{00000000-0005-0000-0000-00005B290000}"/>
    <cellStyle name="Normal 44 2" xfId="1732" xr:uid="{00000000-0005-0000-0000-00005C290000}"/>
    <cellStyle name="Normal 44 3" xfId="1733" xr:uid="{00000000-0005-0000-0000-00005D290000}"/>
    <cellStyle name="Normal 44 4" xfId="1734" xr:uid="{00000000-0005-0000-0000-00005E290000}"/>
    <cellStyle name="Normal 44 5" xfId="1735" xr:uid="{00000000-0005-0000-0000-00005F290000}"/>
    <cellStyle name="Normal 44 6" xfId="1736" xr:uid="{00000000-0005-0000-0000-000060290000}"/>
    <cellStyle name="Normal 44 7" xfId="1737" xr:uid="{00000000-0005-0000-0000-000061290000}"/>
    <cellStyle name="Normal 44 8" xfId="1738" xr:uid="{00000000-0005-0000-0000-000062290000}"/>
    <cellStyle name="Normal 44 9" xfId="55147" xr:uid="{00000000-0005-0000-0000-000063290000}"/>
    <cellStyle name="Normal 45" xfId="1739" xr:uid="{00000000-0005-0000-0000-000064290000}"/>
    <cellStyle name="Normal 45 2" xfId="1740" xr:uid="{00000000-0005-0000-0000-000065290000}"/>
    <cellStyle name="Normal 45 3" xfId="1741" xr:uid="{00000000-0005-0000-0000-000066290000}"/>
    <cellStyle name="Normal 45 4" xfId="1742" xr:uid="{00000000-0005-0000-0000-000067290000}"/>
    <cellStyle name="Normal 45 5" xfId="1743" xr:uid="{00000000-0005-0000-0000-000068290000}"/>
    <cellStyle name="Normal 45 6" xfId="1744" xr:uid="{00000000-0005-0000-0000-000069290000}"/>
    <cellStyle name="Normal 45 7" xfId="1745" xr:uid="{00000000-0005-0000-0000-00006A290000}"/>
    <cellStyle name="Normal 45 8" xfId="1746" xr:uid="{00000000-0005-0000-0000-00006B290000}"/>
    <cellStyle name="Normal 45 9" xfId="55148" xr:uid="{00000000-0005-0000-0000-00006C290000}"/>
    <cellStyle name="Normal 46" xfId="1747" xr:uid="{00000000-0005-0000-0000-00006D290000}"/>
    <cellStyle name="Normal 46 2" xfId="55149" xr:uid="{00000000-0005-0000-0000-00006E290000}"/>
    <cellStyle name="Normal 47" xfId="1748" xr:uid="{00000000-0005-0000-0000-00006F290000}"/>
    <cellStyle name="Normal 47 2" xfId="2312" xr:uid="{00000000-0005-0000-0000-000070290000}"/>
    <cellStyle name="Normal 47 3" xfId="2365" xr:uid="{00000000-0005-0000-0000-000071290000}"/>
    <cellStyle name="Normal 47 4" xfId="2422" xr:uid="{00000000-0005-0000-0000-000072290000}"/>
    <cellStyle name="Normal 47 5" xfId="2473" xr:uid="{00000000-0005-0000-0000-000073290000}"/>
    <cellStyle name="Normal 47 6" xfId="2571" xr:uid="{00000000-0005-0000-0000-000074290000}"/>
    <cellStyle name="Normal 47 7" xfId="55150" xr:uid="{00000000-0005-0000-0000-000075290000}"/>
    <cellStyle name="Normal 48" xfId="1749" xr:uid="{00000000-0005-0000-0000-000076290000}"/>
    <cellStyle name="Normal 48 2" xfId="2313" xr:uid="{00000000-0005-0000-0000-000077290000}"/>
    <cellStyle name="Normal 48 3" xfId="2366" xr:uid="{00000000-0005-0000-0000-000078290000}"/>
    <cellStyle name="Normal 48 4" xfId="2423" xr:uid="{00000000-0005-0000-0000-000079290000}"/>
    <cellStyle name="Normal 48 5" xfId="2474" xr:uid="{00000000-0005-0000-0000-00007A290000}"/>
    <cellStyle name="Normal 48 6" xfId="2572" xr:uid="{00000000-0005-0000-0000-00007B290000}"/>
    <cellStyle name="Normal 48 7" xfId="55151" xr:uid="{00000000-0005-0000-0000-00007C290000}"/>
    <cellStyle name="Normal 49" xfId="1750" xr:uid="{00000000-0005-0000-0000-00007D290000}"/>
    <cellStyle name="Normal 49 2" xfId="2314" xr:uid="{00000000-0005-0000-0000-00007E290000}"/>
    <cellStyle name="Normal 49 3" xfId="2367" xr:uid="{00000000-0005-0000-0000-00007F290000}"/>
    <cellStyle name="Normal 49 4" xfId="2424" xr:uid="{00000000-0005-0000-0000-000080290000}"/>
    <cellStyle name="Normal 49 5" xfId="2475" xr:uid="{00000000-0005-0000-0000-000081290000}"/>
    <cellStyle name="Normal 49 6" xfId="2573" xr:uid="{00000000-0005-0000-0000-000082290000}"/>
    <cellStyle name="Normal 49 7" xfId="55152" xr:uid="{00000000-0005-0000-0000-000083290000}"/>
    <cellStyle name="Normal 5" xfId="19" xr:uid="{00000000-0005-0000-0000-000084290000}"/>
    <cellStyle name="Normal 5 10" xfId="20050" xr:uid="{00000000-0005-0000-0000-000085290000}"/>
    <cellStyle name="Normal 5 11" xfId="55153" xr:uid="{00000000-0005-0000-0000-000086290000}"/>
    <cellStyle name="Normal 5 2" xfId="1752" xr:uid="{00000000-0005-0000-0000-000087290000}"/>
    <cellStyle name="Normal 5 2 2" xfId="1753" xr:uid="{00000000-0005-0000-0000-000088290000}"/>
    <cellStyle name="Normal 5 2 2 2" xfId="1754" xr:uid="{00000000-0005-0000-0000-000089290000}"/>
    <cellStyle name="Normal 5 2 2 2 2" xfId="1755" xr:uid="{00000000-0005-0000-0000-00008A290000}"/>
    <cellStyle name="Normal 5 2 2 2 2 2" xfId="1756" xr:uid="{00000000-0005-0000-0000-00008B290000}"/>
    <cellStyle name="Normal 5 2 2 2 2 3" xfId="1757" xr:uid="{00000000-0005-0000-0000-00008C290000}"/>
    <cellStyle name="Normal 5 2 2 2 3" xfId="1758" xr:uid="{00000000-0005-0000-0000-00008D290000}"/>
    <cellStyle name="Normal 5 2 2 2 3 2" xfId="1759" xr:uid="{00000000-0005-0000-0000-00008E290000}"/>
    <cellStyle name="Normal 5 2 2 2 4" xfId="1760" xr:uid="{00000000-0005-0000-0000-00008F290000}"/>
    <cellStyle name="Normal 5 2 2 3" xfId="1761" xr:uid="{00000000-0005-0000-0000-000090290000}"/>
    <cellStyle name="Normal 5 2 2 4" xfId="55154" xr:uid="{00000000-0005-0000-0000-000091290000}"/>
    <cellStyle name="Normal 5 2 3" xfId="1762" xr:uid="{00000000-0005-0000-0000-000092290000}"/>
    <cellStyle name="Normal 5 2 4" xfId="1763" xr:uid="{00000000-0005-0000-0000-000093290000}"/>
    <cellStyle name="Normal 5 2 4 2" xfId="1764" xr:uid="{00000000-0005-0000-0000-000094290000}"/>
    <cellStyle name="Normal 5 2 5" xfId="1765" xr:uid="{00000000-0005-0000-0000-000095290000}"/>
    <cellStyle name="Normal 5 3" xfId="1766" xr:uid="{00000000-0005-0000-0000-000096290000}"/>
    <cellStyle name="Normal 5 3 2" xfId="55155" xr:uid="{00000000-0005-0000-0000-000097290000}"/>
    <cellStyle name="Normal 5 4" xfId="1767" xr:uid="{00000000-0005-0000-0000-000098290000}"/>
    <cellStyle name="Normal 5 5" xfId="1768" xr:uid="{00000000-0005-0000-0000-000099290000}"/>
    <cellStyle name="Normal 5 5 2" xfId="1769" xr:uid="{00000000-0005-0000-0000-00009A290000}"/>
    <cellStyle name="Normal 5 6" xfId="1770" xr:uid="{00000000-0005-0000-0000-00009B290000}"/>
    <cellStyle name="Normal 5 7" xfId="2574" xr:uid="{00000000-0005-0000-0000-00009C290000}"/>
    <cellStyle name="Normal 5 8" xfId="2575" xr:uid="{00000000-0005-0000-0000-00009D290000}"/>
    <cellStyle name="Normal 5 9" xfId="1751" xr:uid="{00000000-0005-0000-0000-00009E290000}"/>
    <cellStyle name="Normal 50" xfId="1771" xr:uid="{00000000-0005-0000-0000-00009F290000}"/>
    <cellStyle name="Normal 50 2" xfId="2315" xr:uid="{00000000-0005-0000-0000-0000A0290000}"/>
    <cellStyle name="Normal 50 3" xfId="2368" xr:uid="{00000000-0005-0000-0000-0000A1290000}"/>
    <cellStyle name="Normal 50 4" xfId="2425" xr:uid="{00000000-0005-0000-0000-0000A2290000}"/>
    <cellStyle name="Normal 50 5" xfId="2476" xr:uid="{00000000-0005-0000-0000-0000A3290000}"/>
    <cellStyle name="Normal 50 6" xfId="2576" xr:uid="{00000000-0005-0000-0000-0000A4290000}"/>
    <cellStyle name="Normal 50 7" xfId="55156" xr:uid="{00000000-0005-0000-0000-0000A5290000}"/>
    <cellStyle name="Normal 51" xfId="1772" xr:uid="{00000000-0005-0000-0000-0000A6290000}"/>
    <cellStyle name="Normal 51 2" xfId="55157" xr:uid="{00000000-0005-0000-0000-0000A7290000}"/>
    <cellStyle name="Normal 52" xfId="1773" xr:uid="{00000000-0005-0000-0000-0000A8290000}"/>
    <cellStyle name="Normal 52 2" xfId="55158" xr:uid="{00000000-0005-0000-0000-0000A9290000}"/>
    <cellStyle name="Normal 53" xfId="1774" xr:uid="{00000000-0005-0000-0000-0000AA290000}"/>
    <cellStyle name="Normal 54" xfId="1775" xr:uid="{00000000-0005-0000-0000-0000AB290000}"/>
    <cellStyle name="Normal 55" xfId="1776" xr:uid="{00000000-0005-0000-0000-0000AC290000}"/>
    <cellStyle name="Normal 56" xfId="1777" xr:uid="{00000000-0005-0000-0000-0000AD290000}"/>
    <cellStyle name="Normal 57" xfId="1778" xr:uid="{00000000-0005-0000-0000-0000AE290000}"/>
    <cellStyle name="Normal 58" xfId="1779" xr:uid="{00000000-0005-0000-0000-0000AF290000}"/>
    <cellStyle name="Normal 58 2" xfId="2577" xr:uid="{00000000-0005-0000-0000-0000B0290000}"/>
    <cellStyle name="Normal 59" xfId="1780" xr:uid="{00000000-0005-0000-0000-0000B1290000}"/>
    <cellStyle name="Normal 6" xfId="22" xr:uid="{00000000-0005-0000-0000-0000B2290000}"/>
    <cellStyle name="Normal 6 10" xfId="1781" xr:uid="{00000000-0005-0000-0000-0000B3290000}"/>
    <cellStyle name="Normal 6 11" xfId="20053" xr:uid="{00000000-0005-0000-0000-0000B4290000}"/>
    <cellStyle name="Normal 6 12" xfId="55159" xr:uid="{00000000-0005-0000-0000-0000B5290000}"/>
    <cellStyle name="Normal 6 2" xfId="1782" xr:uid="{00000000-0005-0000-0000-0000B6290000}"/>
    <cellStyle name="Normal 6 2 2" xfId="2317" xr:uid="{00000000-0005-0000-0000-0000B7290000}"/>
    <cellStyle name="Normal 6 2 3" xfId="2370" xr:uid="{00000000-0005-0000-0000-0000B8290000}"/>
    <cellStyle name="Normal 6 2 4" xfId="2427" xr:uid="{00000000-0005-0000-0000-0000B9290000}"/>
    <cellStyle name="Normal 6 2 5" xfId="2478" xr:uid="{00000000-0005-0000-0000-0000BA290000}"/>
    <cellStyle name="Normal 6 2 6" xfId="2578" xr:uid="{00000000-0005-0000-0000-0000BB290000}"/>
    <cellStyle name="Normal 6 2 7" xfId="55160" xr:uid="{00000000-0005-0000-0000-0000BC290000}"/>
    <cellStyle name="Normal 6 3" xfId="1783" xr:uid="{00000000-0005-0000-0000-0000BD290000}"/>
    <cellStyle name="Normal 6 3 2" xfId="1784" xr:uid="{00000000-0005-0000-0000-0000BE290000}"/>
    <cellStyle name="Normal 6 3 3" xfId="2318" xr:uid="{00000000-0005-0000-0000-0000BF290000}"/>
    <cellStyle name="Normal 6 3 4" xfId="2371" xr:uid="{00000000-0005-0000-0000-0000C0290000}"/>
    <cellStyle name="Normal 6 3 5" xfId="2428" xr:uid="{00000000-0005-0000-0000-0000C1290000}"/>
    <cellStyle name="Normal 6 3 6" xfId="2479" xr:uid="{00000000-0005-0000-0000-0000C2290000}"/>
    <cellStyle name="Normal 6 3 7" xfId="2579" xr:uid="{00000000-0005-0000-0000-0000C3290000}"/>
    <cellStyle name="Normal 6 4" xfId="1785" xr:uid="{00000000-0005-0000-0000-0000C4290000}"/>
    <cellStyle name="Normal 6 4 2" xfId="1786" xr:uid="{00000000-0005-0000-0000-0000C5290000}"/>
    <cellStyle name="Normal 6 5" xfId="1787" xr:uid="{00000000-0005-0000-0000-0000C6290000}"/>
    <cellStyle name="Normal 6 6" xfId="2316" xr:uid="{00000000-0005-0000-0000-0000C7290000}"/>
    <cellStyle name="Normal 6 6 2" xfId="2580" xr:uid="{00000000-0005-0000-0000-0000C8290000}"/>
    <cellStyle name="Normal 6 6 3" xfId="4341" xr:uid="{00000000-0005-0000-0000-0000C9290000}"/>
    <cellStyle name="Normal 6 7" xfId="2369" xr:uid="{00000000-0005-0000-0000-0000CA290000}"/>
    <cellStyle name="Normal 6 8" xfId="2426" xr:uid="{00000000-0005-0000-0000-0000CB290000}"/>
    <cellStyle name="Normal 6 9" xfId="2477" xr:uid="{00000000-0005-0000-0000-0000CC290000}"/>
    <cellStyle name="Normal 60" xfId="2274" xr:uid="{00000000-0005-0000-0000-0000CD290000}"/>
    <cellStyle name="Normal 60 2" xfId="4569" xr:uid="{00000000-0005-0000-0000-0000CE290000}"/>
    <cellStyle name="Normal 61" xfId="2326" xr:uid="{00000000-0005-0000-0000-0000CF290000}"/>
    <cellStyle name="Normal 62" xfId="4" xr:uid="{00000000-0005-0000-0000-0000D0290000}"/>
    <cellStyle name="Normal 62 2" xfId="2327" xr:uid="{00000000-0005-0000-0000-0000D1290000}"/>
    <cellStyle name="Normal 63" xfId="2384" xr:uid="{00000000-0005-0000-0000-0000D2290000}"/>
    <cellStyle name="Normal 63 2" xfId="2581" xr:uid="{00000000-0005-0000-0000-0000D3290000}"/>
    <cellStyle name="Normal 63 2 2" xfId="3676" xr:uid="{00000000-0005-0000-0000-0000D4290000}"/>
    <cellStyle name="Normal 63 2 2 2" xfId="5592" xr:uid="{00000000-0005-0000-0000-0000D5290000}"/>
    <cellStyle name="Normal 63 2 2 2 2" xfId="12512" xr:uid="{00000000-0005-0000-0000-0000D6290000}"/>
    <cellStyle name="Normal 63 2 2 2 2 2" xfId="19239" xr:uid="{00000000-0005-0000-0000-0000D7290000}"/>
    <cellStyle name="Normal 63 2 2 2 2 2 2" xfId="36903" xr:uid="{00000000-0005-0000-0000-0000D8290000}"/>
    <cellStyle name="Normal 63 2 2 2 2 3" xfId="30176" xr:uid="{00000000-0005-0000-0000-0000D9290000}"/>
    <cellStyle name="Normal 63 2 2 2 3" xfId="9228" xr:uid="{00000000-0005-0000-0000-0000DA290000}"/>
    <cellStyle name="Normal 63 2 2 2 3 2" xfId="26893" xr:uid="{00000000-0005-0000-0000-0000DB290000}"/>
    <cellStyle name="Normal 63 2 2 2 4" xfId="16172" xr:uid="{00000000-0005-0000-0000-0000DC290000}"/>
    <cellStyle name="Normal 63 2 2 2 4 2" xfId="33836" xr:uid="{00000000-0005-0000-0000-0000DD290000}"/>
    <cellStyle name="Normal 63 2 2 2 5" xfId="23257" xr:uid="{00000000-0005-0000-0000-0000DE290000}"/>
    <cellStyle name="Normal 63 2 2 3" xfId="11136" xr:uid="{00000000-0005-0000-0000-0000DF290000}"/>
    <cellStyle name="Normal 63 2 2 3 2" xfId="17971" xr:uid="{00000000-0005-0000-0000-0000E0290000}"/>
    <cellStyle name="Normal 63 2 2 3 2 2" xfId="35635" xr:uid="{00000000-0005-0000-0000-0000E1290000}"/>
    <cellStyle name="Normal 63 2 2 3 3" xfId="28800" xr:uid="{00000000-0005-0000-0000-0000E2290000}"/>
    <cellStyle name="Normal 63 2 2 4" xfId="7373" xr:uid="{00000000-0005-0000-0000-0000E3290000}"/>
    <cellStyle name="Normal 63 2 2 4 2" xfId="25038" xr:uid="{00000000-0005-0000-0000-0000E4290000}"/>
    <cellStyle name="Normal 63 2 2 5" xfId="14425" xr:uid="{00000000-0005-0000-0000-0000E5290000}"/>
    <cellStyle name="Normal 63 2 2 5 2" xfId="32089" xr:uid="{00000000-0005-0000-0000-0000E6290000}"/>
    <cellStyle name="Normal 63 2 2 6" xfId="21395" xr:uid="{00000000-0005-0000-0000-0000E7290000}"/>
    <cellStyle name="Normal 63 2 3" xfId="4353" xr:uid="{00000000-0005-0000-0000-0000E8290000}"/>
    <cellStyle name="Normal 63 2 4" xfId="4929" xr:uid="{00000000-0005-0000-0000-0000E9290000}"/>
    <cellStyle name="Normal 63 2 4 2" xfId="11849" xr:uid="{00000000-0005-0000-0000-0000EA290000}"/>
    <cellStyle name="Normal 63 2 4 2 2" xfId="18630" xr:uid="{00000000-0005-0000-0000-0000EB290000}"/>
    <cellStyle name="Normal 63 2 4 2 2 2" xfId="36294" xr:uid="{00000000-0005-0000-0000-0000EC290000}"/>
    <cellStyle name="Normal 63 2 4 2 3" xfId="29513" xr:uid="{00000000-0005-0000-0000-0000ED290000}"/>
    <cellStyle name="Normal 63 2 4 3" xfId="8565" xr:uid="{00000000-0005-0000-0000-0000EE290000}"/>
    <cellStyle name="Normal 63 2 4 3 2" xfId="26230" xr:uid="{00000000-0005-0000-0000-0000EF290000}"/>
    <cellStyle name="Normal 63 2 4 4" xfId="15563" xr:uid="{00000000-0005-0000-0000-0000F0290000}"/>
    <cellStyle name="Normal 63 2 4 4 2" xfId="33227" xr:uid="{00000000-0005-0000-0000-0000F1290000}"/>
    <cellStyle name="Normal 63 2 4 5" xfId="22594" xr:uid="{00000000-0005-0000-0000-0000F2290000}"/>
    <cellStyle name="Normal 63 2 5" xfId="10535" xr:uid="{00000000-0005-0000-0000-0000F3290000}"/>
    <cellStyle name="Normal 63 2 5 2" xfId="17424" xr:uid="{00000000-0005-0000-0000-0000F4290000}"/>
    <cellStyle name="Normal 63 2 5 2 2" xfId="35088" xr:uid="{00000000-0005-0000-0000-0000F5290000}"/>
    <cellStyle name="Normal 63 2 5 3" xfId="28199" xr:uid="{00000000-0005-0000-0000-0000F6290000}"/>
    <cellStyle name="Normal 63 2 6" xfId="6785" xr:uid="{00000000-0005-0000-0000-0000F7290000}"/>
    <cellStyle name="Normal 63 2 6 2" xfId="24450" xr:uid="{00000000-0005-0000-0000-0000F8290000}"/>
    <cellStyle name="Normal 63 2 7" xfId="13816" xr:uid="{00000000-0005-0000-0000-0000F9290000}"/>
    <cellStyle name="Normal 63 2 7 2" xfId="31480" xr:uid="{00000000-0005-0000-0000-0000FA290000}"/>
    <cellStyle name="Normal 63 2 8" xfId="3013" xr:uid="{00000000-0005-0000-0000-0000FB290000}"/>
    <cellStyle name="Normal 63 2 8 2" xfId="20732" xr:uid="{00000000-0005-0000-0000-0000FC290000}"/>
    <cellStyle name="Normal 63 3" xfId="3449" xr:uid="{00000000-0005-0000-0000-0000FD290000}"/>
    <cellStyle name="Normal 63 3 2" xfId="4582" xr:uid="{00000000-0005-0000-0000-0000FE290000}"/>
    <cellStyle name="Normal 63 3 3" xfId="5365" xr:uid="{00000000-0005-0000-0000-0000FF290000}"/>
    <cellStyle name="Normal 63 3 3 2" xfId="12285" xr:uid="{00000000-0005-0000-0000-0000002A0000}"/>
    <cellStyle name="Normal 63 3 3 2 2" xfId="19012" xr:uid="{00000000-0005-0000-0000-0000012A0000}"/>
    <cellStyle name="Normal 63 3 3 2 2 2" xfId="36676" xr:uid="{00000000-0005-0000-0000-0000022A0000}"/>
    <cellStyle name="Normal 63 3 3 2 3" xfId="29949" xr:uid="{00000000-0005-0000-0000-0000032A0000}"/>
    <cellStyle name="Normal 63 3 3 3" xfId="9001" xr:uid="{00000000-0005-0000-0000-0000042A0000}"/>
    <cellStyle name="Normal 63 3 3 3 2" xfId="26666" xr:uid="{00000000-0005-0000-0000-0000052A0000}"/>
    <cellStyle name="Normal 63 3 3 4" xfId="15945" xr:uid="{00000000-0005-0000-0000-0000062A0000}"/>
    <cellStyle name="Normal 63 3 3 4 2" xfId="33609" xr:uid="{00000000-0005-0000-0000-0000072A0000}"/>
    <cellStyle name="Normal 63 3 3 5" xfId="23030" xr:uid="{00000000-0005-0000-0000-0000082A0000}"/>
    <cellStyle name="Normal 63 3 4" xfId="10909" xr:uid="{00000000-0005-0000-0000-0000092A0000}"/>
    <cellStyle name="Normal 63 3 4 2" xfId="17744" xr:uid="{00000000-0005-0000-0000-00000A2A0000}"/>
    <cellStyle name="Normal 63 3 4 2 2" xfId="35408" xr:uid="{00000000-0005-0000-0000-00000B2A0000}"/>
    <cellStyle name="Normal 63 3 4 3" xfId="28573" xr:uid="{00000000-0005-0000-0000-00000C2A0000}"/>
    <cellStyle name="Normal 63 3 5" xfId="7146" xr:uid="{00000000-0005-0000-0000-00000D2A0000}"/>
    <cellStyle name="Normal 63 3 5 2" xfId="24811" xr:uid="{00000000-0005-0000-0000-00000E2A0000}"/>
    <cellStyle name="Normal 63 3 6" xfId="14198" xr:uid="{00000000-0005-0000-0000-00000F2A0000}"/>
    <cellStyle name="Normal 63 3 6 2" xfId="31862" xr:uid="{00000000-0005-0000-0000-0000102A0000}"/>
    <cellStyle name="Normal 63 3 7" xfId="21168" xr:uid="{00000000-0005-0000-0000-0000112A0000}"/>
    <cellStyle name="Normal 63 4" xfId="4351" xr:uid="{00000000-0005-0000-0000-0000122A0000}"/>
    <cellStyle name="Normal 63 5" xfId="4702" xr:uid="{00000000-0005-0000-0000-0000132A0000}"/>
    <cellStyle name="Normal 63 5 2" xfId="11622" xr:uid="{00000000-0005-0000-0000-0000142A0000}"/>
    <cellStyle name="Normal 63 5 2 2" xfId="18403" xr:uid="{00000000-0005-0000-0000-0000152A0000}"/>
    <cellStyle name="Normal 63 5 2 2 2" xfId="36067" xr:uid="{00000000-0005-0000-0000-0000162A0000}"/>
    <cellStyle name="Normal 63 5 2 3" xfId="29286" xr:uid="{00000000-0005-0000-0000-0000172A0000}"/>
    <cellStyle name="Normal 63 5 3" xfId="8338" xr:uid="{00000000-0005-0000-0000-0000182A0000}"/>
    <cellStyle name="Normal 63 5 3 2" xfId="26003" xr:uid="{00000000-0005-0000-0000-0000192A0000}"/>
    <cellStyle name="Normal 63 5 4" xfId="15336" xr:uid="{00000000-0005-0000-0000-00001A2A0000}"/>
    <cellStyle name="Normal 63 5 4 2" xfId="33000" xr:uid="{00000000-0005-0000-0000-00001B2A0000}"/>
    <cellStyle name="Normal 63 5 5" xfId="22367" xr:uid="{00000000-0005-0000-0000-00001C2A0000}"/>
    <cellStyle name="Normal 63 6" xfId="10308" xr:uid="{00000000-0005-0000-0000-00001D2A0000}"/>
    <cellStyle name="Normal 63 6 2" xfId="17197" xr:uid="{00000000-0005-0000-0000-00001E2A0000}"/>
    <cellStyle name="Normal 63 6 2 2" xfId="34861" xr:uid="{00000000-0005-0000-0000-00001F2A0000}"/>
    <cellStyle name="Normal 63 6 3" xfId="27972" xr:uid="{00000000-0005-0000-0000-0000202A0000}"/>
    <cellStyle name="Normal 63 7" xfId="6558" xr:uid="{00000000-0005-0000-0000-0000212A0000}"/>
    <cellStyle name="Normal 63 7 2" xfId="24223" xr:uid="{00000000-0005-0000-0000-0000222A0000}"/>
    <cellStyle name="Normal 63 8" xfId="13589" xr:uid="{00000000-0005-0000-0000-0000232A0000}"/>
    <cellStyle name="Normal 63 8 2" xfId="31253" xr:uid="{00000000-0005-0000-0000-0000242A0000}"/>
    <cellStyle name="Normal 63 9" xfId="2784" xr:uid="{00000000-0005-0000-0000-0000252A0000}"/>
    <cellStyle name="Normal 63 9 2" xfId="20505" xr:uid="{00000000-0005-0000-0000-0000262A0000}"/>
    <cellStyle name="Normal 64" xfId="5" xr:uid="{00000000-0005-0000-0000-0000272A0000}"/>
    <cellStyle name="Normal 64 10" xfId="2787" xr:uid="{00000000-0005-0000-0000-0000282A0000}"/>
    <cellStyle name="Normal 64 10 2" xfId="20506" xr:uid="{00000000-0005-0000-0000-0000292A0000}"/>
    <cellStyle name="Normal 64 11" xfId="20039" xr:uid="{00000000-0005-0000-0000-00002A2A0000}"/>
    <cellStyle name="Normal 64 2" xfId="2383" xr:uid="{00000000-0005-0000-0000-00002B2A0000}"/>
    <cellStyle name="Normal 64 2 2" xfId="3677" xr:uid="{00000000-0005-0000-0000-00002C2A0000}"/>
    <cellStyle name="Normal 64 2 2 2" xfId="5593" xr:uid="{00000000-0005-0000-0000-00002D2A0000}"/>
    <cellStyle name="Normal 64 2 2 2 2" xfId="12513" xr:uid="{00000000-0005-0000-0000-00002E2A0000}"/>
    <cellStyle name="Normal 64 2 2 2 2 2" xfId="19240" xr:uid="{00000000-0005-0000-0000-00002F2A0000}"/>
    <cellStyle name="Normal 64 2 2 2 2 2 2" xfId="36904" xr:uid="{00000000-0005-0000-0000-0000302A0000}"/>
    <cellStyle name="Normal 64 2 2 2 2 3" xfId="30177" xr:uid="{00000000-0005-0000-0000-0000312A0000}"/>
    <cellStyle name="Normal 64 2 2 2 3" xfId="9229" xr:uid="{00000000-0005-0000-0000-0000322A0000}"/>
    <cellStyle name="Normal 64 2 2 2 3 2" xfId="26894" xr:uid="{00000000-0005-0000-0000-0000332A0000}"/>
    <cellStyle name="Normal 64 2 2 2 4" xfId="16173" xr:uid="{00000000-0005-0000-0000-0000342A0000}"/>
    <cellStyle name="Normal 64 2 2 2 4 2" xfId="33837" xr:uid="{00000000-0005-0000-0000-0000352A0000}"/>
    <cellStyle name="Normal 64 2 2 2 5" xfId="23258" xr:uid="{00000000-0005-0000-0000-0000362A0000}"/>
    <cellStyle name="Normal 64 2 2 3" xfId="11137" xr:uid="{00000000-0005-0000-0000-0000372A0000}"/>
    <cellStyle name="Normal 64 2 2 3 2" xfId="17972" xr:uid="{00000000-0005-0000-0000-0000382A0000}"/>
    <cellStyle name="Normal 64 2 2 3 2 2" xfId="35636" xr:uid="{00000000-0005-0000-0000-0000392A0000}"/>
    <cellStyle name="Normal 64 2 2 3 3" xfId="28801" xr:uid="{00000000-0005-0000-0000-00003A2A0000}"/>
    <cellStyle name="Normal 64 2 2 4" xfId="7374" xr:uid="{00000000-0005-0000-0000-00003B2A0000}"/>
    <cellStyle name="Normal 64 2 2 4 2" xfId="25039" xr:uid="{00000000-0005-0000-0000-00003C2A0000}"/>
    <cellStyle name="Normal 64 2 2 5" xfId="14426" xr:uid="{00000000-0005-0000-0000-00003D2A0000}"/>
    <cellStyle name="Normal 64 2 2 5 2" xfId="32090" xr:uid="{00000000-0005-0000-0000-00003E2A0000}"/>
    <cellStyle name="Normal 64 2 2 6" xfId="21396" xr:uid="{00000000-0005-0000-0000-00003F2A0000}"/>
    <cellStyle name="Normal 64 2 3" xfId="4930" xr:uid="{00000000-0005-0000-0000-0000402A0000}"/>
    <cellStyle name="Normal 64 2 3 2" xfId="11850" xr:uid="{00000000-0005-0000-0000-0000412A0000}"/>
    <cellStyle name="Normal 64 2 3 2 2" xfId="18631" xr:uid="{00000000-0005-0000-0000-0000422A0000}"/>
    <cellStyle name="Normal 64 2 3 2 2 2" xfId="36295" xr:uid="{00000000-0005-0000-0000-0000432A0000}"/>
    <cellStyle name="Normal 64 2 3 2 3" xfId="29514" xr:uid="{00000000-0005-0000-0000-0000442A0000}"/>
    <cellStyle name="Normal 64 2 3 3" xfId="8566" xr:uid="{00000000-0005-0000-0000-0000452A0000}"/>
    <cellStyle name="Normal 64 2 3 3 2" xfId="26231" xr:uid="{00000000-0005-0000-0000-0000462A0000}"/>
    <cellStyle name="Normal 64 2 3 4" xfId="15564" xr:uid="{00000000-0005-0000-0000-0000472A0000}"/>
    <cellStyle name="Normal 64 2 3 4 2" xfId="33228" xr:uid="{00000000-0005-0000-0000-0000482A0000}"/>
    <cellStyle name="Normal 64 2 3 5" xfId="22595" xr:uid="{00000000-0005-0000-0000-0000492A0000}"/>
    <cellStyle name="Normal 64 2 4" xfId="10536" xr:uid="{00000000-0005-0000-0000-00004A2A0000}"/>
    <cellStyle name="Normal 64 2 4 2" xfId="17425" xr:uid="{00000000-0005-0000-0000-00004B2A0000}"/>
    <cellStyle name="Normal 64 2 4 2 2" xfId="35089" xr:uid="{00000000-0005-0000-0000-00004C2A0000}"/>
    <cellStyle name="Normal 64 2 4 3" xfId="28200" xr:uid="{00000000-0005-0000-0000-00004D2A0000}"/>
    <cellStyle name="Normal 64 2 5" xfId="6786" xr:uid="{00000000-0005-0000-0000-00004E2A0000}"/>
    <cellStyle name="Normal 64 2 5 2" xfId="24451" xr:uid="{00000000-0005-0000-0000-00004F2A0000}"/>
    <cellStyle name="Normal 64 2 6" xfId="13817" xr:uid="{00000000-0005-0000-0000-0000502A0000}"/>
    <cellStyle name="Normal 64 2 6 2" xfId="31481" xr:uid="{00000000-0005-0000-0000-0000512A0000}"/>
    <cellStyle name="Normal 64 2 7" xfId="3014" xr:uid="{00000000-0005-0000-0000-0000522A0000}"/>
    <cellStyle name="Normal 64 2 7 2" xfId="20733" xr:uid="{00000000-0005-0000-0000-0000532A0000}"/>
    <cellStyle name="Normal 64 3" xfId="3450" xr:uid="{00000000-0005-0000-0000-0000542A0000}"/>
    <cellStyle name="Normal 64 3 2" xfId="5366" xr:uid="{00000000-0005-0000-0000-0000552A0000}"/>
    <cellStyle name="Normal 64 3 2 2" xfId="12286" xr:uid="{00000000-0005-0000-0000-0000562A0000}"/>
    <cellStyle name="Normal 64 3 2 2 2" xfId="19013" xr:uid="{00000000-0005-0000-0000-0000572A0000}"/>
    <cellStyle name="Normal 64 3 2 2 2 2" xfId="36677" xr:uid="{00000000-0005-0000-0000-0000582A0000}"/>
    <cellStyle name="Normal 64 3 2 2 3" xfId="29950" xr:uid="{00000000-0005-0000-0000-0000592A0000}"/>
    <cellStyle name="Normal 64 3 2 3" xfId="9002" xr:uid="{00000000-0005-0000-0000-00005A2A0000}"/>
    <cellStyle name="Normal 64 3 2 3 2" xfId="26667" xr:uid="{00000000-0005-0000-0000-00005B2A0000}"/>
    <cellStyle name="Normal 64 3 2 4" xfId="15946" xr:uid="{00000000-0005-0000-0000-00005C2A0000}"/>
    <cellStyle name="Normal 64 3 2 4 2" xfId="33610" xr:uid="{00000000-0005-0000-0000-00005D2A0000}"/>
    <cellStyle name="Normal 64 3 2 5" xfId="23031" xr:uid="{00000000-0005-0000-0000-00005E2A0000}"/>
    <cellStyle name="Normal 64 3 3" xfId="10910" xr:uid="{00000000-0005-0000-0000-00005F2A0000}"/>
    <cellStyle name="Normal 64 3 3 2" xfId="17745" xr:uid="{00000000-0005-0000-0000-0000602A0000}"/>
    <cellStyle name="Normal 64 3 3 2 2" xfId="35409" xr:uid="{00000000-0005-0000-0000-0000612A0000}"/>
    <cellStyle name="Normal 64 3 3 3" xfId="28574" xr:uid="{00000000-0005-0000-0000-0000622A0000}"/>
    <cellStyle name="Normal 64 3 4" xfId="7147" xr:uid="{00000000-0005-0000-0000-0000632A0000}"/>
    <cellStyle name="Normal 64 3 4 2" xfId="24812" xr:uid="{00000000-0005-0000-0000-0000642A0000}"/>
    <cellStyle name="Normal 64 3 5" xfId="14199" xr:uid="{00000000-0005-0000-0000-0000652A0000}"/>
    <cellStyle name="Normal 64 3 5 2" xfId="31863" xr:uid="{00000000-0005-0000-0000-0000662A0000}"/>
    <cellStyle name="Normal 64 3 6" xfId="21169" xr:uid="{00000000-0005-0000-0000-0000672A0000}"/>
    <cellStyle name="Normal 64 4" xfId="4350" xr:uid="{00000000-0005-0000-0000-0000682A0000}"/>
    <cellStyle name="Normal 64 5" xfId="4703" xr:uid="{00000000-0005-0000-0000-0000692A0000}"/>
    <cellStyle name="Normal 64 5 2" xfId="11623" xr:uid="{00000000-0005-0000-0000-00006A2A0000}"/>
    <cellStyle name="Normal 64 5 2 2" xfId="18404" xr:uid="{00000000-0005-0000-0000-00006B2A0000}"/>
    <cellStyle name="Normal 64 5 2 2 2" xfId="36068" xr:uid="{00000000-0005-0000-0000-00006C2A0000}"/>
    <cellStyle name="Normal 64 5 2 3" xfId="29287" xr:uid="{00000000-0005-0000-0000-00006D2A0000}"/>
    <cellStyle name="Normal 64 5 3" xfId="8339" xr:uid="{00000000-0005-0000-0000-00006E2A0000}"/>
    <cellStyle name="Normal 64 5 3 2" xfId="26004" xr:uid="{00000000-0005-0000-0000-00006F2A0000}"/>
    <cellStyle name="Normal 64 5 4" xfId="15337" xr:uid="{00000000-0005-0000-0000-0000702A0000}"/>
    <cellStyle name="Normal 64 5 4 2" xfId="33001" xr:uid="{00000000-0005-0000-0000-0000712A0000}"/>
    <cellStyle name="Normal 64 5 5" xfId="22368" xr:uid="{00000000-0005-0000-0000-0000722A0000}"/>
    <cellStyle name="Normal 64 6" xfId="10082" xr:uid="{00000000-0005-0000-0000-0000732A0000}"/>
    <cellStyle name="Normal 64 6 2" xfId="16971" xr:uid="{00000000-0005-0000-0000-0000742A0000}"/>
    <cellStyle name="Normal 64 6 2 2" xfId="34635" xr:uid="{00000000-0005-0000-0000-0000752A0000}"/>
    <cellStyle name="Normal 64 6 3" xfId="27746" xr:uid="{00000000-0005-0000-0000-0000762A0000}"/>
    <cellStyle name="Normal 64 7" xfId="10309" xr:uid="{00000000-0005-0000-0000-0000772A0000}"/>
    <cellStyle name="Normal 64 7 2" xfId="17198" xr:uid="{00000000-0005-0000-0000-0000782A0000}"/>
    <cellStyle name="Normal 64 7 2 2" xfId="34862" xr:uid="{00000000-0005-0000-0000-0000792A0000}"/>
    <cellStyle name="Normal 64 7 3" xfId="27973" xr:uid="{00000000-0005-0000-0000-00007A2A0000}"/>
    <cellStyle name="Normal 64 8" xfId="6559" xr:uid="{00000000-0005-0000-0000-00007B2A0000}"/>
    <cellStyle name="Normal 64 8 2" xfId="24224" xr:uid="{00000000-0005-0000-0000-00007C2A0000}"/>
    <cellStyle name="Normal 64 9" xfId="13590" xr:uid="{00000000-0005-0000-0000-00007D2A0000}"/>
    <cellStyle name="Normal 64 9 2" xfId="31254" xr:uid="{00000000-0005-0000-0000-00007E2A0000}"/>
    <cellStyle name="Normal 65" xfId="2487" xr:uid="{00000000-0005-0000-0000-00007F2A0000}"/>
    <cellStyle name="Normal 65 2" xfId="4352" xr:uid="{00000000-0005-0000-0000-0000802A0000}"/>
    <cellStyle name="Normal 65 3" xfId="6167" xr:uid="{00000000-0005-0000-0000-0000812A0000}"/>
    <cellStyle name="Normal 65 4" xfId="4251" xr:uid="{00000000-0005-0000-0000-0000822A0000}"/>
    <cellStyle name="Normal 66" xfId="2612" xr:uid="{00000000-0005-0000-0000-0000832A0000}"/>
    <cellStyle name="Normal 66 2" xfId="4354" xr:uid="{00000000-0005-0000-0000-0000842A0000}"/>
    <cellStyle name="Normal 66 3" xfId="4587" xr:uid="{00000000-0005-0000-0000-0000852A0000}"/>
    <cellStyle name="Normal 66 4" xfId="4252" xr:uid="{00000000-0005-0000-0000-0000862A0000}"/>
    <cellStyle name="Normal 67" xfId="2620" xr:uid="{00000000-0005-0000-0000-0000872A0000}"/>
    <cellStyle name="Normal 67 2" xfId="4255" xr:uid="{00000000-0005-0000-0000-0000882A0000}"/>
    <cellStyle name="Normal 67 3" xfId="20378" xr:uid="{00000000-0005-0000-0000-0000892A0000}"/>
    <cellStyle name="Normal 68" xfId="2623" xr:uid="{00000000-0005-0000-0000-00008A2A0000}"/>
    <cellStyle name="Normal 68 2" xfId="4329" xr:uid="{00000000-0005-0000-0000-00008B2A0000}"/>
    <cellStyle name="Normal 69" xfId="2629" xr:uid="{00000000-0005-0000-0000-00008C2A0000}"/>
    <cellStyle name="Normal 69 2" xfId="4258" xr:uid="{00000000-0005-0000-0000-00008D2A0000}"/>
    <cellStyle name="Normal 7" xfId="25" xr:uid="{00000000-0005-0000-0000-00008E2A0000}"/>
    <cellStyle name="Normal 7 10" xfId="20056" xr:uid="{00000000-0005-0000-0000-00008F2A0000}"/>
    <cellStyle name="Normal 7 11" xfId="55161" xr:uid="{00000000-0005-0000-0000-0000902A0000}"/>
    <cellStyle name="Normal 7 2" xfId="1789" xr:uid="{00000000-0005-0000-0000-0000912A0000}"/>
    <cellStyle name="Normal 7 2 2" xfId="55163" xr:uid="{00000000-0005-0000-0000-0000922A0000}"/>
    <cellStyle name="Normal 7 2 3" xfId="55162" xr:uid="{00000000-0005-0000-0000-0000932A0000}"/>
    <cellStyle name="Normal 7 3" xfId="1790" xr:uid="{00000000-0005-0000-0000-0000942A0000}"/>
    <cellStyle name="Normal 7 3 2" xfId="55164" xr:uid="{00000000-0005-0000-0000-0000952A0000}"/>
    <cellStyle name="Normal 7 4" xfId="1791" xr:uid="{00000000-0005-0000-0000-0000962A0000}"/>
    <cellStyle name="Normal 7 5" xfId="1792" xr:uid="{00000000-0005-0000-0000-0000972A0000}"/>
    <cellStyle name="Normal 7 6" xfId="1793" xr:uid="{00000000-0005-0000-0000-0000982A0000}"/>
    <cellStyle name="Normal 7 7" xfId="1794" xr:uid="{00000000-0005-0000-0000-0000992A0000}"/>
    <cellStyle name="Normal 7 7 2" xfId="2319" xr:uid="{00000000-0005-0000-0000-00009A2A0000}"/>
    <cellStyle name="Normal 7 7 3" xfId="2372" xr:uid="{00000000-0005-0000-0000-00009B2A0000}"/>
    <cellStyle name="Normal 7 7 4" xfId="2429" xr:uid="{00000000-0005-0000-0000-00009C2A0000}"/>
    <cellStyle name="Normal 7 7 5" xfId="2480" xr:uid="{00000000-0005-0000-0000-00009D2A0000}"/>
    <cellStyle name="Normal 7 7 6" xfId="2582" xr:uid="{00000000-0005-0000-0000-00009E2A0000}"/>
    <cellStyle name="Normal 7 8" xfId="2583" xr:uid="{00000000-0005-0000-0000-00009F2A0000}"/>
    <cellStyle name="Normal 7 9" xfId="1788" xr:uid="{00000000-0005-0000-0000-0000A02A0000}"/>
    <cellStyle name="Normal 70" xfId="2618" xr:uid="{00000000-0005-0000-0000-0000A12A0000}"/>
    <cellStyle name="Normal 70 2" xfId="4588" xr:uid="{00000000-0005-0000-0000-0000A22A0000}"/>
    <cellStyle name="Normal 71" xfId="2619" xr:uid="{00000000-0005-0000-0000-0000A32A0000}"/>
    <cellStyle name="Normal 71 2" xfId="4589" xr:uid="{00000000-0005-0000-0000-0000A42A0000}"/>
    <cellStyle name="Normal 72" xfId="2632" xr:uid="{00000000-0005-0000-0000-0000A52A0000}"/>
    <cellStyle name="Normal 72 2" xfId="4356" xr:uid="{00000000-0005-0000-0000-0000A62A0000}"/>
    <cellStyle name="Normal 73" xfId="2635" xr:uid="{00000000-0005-0000-0000-0000A72A0000}"/>
    <cellStyle name="Normal 73 2" xfId="4567" xr:uid="{00000000-0005-0000-0000-0000A82A0000}"/>
    <cellStyle name="Normal 74" xfId="2638" xr:uid="{00000000-0005-0000-0000-0000A92A0000}"/>
    <cellStyle name="Normal 74 2" xfId="4382" xr:uid="{00000000-0005-0000-0000-0000AA2A0000}"/>
    <cellStyle name="Normal 75" xfId="31" xr:uid="{00000000-0005-0000-0000-0000AB2A0000}"/>
    <cellStyle name="Normal 75 2" xfId="10081" xr:uid="{00000000-0005-0000-0000-0000AC2A0000}"/>
    <cellStyle name="Normal 76" xfId="2641" xr:uid="{00000000-0005-0000-0000-0000AD2A0000}"/>
    <cellStyle name="Normal 76 2" xfId="20388" xr:uid="{00000000-0005-0000-0000-0000AE2A0000}"/>
    <cellStyle name="Normal 8" xfId="28" xr:uid="{00000000-0005-0000-0000-0000AF2A0000}"/>
    <cellStyle name="Normal 8 10" xfId="55165" xr:uid="{00000000-0005-0000-0000-0000B02A0000}"/>
    <cellStyle name="Normal 8 2" xfId="1796" xr:uid="{00000000-0005-0000-0000-0000B12A0000}"/>
    <cellStyle name="Normal 8 2 2" xfId="55166" xr:uid="{00000000-0005-0000-0000-0000B22A0000}"/>
    <cellStyle name="Normal 8 3" xfId="1797" xr:uid="{00000000-0005-0000-0000-0000B32A0000}"/>
    <cellStyle name="Normal 8 3 2" xfId="55167" xr:uid="{00000000-0005-0000-0000-0000B42A0000}"/>
    <cellStyle name="Normal 8 4" xfId="2320" xr:uid="{00000000-0005-0000-0000-0000B52A0000}"/>
    <cellStyle name="Normal 8 4 2" xfId="2584" xr:uid="{00000000-0005-0000-0000-0000B62A0000}"/>
    <cellStyle name="Normal 8 4 3" xfId="4342" xr:uid="{00000000-0005-0000-0000-0000B72A0000}"/>
    <cellStyle name="Normal 8 5" xfId="2373" xr:uid="{00000000-0005-0000-0000-0000B82A0000}"/>
    <cellStyle name="Normal 8 6" xfId="2430" xr:uid="{00000000-0005-0000-0000-0000B92A0000}"/>
    <cellStyle name="Normal 8 7" xfId="2481" xr:uid="{00000000-0005-0000-0000-0000BA2A0000}"/>
    <cellStyle name="Normal 8 8" xfId="1795" xr:uid="{00000000-0005-0000-0000-0000BB2A0000}"/>
    <cellStyle name="Normal 8 9" xfId="20059" xr:uid="{00000000-0005-0000-0000-0000BC2A0000}"/>
    <cellStyle name="Normal 9" xfId="1798" xr:uid="{00000000-0005-0000-0000-0000BD2A0000}"/>
    <cellStyle name="Normal 9 10" xfId="1799" xr:uid="{00000000-0005-0000-0000-0000BE2A0000}"/>
    <cellStyle name="Normal 9 11" xfId="2321" xr:uid="{00000000-0005-0000-0000-0000BF2A0000}"/>
    <cellStyle name="Normal 9 11 2" xfId="2585" xr:uid="{00000000-0005-0000-0000-0000C02A0000}"/>
    <cellStyle name="Normal 9 11 3" xfId="4343" xr:uid="{00000000-0005-0000-0000-0000C12A0000}"/>
    <cellStyle name="Normal 9 12" xfId="2374" xr:uid="{00000000-0005-0000-0000-0000C22A0000}"/>
    <cellStyle name="Normal 9 13" xfId="2431" xr:uid="{00000000-0005-0000-0000-0000C32A0000}"/>
    <cellStyle name="Normal 9 14" xfId="2482" xr:uid="{00000000-0005-0000-0000-0000C42A0000}"/>
    <cellStyle name="Normal 9 15" xfId="4327" xr:uid="{00000000-0005-0000-0000-0000C52A0000}"/>
    <cellStyle name="Normal 9 16" xfId="55168" xr:uid="{00000000-0005-0000-0000-0000C62A0000}"/>
    <cellStyle name="Normal 9 2" xfId="1800" xr:uid="{00000000-0005-0000-0000-0000C72A0000}"/>
    <cellStyle name="Normal 9 2 2" xfId="1801" xr:uid="{00000000-0005-0000-0000-0000C82A0000}"/>
    <cellStyle name="Normal 9 2 2 2" xfId="55169" xr:uid="{00000000-0005-0000-0000-0000C92A0000}"/>
    <cellStyle name="Normal 9 3" xfId="1802" xr:uid="{00000000-0005-0000-0000-0000CA2A0000}"/>
    <cellStyle name="Normal 9 3 2" xfId="1803" xr:uid="{00000000-0005-0000-0000-0000CB2A0000}"/>
    <cellStyle name="Normal 9 3 3" xfId="55170" xr:uid="{00000000-0005-0000-0000-0000CC2A0000}"/>
    <cellStyle name="Normal 9 4" xfId="1804" xr:uid="{00000000-0005-0000-0000-0000CD2A0000}"/>
    <cellStyle name="Normal 9 4 2" xfId="1805" xr:uid="{00000000-0005-0000-0000-0000CE2A0000}"/>
    <cellStyle name="Normal 9 5" xfId="1806" xr:uid="{00000000-0005-0000-0000-0000CF2A0000}"/>
    <cellStyle name="Normal 9 5 2" xfId="1807" xr:uid="{00000000-0005-0000-0000-0000D02A0000}"/>
    <cellStyle name="Normal 9 6" xfId="1808" xr:uid="{00000000-0005-0000-0000-0000D12A0000}"/>
    <cellStyle name="Normal 9 6 2" xfId="1809" xr:uid="{00000000-0005-0000-0000-0000D22A0000}"/>
    <cellStyle name="Normal 9 7" xfId="1810" xr:uid="{00000000-0005-0000-0000-0000D32A0000}"/>
    <cellStyle name="Normal 9 8" xfId="1811" xr:uid="{00000000-0005-0000-0000-0000D42A0000}"/>
    <cellStyle name="Normal 9 9" xfId="1812" xr:uid="{00000000-0005-0000-0000-0000D52A0000}"/>
    <cellStyle name="Note 10" xfId="1813" xr:uid="{00000000-0005-0000-0000-0000D62A0000}"/>
    <cellStyle name="Note 10 2" xfId="2765" xr:uid="{00000000-0005-0000-0000-0000D72A0000}"/>
    <cellStyle name="Note 10 2 10" xfId="13570" xr:uid="{00000000-0005-0000-0000-0000D82A0000}"/>
    <cellStyle name="Note 10 2 10 2" xfId="31234" xr:uid="{00000000-0005-0000-0000-0000D92A0000}"/>
    <cellStyle name="Note 10 2 10 3" xfId="48461" xr:uid="{00000000-0005-0000-0000-0000DA2A0000}"/>
    <cellStyle name="Note 10 2 11" xfId="20486" xr:uid="{00000000-0005-0000-0000-0000DB2A0000}"/>
    <cellStyle name="Note 10 2 12" xfId="37795" xr:uid="{00000000-0005-0000-0000-0000DC2A0000}"/>
    <cellStyle name="Note 10 2 2" xfId="2994" xr:uid="{00000000-0005-0000-0000-0000DD2A0000}"/>
    <cellStyle name="Note 10 2 2 2" xfId="3657" xr:uid="{00000000-0005-0000-0000-0000DE2A0000}"/>
    <cellStyle name="Note 10 2 2 2 2" xfId="5573" xr:uid="{00000000-0005-0000-0000-0000DF2A0000}"/>
    <cellStyle name="Note 10 2 2 2 2 2" xfId="12493" xr:uid="{00000000-0005-0000-0000-0000E02A0000}"/>
    <cellStyle name="Note 10 2 2 2 2 2 2" xfId="19220" xr:uid="{00000000-0005-0000-0000-0000E12A0000}"/>
    <cellStyle name="Note 10 2 2 2 2 2 2 2" xfId="36884" xr:uid="{00000000-0005-0000-0000-0000E22A0000}"/>
    <cellStyle name="Note 10 2 2 2 2 2 2 3" xfId="54064" xr:uid="{00000000-0005-0000-0000-0000E32A0000}"/>
    <cellStyle name="Note 10 2 2 2 2 2 3" xfId="30157" xr:uid="{00000000-0005-0000-0000-0000E42A0000}"/>
    <cellStyle name="Note 10 2 2 2 2 2 4" xfId="47387" xr:uid="{00000000-0005-0000-0000-0000E52A0000}"/>
    <cellStyle name="Note 10 2 2 2 2 3" xfId="9209" xr:uid="{00000000-0005-0000-0000-0000E62A0000}"/>
    <cellStyle name="Note 10 2 2 2 2 3 2" xfId="26874" xr:uid="{00000000-0005-0000-0000-0000E72A0000}"/>
    <cellStyle name="Note 10 2 2 2 2 3 3" xfId="44130" xr:uid="{00000000-0005-0000-0000-0000E82A0000}"/>
    <cellStyle name="Note 10 2 2 2 2 4" xfId="16153" xr:uid="{00000000-0005-0000-0000-0000E92A0000}"/>
    <cellStyle name="Note 10 2 2 2 2 4 2" xfId="33817" xr:uid="{00000000-0005-0000-0000-0000EA2A0000}"/>
    <cellStyle name="Note 10 2 2 2 2 4 3" xfId="51023" xr:uid="{00000000-0005-0000-0000-0000EB2A0000}"/>
    <cellStyle name="Note 10 2 2 2 2 5" xfId="23238" xr:uid="{00000000-0005-0000-0000-0000EC2A0000}"/>
    <cellStyle name="Note 10 2 2 2 2 6" xfId="40519" xr:uid="{00000000-0005-0000-0000-0000ED2A0000}"/>
    <cellStyle name="Note 10 2 2 2 3" xfId="11117" xr:uid="{00000000-0005-0000-0000-0000EE2A0000}"/>
    <cellStyle name="Note 10 2 2 2 3 2" xfId="17952" xr:uid="{00000000-0005-0000-0000-0000EF2A0000}"/>
    <cellStyle name="Note 10 2 2 2 3 2 2" xfId="35616" xr:uid="{00000000-0005-0000-0000-0000F02A0000}"/>
    <cellStyle name="Note 10 2 2 2 3 2 3" xfId="52808" xr:uid="{00000000-0005-0000-0000-0000F12A0000}"/>
    <cellStyle name="Note 10 2 2 2 3 3" xfId="28781" xr:uid="{00000000-0005-0000-0000-0000F22A0000}"/>
    <cellStyle name="Note 10 2 2 2 3 4" xfId="46023" xr:uid="{00000000-0005-0000-0000-0000F32A0000}"/>
    <cellStyle name="Note 10 2 2 2 4" xfId="7354" xr:uid="{00000000-0005-0000-0000-0000F42A0000}"/>
    <cellStyle name="Note 10 2 2 2 4 2" xfId="25019" xr:uid="{00000000-0005-0000-0000-0000F52A0000}"/>
    <cellStyle name="Note 10 2 2 2 4 3" xfId="42287" xr:uid="{00000000-0005-0000-0000-0000F62A0000}"/>
    <cellStyle name="Note 10 2 2 2 5" xfId="14406" xr:uid="{00000000-0005-0000-0000-0000F72A0000}"/>
    <cellStyle name="Note 10 2 2 2 5 2" xfId="32070" xr:uid="{00000000-0005-0000-0000-0000F82A0000}"/>
    <cellStyle name="Note 10 2 2 2 5 3" xfId="49288" xr:uid="{00000000-0005-0000-0000-0000F92A0000}"/>
    <cellStyle name="Note 10 2 2 2 6" xfId="21376" xr:uid="{00000000-0005-0000-0000-0000FA2A0000}"/>
    <cellStyle name="Note 10 2 2 2 7" xfId="38676" xr:uid="{00000000-0005-0000-0000-0000FB2A0000}"/>
    <cellStyle name="Note 10 2 2 3" xfId="4027" xr:uid="{00000000-0005-0000-0000-0000FC2A0000}"/>
    <cellStyle name="Note 10 2 2 3 2" xfId="5943" xr:uid="{00000000-0005-0000-0000-0000FD2A0000}"/>
    <cellStyle name="Note 10 2 2 3 2 2" xfId="12863" xr:uid="{00000000-0005-0000-0000-0000FE2A0000}"/>
    <cellStyle name="Note 10 2 2 3 2 2 2" xfId="19590" xr:uid="{00000000-0005-0000-0000-0000FF2A0000}"/>
    <cellStyle name="Note 10 2 2 3 2 2 2 2" xfId="37254" xr:uid="{00000000-0005-0000-0000-0000002B0000}"/>
    <cellStyle name="Note 10 2 2 3 2 2 2 3" xfId="54431" xr:uid="{00000000-0005-0000-0000-0000012B0000}"/>
    <cellStyle name="Note 10 2 2 3 2 2 3" xfId="30527" xr:uid="{00000000-0005-0000-0000-0000022B0000}"/>
    <cellStyle name="Note 10 2 2 3 2 2 4" xfId="47754" xr:uid="{00000000-0005-0000-0000-0000032B0000}"/>
    <cellStyle name="Note 10 2 2 3 2 3" xfId="9579" xr:uid="{00000000-0005-0000-0000-0000042B0000}"/>
    <cellStyle name="Note 10 2 2 3 2 3 2" xfId="27244" xr:uid="{00000000-0005-0000-0000-0000052B0000}"/>
    <cellStyle name="Note 10 2 2 3 2 3 3" xfId="44497" xr:uid="{00000000-0005-0000-0000-0000062B0000}"/>
    <cellStyle name="Note 10 2 2 3 2 4" xfId="16523" xr:uid="{00000000-0005-0000-0000-0000072B0000}"/>
    <cellStyle name="Note 10 2 2 3 2 4 2" xfId="34187" xr:uid="{00000000-0005-0000-0000-0000082B0000}"/>
    <cellStyle name="Note 10 2 2 3 2 4 3" xfId="51390" xr:uid="{00000000-0005-0000-0000-0000092B0000}"/>
    <cellStyle name="Note 10 2 2 3 2 5" xfId="23608" xr:uid="{00000000-0005-0000-0000-00000A2B0000}"/>
    <cellStyle name="Note 10 2 2 3 2 6" xfId="40886" xr:uid="{00000000-0005-0000-0000-00000B2B0000}"/>
    <cellStyle name="Note 10 2 2 3 3" xfId="7724" xr:uid="{00000000-0005-0000-0000-00000C2B0000}"/>
    <cellStyle name="Note 10 2 2 3 3 2" xfId="25389" xr:uid="{00000000-0005-0000-0000-00000D2B0000}"/>
    <cellStyle name="Note 10 2 2 3 3 3" xfId="42654" xr:uid="{00000000-0005-0000-0000-00000E2B0000}"/>
    <cellStyle name="Note 10 2 2 3 4" xfId="14776" xr:uid="{00000000-0005-0000-0000-00000F2B0000}"/>
    <cellStyle name="Note 10 2 2 3 4 2" xfId="32440" xr:uid="{00000000-0005-0000-0000-0000102B0000}"/>
    <cellStyle name="Note 10 2 2 3 4 3" xfId="49655" xr:uid="{00000000-0005-0000-0000-0000112B0000}"/>
    <cellStyle name="Note 10 2 2 3 5" xfId="21746" xr:uid="{00000000-0005-0000-0000-0000122B0000}"/>
    <cellStyle name="Note 10 2 2 3 6" xfId="39043" xr:uid="{00000000-0005-0000-0000-0000132B0000}"/>
    <cellStyle name="Note 10 2 2 4" xfId="4910" xr:uid="{00000000-0005-0000-0000-0000142B0000}"/>
    <cellStyle name="Note 10 2 2 4 2" xfId="11830" xr:uid="{00000000-0005-0000-0000-0000152B0000}"/>
    <cellStyle name="Note 10 2 2 4 2 2" xfId="18611" xr:uid="{00000000-0005-0000-0000-0000162B0000}"/>
    <cellStyle name="Note 10 2 2 4 2 2 2" xfId="36275" xr:uid="{00000000-0005-0000-0000-0000172B0000}"/>
    <cellStyle name="Note 10 2 2 4 2 2 3" xfId="53461" xr:uid="{00000000-0005-0000-0000-0000182B0000}"/>
    <cellStyle name="Note 10 2 2 4 2 3" xfId="29494" xr:uid="{00000000-0005-0000-0000-0000192B0000}"/>
    <cellStyle name="Note 10 2 2 4 2 4" xfId="46730" xr:uid="{00000000-0005-0000-0000-00001A2B0000}"/>
    <cellStyle name="Note 10 2 2 4 3" xfId="8546" xr:uid="{00000000-0005-0000-0000-00001B2B0000}"/>
    <cellStyle name="Note 10 2 2 4 3 2" xfId="26211" xr:uid="{00000000-0005-0000-0000-00001C2B0000}"/>
    <cellStyle name="Note 10 2 2 4 3 3" xfId="43473" xr:uid="{00000000-0005-0000-0000-00001D2B0000}"/>
    <cellStyle name="Note 10 2 2 4 4" xfId="15544" xr:uid="{00000000-0005-0000-0000-00001E2B0000}"/>
    <cellStyle name="Note 10 2 2 4 4 2" xfId="33208" xr:uid="{00000000-0005-0000-0000-00001F2B0000}"/>
    <cellStyle name="Note 10 2 2 4 4 3" xfId="50420" xr:uid="{00000000-0005-0000-0000-0000202B0000}"/>
    <cellStyle name="Note 10 2 2 4 5" xfId="22575" xr:uid="{00000000-0005-0000-0000-0000212B0000}"/>
    <cellStyle name="Note 10 2 2 4 6" xfId="39862" xr:uid="{00000000-0005-0000-0000-0000222B0000}"/>
    <cellStyle name="Note 10 2 2 5" xfId="10516" xr:uid="{00000000-0005-0000-0000-0000232B0000}"/>
    <cellStyle name="Note 10 2 2 5 2" xfId="17405" xr:uid="{00000000-0005-0000-0000-0000242B0000}"/>
    <cellStyle name="Note 10 2 2 5 2 2" xfId="35069" xr:uid="{00000000-0005-0000-0000-0000252B0000}"/>
    <cellStyle name="Note 10 2 2 5 2 3" xfId="52267" xr:uid="{00000000-0005-0000-0000-0000262B0000}"/>
    <cellStyle name="Note 10 2 2 5 3" xfId="28180" xr:uid="{00000000-0005-0000-0000-0000272B0000}"/>
    <cellStyle name="Note 10 2 2 5 4" xfId="45428" xr:uid="{00000000-0005-0000-0000-0000282B0000}"/>
    <cellStyle name="Note 10 2 2 6" xfId="6766" xr:uid="{00000000-0005-0000-0000-0000292B0000}"/>
    <cellStyle name="Note 10 2 2 6 2" xfId="24431" xr:uid="{00000000-0005-0000-0000-00002A2B0000}"/>
    <cellStyle name="Note 10 2 2 6 3" xfId="41705" xr:uid="{00000000-0005-0000-0000-00002B2B0000}"/>
    <cellStyle name="Note 10 2 2 7" xfId="13797" xr:uid="{00000000-0005-0000-0000-00002C2B0000}"/>
    <cellStyle name="Note 10 2 2 7 2" xfId="31461" xr:uid="{00000000-0005-0000-0000-00002D2B0000}"/>
    <cellStyle name="Note 10 2 2 7 3" xfId="48685" xr:uid="{00000000-0005-0000-0000-00002E2B0000}"/>
    <cellStyle name="Note 10 2 2 8" xfId="20713" xr:uid="{00000000-0005-0000-0000-00002F2B0000}"/>
    <cellStyle name="Note 10 2 2 9" xfId="38019" xr:uid="{00000000-0005-0000-0000-0000302B0000}"/>
    <cellStyle name="Note 10 2 3" xfId="3090" xr:uid="{00000000-0005-0000-0000-0000312B0000}"/>
    <cellStyle name="Note 10 2 3 2" xfId="3753" xr:uid="{00000000-0005-0000-0000-0000322B0000}"/>
    <cellStyle name="Note 10 2 3 2 2" xfId="5669" xr:uid="{00000000-0005-0000-0000-0000332B0000}"/>
    <cellStyle name="Note 10 2 3 2 2 2" xfId="12589" xr:uid="{00000000-0005-0000-0000-0000342B0000}"/>
    <cellStyle name="Note 10 2 3 2 2 2 2" xfId="19316" xr:uid="{00000000-0005-0000-0000-0000352B0000}"/>
    <cellStyle name="Note 10 2 3 2 2 2 2 2" xfId="36980" xr:uid="{00000000-0005-0000-0000-0000362B0000}"/>
    <cellStyle name="Note 10 2 3 2 2 2 2 3" xfId="54157" xr:uid="{00000000-0005-0000-0000-0000372B0000}"/>
    <cellStyle name="Note 10 2 3 2 2 2 3" xfId="30253" xr:uid="{00000000-0005-0000-0000-0000382B0000}"/>
    <cellStyle name="Note 10 2 3 2 2 2 4" xfId="47480" xr:uid="{00000000-0005-0000-0000-0000392B0000}"/>
    <cellStyle name="Note 10 2 3 2 2 3" xfId="9305" xr:uid="{00000000-0005-0000-0000-00003A2B0000}"/>
    <cellStyle name="Note 10 2 3 2 2 3 2" xfId="26970" xr:uid="{00000000-0005-0000-0000-00003B2B0000}"/>
    <cellStyle name="Note 10 2 3 2 2 3 3" xfId="44223" xr:uid="{00000000-0005-0000-0000-00003C2B0000}"/>
    <cellStyle name="Note 10 2 3 2 2 4" xfId="16249" xr:uid="{00000000-0005-0000-0000-00003D2B0000}"/>
    <cellStyle name="Note 10 2 3 2 2 4 2" xfId="33913" xr:uid="{00000000-0005-0000-0000-00003E2B0000}"/>
    <cellStyle name="Note 10 2 3 2 2 4 3" xfId="51116" xr:uid="{00000000-0005-0000-0000-00003F2B0000}"/>
    <cellStyle name="Note 10 2 3 2 2 5" xfId="23334" xr:uid="{00000000-0005-0000-0000-0000402B0000}"/>
    <cellStyle name="Note 10 2 3 2 2 6" xfId="40612" xr:uid="{00000000-0005-0000-0000-0000412B0000}"/>
    <cellStyle name="Note 10 2 3 2 3" xfId="11213" xr:uid="{00000000-0005-0000-0000-0000422B0000}"/>
    <cellStyle name="Note 10 2 3 2 3 2" xfId="18048" xr:uid="{00000000-0005-0000-0000-0000432B0000}"/>
    <cellStyle name="Note 10 2 3 2 3 2 2" xfId="35712" xr:uid="{00000000-0005-0000-0000-0000442B0000}"/>
    <cellStyle name="Note 10 2 3 2 3 2 3" xfId="52901" xr:uid="{00000000-0005-0000-0000-0000452B0000}"/>
    <cellStyle name="Note 10 2 3 2 3 3" xfId="28877" xr:uid="{00000000-0005-0000-0000-0000462B0000}"/>
    <cellStyle name="Note 10 2 3 2 3 4" xfId="46116" xr:uid="{00000000-0005-0000-0000-0000472B0000}"/>
    <cellStyle name="Note 10 2 3 2 4" xfId="7450" xr:uid="{00000000-0005-0000-0000-0000482B0000}"/>
    <cellStyle name="Note 10 2 3 2 4 2" xfId="25115" xr:uid="{00000000-0005-0000-0000-0000492B0000}"/>
    <cellStyle name="Note 10 2 3 2 4 3" xfId="42380" xr:uid="{00000000-0005-0000-0000-00004A2B0000}"/>
    <cellStyle name="Note 10 2 3 2 5" xfId="14502" xr:uid="{00000000-0005-0000-0000-00004B2B0000}"/>
    <cellStyle name="Note 10 2 3 2 5 2" xfId="32166" xr:uid="{00000000-0005-0000-0000-00004C2B0000}"/>
    <cellStyle name="Note 10 2 3 2 5 3" xfId="49381" xr:uid="{00000000-0005-0000-0000-00004D2B0000}"/>
    <cellStyle name="Note 10 2 3 2 6" xfId="21472" xr:uid="{00000000-0005-0000-0000-00004E2B0000}"/>
    <cellStyle name="Note 10 2 3 2 7" xfId="38769" xr:uid="{00000000-0005-0000-0000-00004F2B0000}"/>
    <cellStyle name="Note 10 2 3 3" xfId="4120" xr:uid="{00000000-0005-0000-0000-0000502B0000}"/>
    <cellStyle name="Note 10 2 3 3 2" xfId="6036" xr:uid="{00000000-0005-0000-0000-0000512B0000}"/>
    <cellStyle name="Note 10 2 3 3 2 2" xfId="12956" xr:uid="{00000000-0005-0000-0000-0000522B0000}"/>
    <cellStyle name="Note 10 2 3 3 2 2 2" xfId="19683" xr:uid="{00000000-0005-0000-0000-0000532B0000}"/>
    <cellStyle name="Note 10 2 3 3 2 2 2 2" xfId="37347" xr:uid="{00000000-0005-0000-0000-0000542B0000}"/>
    <cellStyle name="Note 10 2 3 3 2 2 2 3" xfId="54524" xr:uid="{00000000-0005-0000-0000-0000552B0000}"/>
    <cellStyle name="Note 10 2 3 3 2 2 3" xfId="30620" xr:uid="{00000000-0005-0000-0000-0000562B0000}"/>
    <cellStyle name="Note 10 2 3 3 2 2 4" xfId="47847" xr:uid="{00000000-0005-0000-0000-0000572B0000}"/>
    <cellStyle name="Note 10 2 3 3 2 3" xfId="9672" xr:uid="{00000000-0005-0000-0000-0000582B0000}"/>
    <cellStyle name="Note 10 2 3 3 2 3 2" xfId="27337" xr:uid="{00000000-0005-0000-0000-0000592B0000}"/>
    <cellStyle name="Note 10 2 3 3 2 3 3" xfId="44590" xr:uid="{00000000-0005-0000-0000-00005A2B0000}"/>
    <cellStyle name="Note 10 2 3 3 2 4" xfId="16616" xr:uid="{00000000-0005-0000-0000-00005B2B0000}"/>
    <cellStyle name="Note 10 2 3 3 2 4 2" xfId="34280" xr:uid="{00000000-0005-0000-0000-00005C2B0000}"/>
    <cellStyle name="Note 10 2 3 3 2 4 3" xfId="51483" xr:uid="{00000000-0005-0000-0000-00005D2B0000}"/>
    <cellStyle name="Note 10 2 3 3 2 5" xfId="23701" xr:uid="{00000000-0005-0000-0000-00005E2B0000}"/>
    <cellStyle name="Note 10 2 3 3 2 6" xfId="40979" xr:uid="{00000000-0005-0000-0000-00005F2B0000}"/>
    <cellStyle name="Note 10 2 3 3 3" xfId="7817" xr:uid="{00000000-0005-0000-0000-0000602B0000}"/>
    <cellStyle name="Note 10 2 3 3 3 2" xfId="25482" xr:uid="{00000000-0005-0000-0000-0000612B0000}"/>
    <cellStyle name="Note 10 2 3 3 3 3" xfId="42747" xr:uid="{00000000-0005-0000-0000-0000622B0000}"/>
    <cellStyle name="Note 10 2 3 3 4" xfId="14869" xr:uid="{00000000-0005-0000-0000-0000632B0000}"/>
    <cellStyle name="Note 10 2 3 3 4 2" xfId="32533" xr:uid="{00000000-0005-0000-0000-0000642B0000}"/>
    <cellStyle name="Note 10 2 3 3 4 3" xfId="49748" xr:uid="{00000000-0005-0000-0000-0000652B0000}"/>
    <cellStyle name="Note 10 2 3 3 5" xfId="21839" xr:uid="{00000000-0005-0000-0000-0000662B0000}"/>
    <cellStyle name="Note 10 2 3 3 6" xfId="39136" xr:uid="{00000000-0005-0000-0000-0000672B0000}"/>
    <cellStyle name="Note 10 2 3 4" xfId="5006" xr:uid="{00000000-0005-0000-0000-0000682B0000}"/>
    <cellStyle name="Note 10 2 3 4 2" xfId="11926" xr:uid="{00000000-0005-0000-0000-0000692B0000}"/>
    <cellStyle name="Note 10 2 3 4 2 2" xfId="18707" xr:uid="{00000000-0005-0000-0000-00006A2B0000}"/>
    <cellStyle name="Note 10 2 3 4 2 2 2" xfId="36371" xr:uid="{00000000-0005-0000-0000-00006B2B0000}"/>
    <cellStyle name="Note 10 2 3 4 2 2 3" xfId="53554" xr:uid="{00000000-0005-0000-0000-00006C2B0000}"/>
    <cellStyle name="Note 10 2 3 4 2 3" xfId="29590" xr:uid="{00000000-0005-0000-0000-00006D2B0000}"/>
    <cellStyle name="Note 10 2 3 4 2 4" xfId="46823" xr:uid="{00000000-0005-0000-0000-00006E2B0000}"/>
    <cellStyle name="Note 10 2 3 4 3" xfId="8642" xr:uid="{00000000-0005-0000-0000-00006F2B0000}"/>
    <cellStyle name="Note 10 2 3 4 3 2" xfId="26307" xr:uid="{00000000-0005-0000-0000-0000702B0000}"/>
    <cellStyle name="Note 10 2 3 4 3 3" xfId="43566" xr:uid="{00000000-0005-0000-0000-0000712B0000}"/>
    <cellStyle name="Note 10 2 3 4 4" xfId="15640" xr:uid="{00000000-0005-0000-0000-0000722B0000}"/>
    <cellStyle name="Note 10 2 3 4 4 2" xfId="33304" xr:uid="{00000000-0005-0000-0000-0000732B0000}"/>
    <cellStyle name="Note 10 2 3 4 4 3" xfId="50513" xr:uid="{00000000-0005-0000-0000-0000742B0000}"/>
    <cellStyle name="Note 10 2 3 4 5" xfId="22671" xr:uid="{00000000-0005-0000-0000-0000752B0000}"/>
    <cellStyle name="Note 10 2 3 4 6" xfId="39955" xr:uid="{00000000-0005-0000-0000-0000762B0000}"/>
    <cellStyle name="Note 10 2 3 5" xfId="10612" xr:uid="{00000000-0005-0000-0000-0000772B0000}"/>
    <cellStyle name="Note 10 2 3 5 2" xfId="17501" xr:uid="{00000000-0005-0000-0000-0000782B0000}"/>
    <cellStyle name="Note 10 2 3 5 2 2" xfId="35165" xr:uid="{00000000-0005-0000-0000-0000792B0000}"/>
    <cellStyle name="Note 10 2 3 5 2 3" xfId="52360" xr:uid="{00000000-0005-0000-0000-00007A2B0000}"/>
    <cellStyle name="Note 10 2 3 5 3" xfId="28276" xr:uid="{00000000-0005-0000-0000-00007B2B0000}"/>
    <cellStyle name="Note 10 2 3 5 4" xfId="45521" xr:uid="{00000000-0005-0000-0000-00007C2B0000}"/>
    <cellStyle name="Note 10 2 3 6" xfId="6862" xr:uid="{00000000-0005-0000-0000-00007D2B0000}"/>
    <cellStyle name="Note 10 2 3 6 2" xfId="24527" xr:uid="{00000000-0005-0000-0000-00007E2B0000}"/>
    <cellStyle name="Note 10 2 3 6 3" xfId="41798" xr:uid="{00000000-0005-0000-0000-00007F2B0000}"/>
    <cellStyle name="Note 10 2 3 7" xfId="13893" xr:uid="{00000000-0005-0000-0000-0000802B0000}"/>
    <cellStyle name="Note 10 2 3 7 2" xfId="31557" xr:uid="{00000000-0005-0000-0000-0000812B0000}"/>
    <cellStyle name="Note 10 2 3 7 3" xfId="48778" xr:uid="{00000000-0005-0000-0000-0000822B0000}"/>
    <cellStyle name="Note 10 2 3 8" xfId="20809" xr:uid="{00000000-0005-0000-0000-0000832B0000}"/>
    <cellStyle name="Note 10 2 3 9" xfId="38112" xr:uid="{00000000-0005-0000-0000-0000842B0000}"/>
    <cellStyle name="Note 10 2 4" xfId="3202" xr:uid="{00000000-0005-0000-0000-0000852B0000}"/>
    <cellStyle name="Note 10 2 4 2" xfId="4232" xr:uid="{00000000-0005-0000-0000-0000862B0000}"/>
    <cellStyle name="Note 10 2 4 2 2" xfId="6148" xr:uid="{00000000-0005-0000-0000-0000872B0000}"/>
    <cellStyle name="Note 10 2 4 2 2 2" xfId="13068" xr:uid="{00000000-0005-0000-0000-0000882B0000}"/>
    <cellStyle name="Note 10 2 4 2 2 2 2" xfId="19795" xr:uid="{00000000-0005-0000-0000-0000892B0000}"/>
    <cellStyle name="Note 10 2 4 2 2 2 2 2" xfId="37459" xr:uid="{00000000-0005-0000-0000-00008A2B0000}"/>
    <cellStyle name="Note 10 2 4 2 2 2 2 3" xfId="54636" xr:uid="{00000000-0005-0000-0000-00008B2B0000}"/>
    <cellStyle name="Note 10 2 4 2 2 2 3" xfId="30732" xr:uid="{00000000-0005-0000-0000-00008C2B0000}"/>
    <cellStyle name="Note 10 2 4 2 2 2 4" xfId="47959" xr:uid="{00000000-0005-0000-0000-00008D2B0000}"/>
    <cellStyle name="Note 10 2 4 2 2 3" xfId="9784" xr:uid="{00000000-0005-0000-0000-00008E2B0000}"/>
    <cellStyle name="Note 10 2 4 2 2 3 2" xfId="27449" xr:uid="{00000000-0005-0000-0000-00008F2B0000}"/>
    <cellStyle name="Note 10 2 4 2 2 3 3" xfId="44702" xr:uid="{00000000-0005-0000-0000-0000902B0000}"/>
    <cellStyle name="Note 10 2 4 2 2 4" xfId="16728" xr:uid="{00000000-0005-0000-0000-0000912B0000}"/>
    <cellStyle name="Note 10 2 4 2 2 4 2" xfId="34392" xr:uid="{00000000-0005-0000-0000-0000922B0000}"/>
    <cellStyle name="Note 10 2 4 2 2 4 3" xfId="51595" xr:uid="{00000000-0005-0000-0000-0000932B0000}"/>
    <cellStyle name="Note 10 2 4 2 2 5" xfId="23813" xr:uid="{00000000-0005-0000-0000-0000942B0000}"/>
    <cellStyle name="Note 10 2 4 2 2 6" xfId="41091" xr:uid="{00000000-0005-0000-0000-0000952B0000}"/>
    <cellStyle name="Note 10 2 4 2 3" xfId="7929" xr:uid="{00000000-0005-0000-0000-0000962B0000}"/>
    <cellStyle name="Note 10 2 4 2 3 2" xfId="25594" xr:uid="{00000000-0005-0000-0000-0000972B0000}"/>
    <cellStyle name="Note 10 2 4 2 3 3" xfId="42859" xr:uid="{00000000-0005-0000-0000-0000982B0000}"/>
    <cellStyle name="Note 10 2 4 2 4" xfId="14981" xr:uid="{00000000-0005-0000-0000-0000992B0000}"/>
    <cellStyle name="Note 10 2 4 2 4 2" xfId="32645" xr:uid="{00000000-0005-0000-0000-00009A2B0000}"/>
    <cellStyle name="Note 10 2 4 2 4 3" xfId="49860" xr:uid="{00000000-0005-0000-0000-00009B2B0000}"/>
    <cellStyle name="Note 10 2 4 2 5" xfId="21951" xr:uid="{00000000-0005-0000-0000-00009C2B0000}"/>
    <cellStyle name="Note 10 2 4 2 6" xfId="39248" xr:uid="{00000000-0005-0000-0000-00009D2B0000}"/>
    <cellStyle name="Note 10 2 4 3" xfId="5118" xr:uid="{00000000-0005-0000-0000-00009E2B0000}"/>
    <cellStyle name="Note 10 2 4 3 2" xfId="12038" xr:uid="{00000000-0005-0000-0000-00009F2B0000}"/>
    <cellStyle name="Note 10 2 4 3 2 2" xfId="18819" xr:uid="{00000000-0005-0000-0000-0000A02B0000}"/>
    <cellStyle name="Note 10 2 4 3 2 2 2" xfId="36483" xr:uid="{00000000-0005-0000-0000-0000A12B0000}"/>
    <cellStyle name="Note 10 2 4 3 2 2 3" xfId="53666" xr:uid="{00000000-0005-0000-0000-0000A22B0000}"/>
    <cellStyle name="Note 10 2 4 3 2 3" xfId="29702" xr:uid="{00000000-0005-0000-0000-0000A32B0000}"/>
    <cellStyle name="Note 10 2 4 3 2 4" xfId="46935" xr:uid="{00000000-0005-0000-0000-0000A42B0000}"/>
    <cellStyle name="Note 10 2 4 3 3" xfId="8754" xr:uid="{00000000-0005-0000-0000-0000A52B0000}"/>
    <cellStyle name="Note 10 2 4 3 3 2" xfId="26419" xr:uid="{00000000-0005-0000-0000-0000A62B0000}"/>
    <cellStyle name="Note 10 2 4 3 3 3" xfId="43678" xr:uid="{00000000-0005-0000-0000-0000A72B0000}"/>
    <cellStyle name="Note 10 2 4 3 4" xfId="15752" xr:uid="{00000000-0005-0000-0000-0000A82B0000}"/>
    <cellStyle name="Note 10 2 4 3 4 2" xfId="33416" xr:uid="{00000000-0005-0000-0000-0000A92B0000}"/>
    <cellStyle name="Note 10 2 4 3 4 3" xfId="50625" xr:uid="{00000000-0005-0000-0000-0000AA2B0000}"/>
    <cellStyle name="Note 10 2 4 3 5" xfId="22783" xr:uid="{00000000-0005-0000-0000-0000AB2B0000}"/>
    <cellStyle name="Note 10 2 4 3 6" xfId="40067" xr:uid="{00000000-0005-0000-0000-0000AC2B0000}"/>
    <cellStyle name="Note 10 2 4 4" xfId="10724" xr:uid="{00000000-0005-0000-0000-0000AD2B0000}"/>
    <cellStyle name="Note 10 2 4 4 2" xfId="17613" xr:uid="{00000000-0005-0000-0000-0000AE2B0000}"/>
    <cellStyle name="Note 10 2 4 4 2 2" xfId="35277" xr:uid="{00000000-0005-0000-0000-0000AF2B0000}"/>
    <cellStyle name="Note 10 2 4 4 2 3" xfId="52472" xr:uid="{00000000-0005-0000-0000-0000B02B0000}"/>
    <cellStyle name="Note 10 2 4 4 3" xfId="28388" xr:uid="{00000000-0005-0000-0000-0000B12B0000}"/>
    <cellStyle name="Note 10 2 4 4 4" xfId="45633" xr:uid="{00000000-0005-0000-0000-0000B22B0000}"/>
    <cellStyle name="Note 10 2 4 5" xfId="6974" xr:uid="{00000000-0005-0000-0000-0000B32B0000}"/>
    <cellStyle name="Note 10 2 4 5 2" xfId="24639" xr:uid="{00000000-0005-0000-0000-0000B42B0000}"/>
    <cellStyle name="Note 10 2 4 5 3" xfId="41910" xr:uid="{00000000-0005-0000-0000-0000B52B0000}"/>
    <cellStyle name="Note 10 2 4 6" xfId="14005" xr:uid="{00000000-0005-0000-0000-0000B62B0000}"/>
    <cellStyle name="Note 10 2 4 6 2" xfId="31669" xr:uid="{00000000-0005-0000-0000-0000B72B0000}"/>
    <cellStyle name="Note 10 2 4 6 3" xfId="48890" xr:uid="{00000000-0005-0000-0000-0000B82B0000}"/>
    <cellStyle name="Note 10 2 4 7" xfId="20921" xr:uid="{00000000-0005-0000-0000-0000B92B0000}"/>
    <cellStyle name="Note 10 2 4 8" xfId="38224" xr:uid="{00000000-0005-0000-0000-0000BA2B0000}"/>
    <cellStyle name="Note 10 2 5" xfId="3430" xr:uid="{00000000-0005-0000-0000-0000BB2B0000}"/>
    <cellStyle name="Note 10 2 5 2" xfId="5346" xr:uid="{00000000-0005-0000-0000-0000BC2B0000}"/>
    <cellStyle name="Note 10 2 5 2 2" xfId="12266" xr:uid="{00000000-0005-0000-0000-0000BD2B0000}"/>
    <cellStyle name="Note 10 2 5 2 2 2" xfId="18993" xr:uid="{00000000-0005-0000-0000-0000BE2B0000}"/>
    <cellStyle name="Note 10 2 5 2 2 2 2" xfId="36657" xr:uid="{00000000-0005-0000-0000-0000BF2B0000}"/>
    <cellStyle name="Note 10 2 5 2 2 2 3" xfId="53840" xr:uid="{00000000-0005-0000-0000-0000C02B0000}"/>
    <cellStyle name="Note 10 2 5 2 2 3" xfId="29930" xr:uid="{00000000-0005-0000-0000-0000C12B0000}"/>
    <cellStyle name="Note 10 2 5 2 2 4" xfId="47163" xr:uid="{00000000-0005-0000-0000-0000C22B0000}"/>
    <cellStyle name="Note 10 2 5 2 3" xfId="8982" xr:uid="{00000000-0005-0000-0000-0000C32B0000}"/>
    <cellStyle name="Note 10 2 5 2 3 2" xfId="26647" xr:uid="{00000000-0005-0000-0000-0000C42B0000}"/>
    <cellStyle name="Note 10 2 5 2 3 3" xfId="43906" xr:uid="{00000000-0005-0000-0000-0000C52B0000}"/>
    <cellStyle name="Note 10 2 5 2 4" xfId="15926" xr:uid="{00000000-0005-0000-0000-0000C62B0000}"/>
    <cellStyle name="Note 10 2 5 2 4 2" xfId="33590" xr:uid="{00000000-0005-0000-0000-0000C72B0000}"/>
    <cellStyle name="Note 10 2 5 2 4 3" xfId="50799" xr:uid="{00000000-0005-0000-0000-0000C82B0000}"/>
    <cellStyle name="Note 10 2 5 2 5" xfId="23011" xr:uid="{00000000-0005-0000-0000-0000C92B0000}"/>
    <cellStyle name="Note 10 2 5 2 6" xfId="40295" xr:uid="{00000000-0005-0000-0000-0000CA2B0000}"/>
    <cellStyle name="Note 10 2 5 3" xfId="10890" xr:uid="{00000000-0005-0000-0000-0000CB2B0000}"/>
    <cellStyle name="Note 10 2 5 3 2" xfId="17725" xr:uid="{00000000-0005-0000-0000-0000CC2B0000}"/>
    <cellStyle name="Note 10 2 5 3 2 2" xfId="35389" xr:uid="{00000000-0005-0000-0000-0000CD2B0000}"/>
    <cellStyle name="Note 10 2 5 3 2 3" xfId="52584" xr:uid="{00000000-0005-0000-0000-0000CE2B0000}"/>
    <cellStyle name="Note 10 2 5 3 3" xfId="28554" xr:uid="{00000000-0005-0000-0000-0000CF2B0000}"/>
    <cellStyle name="Note 10 2 5 3 4" xfId="45799" xr:uid="{00000000-0005-0000-0000-0000D02B0000}"/>
    <cellStyle name="Note 10 2 5 4" xfId="14179" xr:uid="{00000000-0005-0000-0000-0000D12B0000}"/>
    <cellStyle name="Note 10 2 5 4 2" xfId="31843" xr:uid="{00000000-0005-0000-0000-0000D22B0000}"/>
    <cellStyle name="Note 10 2 5 4 3" xfId="49064" xr:uid="{00000000-0005-0000-0000-0000D32B0000}"/>
    <cellStyle name="Note 10 2 5 5" xfId="21149" xr:uid="{00000000-0005-0000-0000-0000D42B0000}"/>
    <cellStyle name="Note 10 2 5 6" xfId="38452" xr:uid="{00000000-0005-0000-0000-0000D52B0000}"/>
    <cellStyle name="Note 10 2 6" xfId="3803" xr:uid="{00000000-0005-0000-0000-0000D62B0000}"/>
    <cellStyle name="Note 10 2 6 2" xfId="5719" xr:uid="{00000000-0005-0000-0000-0000D72B0000}"/>
    <cellStyle name="Note 10 2 6 2 2" xfId="12639" xr:uid="{00000000-0005-0000-0000-0000D82B0000}"/>
    <cellStyle name="Note 10 2 6 2 2 2" xfId="19366" xr:uid="{00000000-0005-0000-0000-0000D92B0000}"/>
    <cellStyle name="Note 10 2 6 2 2 2 2" xfId="37030" xr:uid="{00000000-0005-0000-0000-0000DA2B0000}"/>
    <cellStyle name="Note 10 2 6 2 2 2 3" xfId="54207" xr:uid="{00000000-0005-0000-0000-0000DB2B0000}"/>
    <cellStyle name="Note 10 2 6 2 2 3" xfId="30303" xr:uid="{00000000-0005-0000-0000-0000DC2B0000}"/>
    <cellStyle name="Note 10 2 6 2 2 4" xfId="47530" xr:uid="{00000000-0005-0000-0000-0000DD2B0000}"/>
    <cellStyle name="Note 10 2 6 2 3" xfId="9355" xr:uid="{00000000-0005-0000-0000-0000DE2B0000}"/>
    <cellStyle name="Note 10 2 6 2 3 2" xfId="27020" xr:uid="{00000000-0005-0000-0000-0000DF2B0000}"/>
    <cellStyle name="Note 10 2 6 2 3 3" xfId="44273" xr:uid="{00000000-0005-0000-0000-0000E02B0000}"/>
    <cellStyle name="Note 10 2 6 2 4" xfId="16299" xr:uid="{00000000-0005-0000-0000-0000E12B0000}"/>
    <cellStyle name="Note 10 2 6 2 4 2" xfId="33963" xr:uid="{00000000-0005-0000-0000-0000E22B0000}"/>
    <cellStyle name="Note 10 2 6 2 4 3" xfId="51166" xr:uid="{00000000-0005-0000-0000-0000E32B0000}"/>
    <cellStyle name="Note 10 2 6 2 5" xfId="23384" xr:uid="{00000000-0005-0000-0000-0000E42B0000}"/>
    <cellStyle name="Note 10 2 6 2 6" xfId="40662" xr:uid="{00000000-0005-0000-0000-0000E52B0000}"/>
    <cellStyle name="Note 10 2 6 3" xfId="7500" xr:uid="{00000000-0005-0000-0000-0000E62B0000}"/>
    <cellStyle name="Note 10 2 6 3 2" xfId="25165" xr:uid="{00000000-0005-0000-0000-0000E72B0000}"/>
    <cellStyle name="Note 10 2 6 3 3" xfId="42430" xr:uid="{00000000-0005-0000-0000-0000E82B0000}"/>
    <cellStyle name="Note 10 2 6 4" xfId="14552" xr:uid="{00000000-0005-0000-0000-0000E92B0000}"/>
    <cellStyle name="Note 10 2 6 4 2" xfId="32216" xr:uid="{00000000-0005-0000-0000-0000EA2B0000}"/>
    <cellStyle name="Note 10 2 6 4 3" xfId="49431" xr:uid="{00000000-0005-0000-0000-0000EB2B0000}"/>
    <cellStyle name="Note 10 2 6 5" xfId="21522" xr:uid="{00000000-0005-0000-0000-0000EC2B0000}"/>
    <cellStyle name="Note 10 2 6 6" xfId="38819" xr:uid="{00000000-0005-0000-0000-0000ED2B0000}"/>
    <cellStyle name="Note 10 2 7" xfId="4683" xr:uid="{00000000-0005-0000-0000-0000EE2B0000}"/>
    <cellStyle name="Note 10 2 7 2" xfId="11603" xr:uid="{00000000-0005-0000-0000-0000EF2B0000}"/>
    <cellStyle name="Note 10 2 7 2 2" xfId="18384" xr:uid="{00000000-0005-0000-0000-0000F02B0000}"/>
    <cellStyle name="Note 10 2 7 2 2 2" xfId="36048" xr:uid="{00000000-0005-0000-0000-0000F12B0000}"/>
    <cellStyle name="Note 10 2 7 2 2 3" xfId="53237" xr:uid="{00000000-0005-0000-0000-0000F22B0000}"/>
    <cellStyle name="Note 10 2 7 2 3" xfId="29267" xr:uid="{00000000-0005-0000-0000-0000F32B0000}"/>
    <cellStyle name="Note 10 2 7 2 4" xfId="46506" xr:uid="{00000000-0005-0000-0000-0000F42B0000}"/>
    <cellStyle name="Note 10 2 7 3" xfId="8319" xr:uid="{00000000-0005-0000-0000-0000F52B0000}"/>
    <cellStyle name="Note 10 2 7 3 2" xfId="25984" xr:uid="{00000000-0005-0000-0000-0000F62B0000}"/>
    <cellStyle name="Note 10 2 7 3 3" xfId="43249" xr:uid="{00000000-0005-0000-0000-0000F72B0000}"/>
    <cellStyle name="Note 10 2 7 4" xfId="15317" xr:uid="{00000000-0005-0000-0000-0000F82B0000}"/>
    <cellStyle name="Note 10 2 7 4 2" xfId="32981" xr:uid="{00000000-0005-0000-0000-0000F92B0000}"/>
    <cellStyle name="Note 10 2 7 4 3" xfId="50196" xr:uid="{00000000-0005-0000-0000-0000FA2B0000}"/>
    <cellStyle name="Note 10 2 7 5" xfId="22348" xr:uid="{00000000-0005-0000-0000-0000FB2B0000}"/>
    <cellStyle name="Note 10 2 7 6" xfId="39638" xr:uid="{00000000-0005-0000-0000-0000FC2B0000}"/>
    <cellStyle name="Note 10 2 8" xfId="10289" xr:uid="{00000000-0005-0000-0000-0000FD2B0000}"/>
    <cellStyle name="Note 10 2 8 2" xfId="17178" xr:uid="{00000000-0005-0000-0000-0000FE2B0000}"/>
    <cellStyle name="Note 10 2 8 2 2" xfId="34842" xr:uid="{00000000-0005-0000-0000-0000FF2B0000}"/>
    <cellStyle name="Note 10 2 8 2 3" xfId="52043" xr:uid="{00000000-0005-0000-0000-0000002C0000}"/>
    <cellStyle name="Note 10 2 8 3" xfId="27953" xr:uid="{00000000-0005-0000-0000-0000012C0000}"/>
    <cellStyle name="Note 10 2 8 4" xfId="45204" xr:uid="{00000000-0005-0000-0000-0000022C0000}"/>
    <cellStyle name="Note 10 2 9" xfId="6539" xr:uid="{00000000-0005-0000-0000-0000032C0000}"/>
    <cellStyle name="Note 10 2 9 2" xfId="24204" xr:uid="{00000000-0005-0000-0000-0000042C0000}"/>
    <cellStyle name="Note 10 2 9 3" xfId="41481" xr:uid="{00000000-0005-0000-0000-0000052C0000}"/>
    <cellStyle name="Note 10 3" xfId="2807" xr:uid="{00000000-0005-0000-0000-0000062C0000}"/>
    <cellStyle name="Note 10 3 2" xfId="3470" xr:uid="{00000000-0005-0000-0000-0000072C0000}"/>
    <cellStyle name="Note 10 3 2 2" xfId="5386" xr:uid="{00000000-0005-0000-0000-0000082C0000}"/>
    <cellStyle name="Note 10 3 2 2 2" xfId="12306" xr:uid="{00000000-0005-0000-0000-0000092C0000}"/>
    <cellStyle name="Note 10 3 2 2 2 2" xfId="19033" xr:uid="{00000000-0005-0000-0000-00000A2C0000}"/>
    <cellStyle name="Note 10 3 2 2 2 2 2" xfId="36697" xr:uid="{00000000-0005-0000-0000-00000B2C0000}"/>
    <cellStyle name="Note 10 3 2 2 2 2 3" xfId="53877" xr:uid="{00000000-0005-0000-0000-00000C2C0000}"/>
    <cellStyle name="Note 10 3 2 2 2 3" xfId="29970" xr:uid="{00000000-0005-0000-0000-00000D2C0000}"/>
    <cellStyle name="Note 10 3 2 2 2 4" xfId="47200" xr:uid="{00000000-0005-0000-0000-00000E2C0000}"/>
    <cellStyle name="Note 10 3 2 2 3" xfId="9022" xr:uid="{00000000-0005-0000-0000-00000F2C0000}"/>
    <cellStyle name="Note 10 3 2 2 3 2" xfId="26687" xr:uid="{00000000-0005-0000-0000-0000102C0000}"/>
    <cellStyle name="Note 10 3 2 2 3 3" xfId="43943" xr:uid="{00000000-0005-0000-0000-0000112C0000}"/>
    <cellStyle name="Note 10 3 2 2 4" xfId="15966" xr:uid="{00000000-0005-0000-0000-0000122C0000}"/>
    <cellStyle name="Note 10 3 2 2 4 2" xfId="33630" xr:uid="{00000000-0005-0000-0000-0000132C0000}"/>
    <cellStyle name="Note 10 3 2 2 4 3" xfId="50836" xr:uid="{00000000-0005-0000-0000-0000142C0000}"/>
    <cellStyle name="Note 10 3 2 2 5" xfId="23051" xr:uid="{00000000-0005-0000-0000-0000152C0000}"/>
    <cellStyle name="Note 10 3 2 2 6" xfId="40332" xr:uid="{00000000-0005-0000-0000-0000162C0000}"/>
    <cellStyle name="Note 10 3 2 3" xfId="10930" xr:uid="{00000000-0005-0000-0000-0000172C0000}"/>
    <cellStyle name="Note 10 3 2 3 2" xfId="17765" xr:uid="{00000000-0005-0000-0000-0000182C0000}"/>
    <cellStyle name="Note 10 3 2 3 2 2" xfId="35429" xr:uid="{00000000-0005-0000-0000-0000192C0000}"/>
    <cellStyle name="Note 10 3 2 3 2 3" xfId="52621" xr:uid="{00000000-0005-0000-0000-00001A2C0000}"/>
    <cellStyle name="Note 10 3 2 3 3" xfId="28594" xr:uid="{00000000-0005-0000-0000-00001B2C0000}"/>
    <cellStyle name="Note 10 3 2 3 4" xfId="45836" xr:uid="{00000000-0005-0000-0000-00001C2C0000}"/>
    <cellStyle name="Note 10 3 2 4" xfId="7167" xr:uid="{00000000-0005-0000-0000-00001D2C0000}"/>
    <cellStyle name="Note 10 3 2 4 2" xfId="24832" xr:uid="{00000000-0005-0000-0000-00001E2C0000}"/>
    <cellStyle name="Note 10 3 2 4 3" xfId="42100" xr:uid="{00000000-0005-0000-0000-00001F2C0000}"/>
    <cellStyle name="Note 10 3 2 5" xfId="14219" xr:uid="{00000000-0005-0000-0000-0000202C0000}"/>
    <cellStyle name="Note 10 3 2 5 2" xfId="31883" xr:uid="{00000000-0005-0000-0000-0000212C0000}"/>
    <cellStyle name="Note 10 3 2 5 3" xfId="49101" xr:uid="{00000000-0005-0000-0000-0000222C0000}"/>
    <cellStyle name="Note 10 3 2 6" xfId="21189" xr:uid="{00000000-0005-0000-0000-0000232C0000}"/>
    <cellStyle name="Note 10 3 2 7" xfId="38489" xr:uid="{00000000-0005-0000-0000-0000242C0000}"/>
    <cellStyle name="Note 10 3 3" xfId="3840" xr:uid="{00000000-0005-0000-0000-0000252C0000}"/>
    <cellStyle name="Note 10 3 3 2" xfId="5756" xr:uid="{00000000-0005-0000-0000-0000262C0000}"/>
    <cellStyle name="Note 10 3 3 2 2" xfId="12676" xr:uid="{00000000-0005-0000-0000-0000272C0000}"/>
    <cellStyle name="Note 10 3 3 2 2 2" xfId="19403" xr:uid="{00000000-0005-0000-0000-0000282C0000}"/>
    <cellStyle name="Note 10 3 3 2 2 2 2" xfId="37067" xr:uid="{00000000-0005-0000-0000-0000292C0000}"/>
    <cellStyle name="Note 10 3 3 2 2 2 3" xfId="54244" xr:uid="{00000000-0005-0000-0000-00002A2C0000}"/>
    <cellStyle name="Note 10 3 3 2 2 3" xfId="30340" xr:uid="{00000000-0005-0000-0000-00002B2C0000}"/>
    <cellStyle name="Note 10 3 3 2 2 4" xfId="47567" xr:uid="{00000000-0005-0000-0000-00002C2C0000}"/>
    <cellStyle name="Note 10 3 3 2 3" xfId="9392" xr:uid="{00000000-0005-0000-0000-00002D2C0000}"/>
    <cellStyle name="Note 10 3 3 2 3 2" xfId="27057" xr:uid="{00000000-0005-0000-0000-00002E2C0000}"/>
    <cellStyle name="Note 10 3 3 2 3 3" xfId="44310" xr:uid="{00000000-0005-0000-0000-00002F2C0000}"/>
    <cellStyle name="Note 10 3 3 2 4" xfId="16336" xr:uid="{00000000-0005-0000-0000-0000302C0000}"/>
    <cellStyle name="Note 10 3 3 2 4 2" xfId="34000" xr:uid="{00000000-0005-0000-0000-0000312C0000}"/>
    <cellStyle name="Note 10 3 3 2 4 3" xfId="51203" xr:uid="{00000000-0005-0000-0000-0000322C0000}"/>
    <cellStyle name="Note 10 3 3 2 5" xfId="23421" xr:uid="{00000000-0005-0000-0000-0000332C0000}"/>
    <cellStyle name="Note 10 3 3 2 6" xfId="40699" xr:uid="{00000000-0005-0000-0000-0000342C0000}"/>
    <cellStyle name="Note 10 3 3 3" xfId="7537" xr:uid="{00000000-0005-0000-0000-0000352C0000}"/>
    <cellStyle name="Note 10 3 3 3 2" xfId="25202" xr:uid="{00000000-0005-0000-0000-0000362C0000}"/>
    <cellStyle name="Note 10 3 3 3 3" xfId="42467" xr:uid="{00000000-0005-0000-0000-0000372C0000}"/>
    <cellStyle name="Note 10 3 3 4" xfId="14589" xr:uid="{00000000-0005-0000-0000-0000382C0000}"/>
    <cellStyle name="Note 10 3 3 4 2" xfId="32253" xr:uid="{00000000-0005-0000-0000-0000392C0000}"/>
    <cellStyle name="Note 10 3 3 4 3" xfId="49468" xr:uid="{00000000-0005-0000-0000-00003A2C0000}"/>
    <cellStyle name="Note 10 3 3 5" xfId="21559" xr:uid="{00000000-0005-0000-0000-00003B2C0000}"/>
    <cellStyle name="Note 10 3 3 6" xfId="38856" xr:uid="{00000000-0005-0000-0000-00003C2C0000}"/>
    <cellStyle name="Note 10 3 4" xfId="4723" xr:uid="{00000000-0005-0000-0000-00003D2C0000}"/>
    <cellStyle name="Note 10 3 4 2" xfId="11643" xr:uid="{00000000-0005-0000-0000-00003E2C0000}"/>
    <cellStyle name="Note 10 3 4 2 2" xfId="18424" xr:uid="{00000000-0005-0000-0000-00003F2C0000}"/>
    <cellStyle name="Note 10 3 4 2 2 2" xfId="36088" xr:uid="{00000000-0005-0000-0000-0000402C0000}"/>
    <cellStyle name="Note 10 3 4 2 2 3" xfId="53274" xr:uid="{00000000-0005-0000-0000-0000412C0000}"/>
    <cellStyle name="Note 10 3 4 2 3" xfId="29307" xr:uid="{00000000-0005-0000-0000-0000422C0000}"/>
    <cellStyle name="Note 10 3 4 2 4" xfId="46543" xr:uid="{00000000-0005-0000-0000-0000432C0000}"/>
    <cellStyle name="Note 10 3 4 3" xfId="8359" xr:uid="{00000000-0005-0000-0000-0000442C0000}"/>
    <cellStyle name="Note 10 3 4 3 2" xfId="26024" xr:uid="{00000000-0005-0000-0000-0000452C0000}"/>
    <cellStyle name="Note 10 3 4 3 3" xfId="43286" xr:uid="{00000000-0005-0000-0000-0000462C0000}"/>
    <cellStyle name="Note 10 3 4 4" xfId="15357" xr:uid="{00000000-0005-0000-0000-0000472C0000}"/>
    <cellStyle name="Note 10 3 4 4 2" xfId="33021" xr:uid="{00000000-0005-0000-0000-0000482C0000}"/>
    <cellStyle name="Note 10 3 4 4 3" xfId="50233" xr:uid="{00000000-0005-0000-0000-0000492C0000}"/>
    <cellStyle name="Note 10 3 4 5" xfId="22388" xr:uid="{00000000-0005-0000-0000-00004A2C0000}"/>
    <cellStyle name="Note 10 3 4 6" xfId="39675" xr:uid="{00000000-0005-0000-0000-00004B2C0000}"/>
    <cellStyle name="Note 10 3 5" xfId="10329" xr:uid="{00000000-0005-0000-0000-00004C2C0000}"/>
    <cellStyle name="Note 10 3 5 2" xfId="17218" xr:uid="{00000000-0005-0000-0000-00004D2C0000}"/>
    <cellStyle name="Note 10 3 5 2 2" xfId="34882" xr:uid="{00000000-0005-0000-0000-00004E2C0000}"/>
    <cellStyle name="Note 10 3 5 2 3" xfId="52080" xr:uid="{00000000-0005-0000-0000-00004F2C0000}"/>
    <cellStyle name="Note 10 3 5 3" xfId="27993" xr:uid="{00000000-0005-0000-0000-0000502C0000}"/>
    <cellStyle name="Note 10 3 5 4" xfId="45241" xr:uid="{00000000-0005-0000-0000-0000512C0000}"/>
    <cellStyle name="Note 10 3 6" xfId="6579" xr:uid="{00000000-0005-0000-0000-0000522C0000}"/>
    <cellStyle name="Note 10 3 6 2" xfId="24244" xr:uid="{00000000-0005-0000-0000-0000532C0000}"/>
    <cellStyle name="Note 10 3 6 3" xfId="41518" xr:uid="{00000000-0005-0000-0000-0000542C0000}"/>
    <cellStyle name="Note 10 3 7" xfId="13610" xr:uid="{00000000-0005-0000-0000-0000552C0000}"/>
    <cellStyle name="Note 10 3 7 2" xfId="31274" xr:uid="{00000000-0005-0000-0000-0000562C0000}"/>
    <cellStyle name="Note 10 3 7 3" xfId="48498" xr:uid="{00000000-0005-0000-0000-0000572C0000}"/>
    <cellStyle name="Note 10 3 8" xfId="20526" xr:uid="{00000000-0005-0000-0000-0000582C0000}"/>
    <cellStyle name="Note 10 3 9" xfId="37832" xr:uid="{00000000-0005-0000-0000-0000592C0000}"/>
    <cellStyle name="Note 10 4" xfId="4459" xr:uid="{00000000-0005-0000-0000-00005A2C0000}"/>
    <cellStyle name="Note 10 4 2" xfId="6323" xr:uid="{00000000-0005-0000-0000-00005B2C0000}"/>
    <cellStyle name="Note 10 4 2 2" xfId="13242" xr:uid="{00000000-0005-0000-0000-00005C2C0000}"/>
    <cellStyle name="Note 10 4 2 2 2" xfId="19915" xr:uid="{00000000-0005-0000-0000-00005D2C0000}"/>
    <cellStyle name="Note 10 4 2 2 2 2" xfId="37579" xr:uid="{00000000-0005-0000-0000-00005E2C0000}"/>
    <cellStyle name="Note 10 4 2 2 2 3" xfId="54756" xr:uid="{00000000-0005-0000-0000-00005F2C0000}"/>
    <cellStyle name="Note 10 4 2 2 3" xfId="30906" xr:uid="{00000000-0005-0000-0000-0000602C0000}"/>
    <cellStyle name="Note 10 4 2 2 4" xfId="48133" xr:uid="{00000000-0005-0000-0000-0000612C0000}"/>
    <cellStyle name="Note 10 4 2 3" xfId="9958" xr:uid="{00000000-0005-0000-0000-0000622C0000}"/>
    <cellStyle name="Note 10 4 2 3 2" xfId="27623" xr:uid="{00000000-0005-0000-0000-0000632C0000}"/>
    <cellStyle name="Note 10 4 2 3 3" xfId="44876" xr:uid="{00000000-0005-0000-0000-0000642C0000}"/>
    <cellStyle name="Note 10 4 2 4" xfId="16848" xr:uid="{00000000-0005-0000-0000-0000652C0000}"/>
    <cellStyle name="Note 10 4 2 4 2" xfId="34512" xr:uid="{00000000-0005-0000-0000-0000662C0000}"/>
    <cellStyle name="Note 10 4 2 4 3" xfId="51715" xr:uid="{00000000-0005-0000-0000-0000672C0000}"/>
    <cellStyle name="Note 10 4 2 5" xfId="23988" xr:uid="{00000000-0005-0000-0000-0000682C0000}"/>
    <cellStyle name="Note 10 4 2 6" xfId="41265" xr:uid="{00000000-0005-0000-0000-0000692C0000}"/>
    <cellStyle name="Note 10 4 3" xfId="11387" xr:uid="{00000000-0005-0000-0000-00006A2C0000}"/>
    <cellStyle name="Note 10 4 3 2" xfId="18168" xr:uid="{00000000-0005-0000-0000-00006B2C0000}"/>
    <cellStyle name="Note 10 4 3 2 2" xfId="35832" xr:uid="{00000000-0005-0000-0000-00006C2C0000}"/>
    <cellStyle name="Note 10 4 3 2 3" xfId="53021" xr:uid="{00000000-0005-0000-0000-00006D2C0000}"/>
    <cellStyle name="Note 10 4 3 3" xfId="29051" xr:uid="{00000000-0005-0000-0000-00006E2C0000}"/>
    <cellStyle name="Note 10 4 3 4" xfId="46290" xr:uid="{00000000-0005-0000-0000-00006F2C0000}"/>
    <cellStyle name="Note 10 4 4" xfId="8103" xr:uid="{00000000-0005-0000-0000-0000702C0000}"/>
    <cellStyle name="Note 10 4 4 2" xfId="25768" xr:uid="{00000000-0005-0000-0000-0000712C0000}"/>
    <cellStyle name="Note 10 4 4 3" xfId="43033" xr:uid="{00000000-0005-0000-0000-0000722C0000}"/>
    <cellStyle name="Note 10 4 5" xfId="15101" xr:uid="{00000000-0005-0000-0000-0000732C0000}"/>
    <cellStyle name="Note 10 4 5 2" xfId="32765" xr:uid="{00000000-0005-0000-0000-0000742C0000}"/>
    <cellStyle name="Note 10 4 5 3" xfId="49980" xr:uid="{00000000-0005-0000-0000-0000752C0000}"/>
    <cellStyle name="Note 10 4 6" xfId="22132" xr:uid="{00000000-0005-0000-0000-0000762C0000}"/>
    <cellStyle name="Note 10 4 7" xfId="39422" xr:uid="{00000000-0005-0000-0000-0000772C0000}"/>
    <cellStyle name="Note 10 5" xfId="4418" xr:uid="{00000000-0005-0000-0000-0000782C0000}"/>
    <cellStyle name="Note 10 5 2" xfId="6282" xr:uid="{00000000-0005-0000-0000-0000792C0000}"/>
    <cellStyle name="Note 10 5 2 2" xfId="13201" xr:uid="{00000000-0005-0000-0000-00007A2C0000}"/>
    <cellStyle name="Note 10 5 2 2 2" xfId="19874" xr:uid="{00000000-0005-0000-0000-00007B2C0000}"/>
    <cellStyle name="Note 10 5 2 2 2 2" xfId="37538" xr:uid="{00000000-0005-0000-0000-00007C2C0000}"/>
    <cellStyle name="Note 10 5 2 2 2 3" xfId="54715" xr:uid="{00000000-0005-0000-0000-00007D2C0000}"/>
    <cellStyle name="Note 10 5 2 2 3" xfId="30865" xr:uid="{00000000-0005-0000-0000-00007E2C0000}"/>
    <cellStyle name="Note 10 5 2 2 4" xfId="48092" xr:uid="{00000000-0005-0000-0000-00007F2C0000}"/>
    <cellStyle name="Note 10 5 2 3" xfId="9917" xr:uid="{00000000-0005-0000-0000-0000802C0000}"/>
    <cellStyle name="Note 10 5 2 3 2" xfId="27582" xr:uid="{00000000-0005-0000-0000-0000812C0000}"/>
    <cellStyle name="Note 10 5 2 3 3" xfId="44835" xr:uid="{00000000-0005-0000-0000-0000822C0000}"/>
    <cellStyle name="Note 10 5 2 4" xfId="16807" xr:uid="{00000000-0005-0000-0000-0000832C0000}"/>
    <cellStyle name="Note 10 5 2 4 2" xfId="34471" xr:uid="{00000000-0005-0000-0000-0000842C0000}"/>
    <cellStyle name="Note 10 5 2 4 3" xfId="51674" xr:uid="{00000000-0005-0000-0000-0000852C0000}"/>
    <cellStyle name="Note 10 5 2 5" xfId="23947" xr:uid="{00000000-0005-0000-0000-0000862C0000}"/>
    <cellStyle name="Note 10 5 2 6" xfId="41224" xr:uid="{00000000-0005-0000-0000-0000872C0000}"/>
    <cellStyle name="Note 10 5 3" xfId="11346" xr:uid="{00000000-0005-0000-0000-0000882C0000}"/>
    <cellStyle name="Note 10 5 3 2" xfId="18127" xr:uid="{00000000-0005-0000-0000-0000892C0000}"/>
    <cellStyle name="Note 10 5 3 2 2" xfId="35791" xr:uid="{00000000-0005-0000-0000-00008A2C0000}"/>
    <cellStyle name="Note 10 5 3 2 3" xfId="52980" xr:uid="{00000000-0005-0000-0000-00008B2C0000}"/>
    <cellStyle name="Note 10 5 3 3" xfId="29010" xr:uid="{00000000-0005-0000-0000-00008C2C0000}"/>
    <cellStyle name="Note 10 5 3 4" xfId="46249" xr:uid="{00000000-0005-0000-0000-00008D2C0000}"/>
    <cellStyle name="Note 10 5 4" xfId="8062" xr:uid="{00000000-0005-0000-0000-00008E2C0000}"/>
    <cellStyle name="Note 10 5 4 2" xfId="25727" xr:uid="{00000000-0005-0000-0000-00008F2C0000}"/>
    <cellStyle name="Note 10 5 4 3" xfId="42992" xr:uid="{00000000-0005-0000-0000-0000902C0000}"/>
    <cellStyle name="Note 10 5 5" xfId="15060" xr:uid="{00000000-0005-0000-0000-0000912C0000}"/>
    <cellStyle name="Note 10 5 5 2" xfId="32724" xr:uid="{00000000-0005-0000-0000-0000922C0000}"/>
    <cellStyle name="Note 10 5 5 3" xfId="49939" xr:uid="{00000000-0005-0000-0000-0000932C0000}"/>
    <cellStyle name="Note 10 5 6" xfId="22091" xr:uid="{00000000-0005-0000-0000-0000942C0000}"/>
    <cellStyle name="Note 10 5 7" xfId="39381" xr:uid="{00000000-0005-0000-0000-0000952C0000}"/>
    <cellStyle name="Note 10 6" xfId="10102" xr:uid="{00000000-0005-0000-0000-0000962C0000}"/>
    <cellStyle name="Note 10 6 2" xfId="16991" xr:uid="{00000000-0005-0000-0000-0000972C0000}"/>
    <cellStyle name="Note 10 6 2 2" xfId="34655" xr:uid="{00000000-0005-0000-0000-0000982C0000}"/>
    <cellStyle name="Note 10 6 2 3" xfId="51856" xr:uid="{00000000-0005-0000-0000-0000992C0000}"/>
    <cellStyle name="Note 10 6 3" xfId="27766" xr:uid="{00000000-0005-0000-0000-00009A2C0000}"/>
    <cellStyle name="Note 10 6 4" xfId="45017" xr:uid="{00000000-0005-0000-0000-00009B2C0000}"/>
    <cellStyle name="Note 10 7" xfId="13383" xr:uid="{00000000-0005-0000-0000-00009C2C0000}"/>
    <cellStyle name="Note 10 7 2" xfId="31047" xr:uid="{00000000-0005-0000-0000-00009D2C0000}"/>
    <cellStyle name="Note 10 7 3" xfId="48274" xr:uid="{00000000-0005-0000-0000-00009E2C0000}"/>
    <cellStyle name="Note 10 8" xfId="20209" xr:uid="{00000000-0005-0000-0000-00009F2C0000}"/>
    <cellStyle name="Note 10 9" xfId="22027" xr:uid="{00000000-0005-0000-0000-0000A02C0000}"/>
    <cellStyle name="Note 2" xfId="1814" xr:uid="{00000000-0005-0000-0000-0000A12C0000}"/>
    <cellStyle name="Note 2 10" xfId="2375" xr:uid="{00000000-0005-0000-0000-0000A22C0000}"/>
    <cellStyle name="Note 2 11" xfId="2432" xr:uid="{00000000-0005-0000-0000-0000A32C0000}"/>
    <cellStyle name="Note 2 12" xfId="2483" xr:uid="{00000000-0005-0000-0000-0000A42C0000}"/>
    <cellStyle name="Note 2 13" xfId="2586" xr:uid="{00000000-0005-0000-0000-0000A52C0000}"/>
    <cellStyle name="Note 2 2" xfId="1815" xr:uid="{00000000-0005-0000-0000-0000A62C0000}"/>
    <cellStyle name="Note 2 2 10" xfId="4419" xr:uid="{00000000-0005-0000-0000-0000A72C0000}"/>
    <cellStyle name="Note 2 2 10 2" xfId="6283" xr:uid="{00000000-0005-0000-0000-0000A82C0000}"/>
    <cellStyle name="Note 2 2 10 2 2" xfId="13202" xr:uid="{00000000-0005-0000-0000-0000A92C0000}"/>
    <cellStyle name="Note 2 2 10 2 2 2" xfId="19875" xr:uid="{00000000-0005-0000-0000-0000AA2C0000}"/>
    <cellStyle name="Note 2 2 10 2 2 2 2" xfId="37539" xr:uid="{00000000-0005-0000-0000-0000AB2C0000}"/>
    <cellStyle name="Note 2 2 10 2 2 2 3" xfId="54716" xr:uid="{00000000-0005-0000-0000-0000AC2C0000}"/>
    <cellStyle name="Note 2 2 10 2 2 3" xfId="30866" xr:uid="{00000000-0005-0000-0000-0000AD2C0000}"/>
    <cellStyle name="Note 2 2 10 2 2 4" xfId="48093" xr:uid="{00000000-0005-0000-0000-0000AE2C0000}"/>
    <cellStyle name="Note 2 2 10 2 3" xfId="9918" xr:uid="{00000000-0005-0000-0000-0000AF2C0000}"/>
    <cellStyle name="Note 2 2 10 2 3 2" xfId="27583" xr:uid="{00000000-0005-0000-0000-0000B02C0000}"/>
    <cellStyle name="Note 2 2 10 2 3 3" xfId="44836" xr:uid="{00000000-0005-0000-0000-0000B12C0000}"/>
    <cellStyle name="Note 2 2 10 2 4" xfId="16808" xr:uid="{00000000-0005-0000-0000-0000B22C0000}"/>
    <cellStyle name="Note 2 2 10 2 4 2" xfId="34472" xr:uid="{00000000-0005-0000-0000-0000B32C0000}"/>
    <cellStyle name="Note 2 2 10 2 4 3" xfId="51675" xr:uid="{00000000-0005-0000-0000-0000B42C0000}"/>
    <cellStyle name="Note 2 2 10 2 5" xfId="23948" xr:uid="{00000000-0005-0000-0000-0000B52C0000}"/>
    <cellStyle name="Note 2 2 10 2 6" xfId="41225" xr:uid="{00000000-0005-0000-0000-0000B62C0000}"/>
    <cellStyle name="Note 2 2 10 3" xfId="11347" xr:uid="{00000000-0005-0000-0000-0000B72C0000}"/>
    <cellStyle name="Note 2 2 10 3 2" xfId="18128" xr:uid="{00000000-0005-0000-0000-0000B82C0000}"/>
    <cellStyle name="Note 2 2 10 3 2 2" xfId="35792" xr:uid="{00000000-0005-0000-0000-0000B92C0000}"/>
    <cellStyle name="Note 2 2 10 3 2 3" xfId="52981" xr:uid="{00000000-0005-0000-0000-0000BA2C0000}"/>
    <cellStyle name="Note 2 2 10 3 3" xfId="29011" xr:uid="{00000000-0005-0000-0000-0000BB2C0000}"/>
    <cellStyle name="Note 2 2 10 3 4" xfId="46250" xr:uid="{00000000-0005-0000-0000-0000BC2C0000}"/>
    <cellStyle name="Note 2 2 10 4" xfId="8063" xr:uid="{00000000-0005-0000-0000-0000BD2C0000}"/>
    <cellStyle name="Note 2 2 10 4 2" xfId="25728" xr:uid="{00000000-0005-0000-0000-0000BE2C0000}"/>
    <cellStyle name="Note 2 2 10 4 3" xfId="42993" xr:uid="{00000000-0005-0000-0000-0000BF2C0000}"/>
    <cellStyle name="Note 2 2 10 5" xfId="15061" xr:uid="{00000000-0005-0000-0000-0000C02C0000}"/>
    <cellStyle name="Note 2 2 10 5 2" xfId="32725" xr:uid="{00000000-0005-0000-0000-0000C12C0000}"/>
    <cellStyle name="Note 2 2 10 5 3" xfId="49940" xr:uid="{00000000-0005-0000-0000-0000C22C0000}"/>
    <cellStyle name="Note 2 2 10 6" xfId="22092" xr:uid="{00000000-0005-0000-0000-0000C32C0000}"/>
    <cellStyle name="Note 2 2 10 7" xfId="39382" xr:uid="{00000000-0005-0000-0000-0000C42C0000}"/>
    <cellStyle name="Note 2 2 11" xfId="10103" xr:uid="{00000000-0005-0000-0000-0000C52C0000}"/>
    <cellStyle name="Note 2 2 11 2" xfId="16992" xr:uid="{00000000-0005-0000-0000-0000C62C0000}"/>
    <cellStyle name="Note 2 2 11 2 2" xfId="34656" xr:uid="{00000000-0005-0000-0000-0000C72C0000}"/>
    <cellStyle name="Note 2 2 11 2 3" xfId="51857" xr:uid="{00000000-0005-0000-0000-0000C82C0000}"/>
    <cellStyle name="Note 2 2 11 3" xfId="27767" xr:uid="{00000000-0005-0000-0000-0000C92C0000}"/>
    <cellStyle name="Note 2 2 11 4" xfId="45018" xr:uid="{00000000-0005-0000-0000-0000CA2C0000}"/>
    <cellStyle name="Note 2 2 12" xfId="13384" xr:uid="{00000000-0005-0000-0000-0000CB2C0000}"/>
    <cellStyle name="Note 2 2 12 2" xfId="31048" xr:uid="{00000000-0005-0000-0000-0000CC2C0000}"/>
    <cellStyle name="Note 2 2 12 3" xfId="48275" xr:uid="{00000000-0005-0000-0000-0000CD2C0000}"/>
    <cellStyle name="Note 2 2 13" xfId="20210" xr:uid="{00000000-0005-0000-0000-0000CE2C0000}"/>
    <cellStyle name="Note 2 2 14" xfId="20188" xr:uid="{00000000-0005-0000-0000-0000CF2C0000}"/>
    <cellStyle name="Note 2 2 15" xfId="55171" xr:uid="{00000000-0005-0000-0000-0000D02C0000}"/>
    <cellStyle name="Note 2 2 2" xfId="1816" xr:uid="{00000000-0005-0000-0000-0000D12C0000}"/>
    <cellStyle name="Note 2 2 2 10" xfId="20211" xr:uid="{00000000-0005-0000-0000-0000D22C0000}"/>
    <cellStyle name="Note 2 2 2 11" xfId="20187" xr:uid="{00000000-0005-0000-0000-0000D32C0000}"/>
    <cellStyle name="Note 2 2 2 12" xfId="55172" xr:uid="{00000000-0005-0000-0000-0000D42C0000}"/>
    <cellStyle name="Note 2 2 2 2" xfId="1817" xr:uid="{00000000-0005-0000-0000-0000D52C0000}"/>
    <cellStyle name="Note 2 2 2 2 10" xfId="20186" xr:uid="{00000000-0005-0000-0000-0000D62C0000}"/>
    <cellStyle name="Note 2 2 2 2 11" xfId="55173" xr:uid="{00000000-0005-0000-0000-0000D72C0000}"/>
    <cellStyle name="Note 2 2 2 2 2" xfId="1818" xr:uid="{00000000-0005-0000-0000-0000D82C0000}"/>
    <cellStyle name="Note 2 2 2 2 2 10" xfId="55174" xr:uid="{00000000-0005-0000-0000-0000D92C0000}"/>
    <cellStyle name="Note 2 2 2 2 2 2" xfId="2762" xr:uid="{00000000-0005-0000-0000-0000DA2C0000}"/>
    <cellStyle name="Note 2 2 2 2 2 2 10" xfId="13567" xr:uid="{00000000-0005-0000-0000-0000DB2C0000}"/>
    <cellStyle name="Note 2 2 2 2 2 2 10 2" xfId="31231" xr:uid="{00000000-0005-0000-0000-0000DC2C0000}"/>
    <cellStyle name="Note 2 2 2 2 2 2 10 3" xfId="48458" xr:uid="{00000000-0005-0000-0000-0000DD2C0000}"/>
    <cellStyle name="Note 2 2 2 2 2 2 11" xfId="20483" xr:uid="{00000000-0005-0000-0000-0000DE2C0000}"/>
    <cellStyle name="Note 2 2 2 2 2 2 12" xfId="37792" xr:uid="{00000000-0005-0000-0000-0000DF2C0000}"/>
    <cellStyle name="Note 2 2 2 2 2 2 2" xfId="2991" xr:uid="{00000000-0005-0000-0000-0000E02C0000}"/>
    <cellStyle name="Note 2 2 2 2 2 2 2 2" xfId="3654" xr:uid="{00000000-0005-0000-0000-0000E12C0000}"/>
    <cellStyle name="Note 2 2 2 2 2 2 2 2 2" xfId="5570" xr:uid="{00000000-0005-0000-0000-0000E22C0000}"/>
    <cellStyle name="Note 2 2 2 2 2 2 2 2 2 2" xfId="12490" xr:uid="{00000000-0005-0000-0000-0000E32C0000}"/>
    <cellStyle name="Note 2 2 2 2 2 2 2 2 2 2 2" xfId="19217" xr:uid="{00000000-0005-0000-0000-0000E42C0000}"/>
    <cellStyle name="Note 2 2 2 2 2 2 2 2 2 2 2 2" xfId="36881" xr:uid="{00000000-0005-0000-0000-0000E52C0000}"/>
    <cellStyle name="Note 2 2 2 2 2 2 2 2 2 2 2 3" xfId="54061" xr:uid="{00000000-0005-0000-0000-0000E62C0000}"/>
    <cellStyle name="Note 2 2 2 2 2 2 2 2 2 2 3" xfId="30154" xr:uid="{00000000-0005-0000-0000-0000E72C0000}"/>
    <cellStyle name="Note 2 2 2 2 2 2 2 2 2 2 4" xfId="47384" xr:uid="{00000000-0005-0000-0000-0000E82C0000}"/>
    <cellStyle name="Note 2 2 2 2 2 2 2 2 2 3" xfId="9206" xr:uid="{00000000-0005-0000-0000-0000E92C0000}"/>
    <cellStyle name="Note 2 2 2 2 2 2 2 2 2 3 2" xfId="26871" xr:uid="{00000000-0005-0000-0000-0000EA2C0000}"/>
    <cellStyle name="Note 2 2 2 2 2 2 2 2 2 3 3" xfId="44127" xr:uid="{00000000-0005-0000-0000-0000EB2C0000}"/>
    <cellStyle name="Note 2 2 2 2 2 2 2 2 2 4" xfId="16150" xr:uid="{00000000-0005-0000-0000-0000EC2C0000}"/>
    <cellStyle name="Note 2 2 2 2 2 2 2 2 2 4 2" xfId="33814" xr:uid="{00000000-0005-0000-0000-0000ED2C0000}"/>
    <cellStyle name="Note 2 2 2 2 2 2 2 2 2 4 3" xfId="51020" xr:uid="{00000000-0005-0000-0000-0000EE2C0000}"/>
    <cellStyle name="Note 2 2 2 2 2 2 2 2 2 5" xfId="23235" xr:uid="{00000000-0005-0000-0000-0000EF2C0000}"/>
    <cellStyle name="Note 2 2 2 2 2 2 2 2 2 6" xfId="40516" xr:uid="{00000000-0005-0000-0000-0000F02C0000}"/>
    <cellStyle name="Note 2 2 2 2 2 2 2 2 3" xfId="11114" xr:uid="{00000000-0005-0000-0000-0000F12C0000}"/>
    <cellStyle name="Note 2 2 2 2 2 2 2 2 3 2" xfId="17949" xr:uid="{00000000-0005-0000-0000-0000F22C0000}"/>
    <cellStyle name="Note 2 2 2 2 2 2 2 2 3 2 2" xfId="35613" xr:uid="{00000000-0005-0000-0000-0000F32C0000}"/>
    <cellStyle name="Note 2 2 2 2 2 2 2 2 3 2 3" xfId="52805" xr:uid="{00000000-0005-0000-0000-0000F42C0000}"/>
    <cellStyle name="Note 2 2 2 2 2 2 2 2 3 3" xfId="28778" xr:uid="{00000000-0005-0000-0000-0000F52C0000}"/>
    <cellStyle name="Note 2 2 2 2 2 2 2 2 3 4" xfId="46020" xr:uid="{00000000-0005-0000-0000-0000F62C0000}"/>
    <cellStyle name="Note 2 2 2 2 2 2 2 2 4" xfId="7351" xr:uid="{00000000-0005-0000-0000-0000F72C0000}"/>
    <cellStyle name="Note 2 2 2 2 2 2 2 2 4 2" xfId="25016" xr:uid="{00000000-0005-0000-0000-0000F82C0000}"/>
    <cellStyle name="Note 2 2 2 2 2 2 2 2 4 3" xfId="42284" xr:uid="{00000000-0005-0000-0000-0000F92C0000}"/>
    <cellStyle name="Note 2 2 2 2 2 2 2 2 5" xfId="14403" xr:uid="{00000000-0005-0000-0000-0000FA2C0000}"/>
    <cellStyle name="Note 2 2 2 2 2 2 2 2 5 2" xfId="32067" xr:uid="{00000000-0005-0000-0000-0000FB2C0000}"/>
    <cellStyle name="Note 2 2 2 2 2 2 2 2 5 3" xfId="49285" xr:uid="{00000000-0005-0000-0000-0000FC2C0000}"/>
    <cellStyle name="Note 2 2 2 2 2 2 2 2 6" xfId="21373" xr:uid="{00000000-0005-0000-0000-0000FD2C0000}"/>
    <cellStyle name="Note 2 2 2 2 2 2 2 2 7" xfId="38673" xr:uid="{00000000-0005-0000-0000-0000FE2C0000}"/>
    <cellStyle name="Note 2 2 2 2 2 2 2 3" xfId="4024" xr:uid="{00000000-0005-0000-0000-0000FF2C0000}"/>
    <cellStyle name="Note 2 2 2 2 2 2 2 3 2" xfId="5940" xr:uid="{00000000-0005-0000-0000-0000002D0000}"/>
    <cellStyle name="Note 2 2 2 2 2 2 2 3 2 2" xfId="12860" xr:uid="{00000000-0005-0000-0000-0000012D0000}"/>
    <cellStyle name="Note 2 2 2 2 2 2 2 3 2 2 2" xfId="19587" xr:uid="{00000000-0005-0000-0000-0000022D0000}"/>
    <cellStyle name="Note 2 2 2 2 2 2 2 3 2 2 2 2" xfId="37251" xr:uid="{00000000-0005-0000-0000-0000032D0000}"/>
    <cellStyle name="Note 2 2 2 2 2 2 2 3 2 2 2 3" xfId="54428" xr:uid="{00000000-0005-0000-0000-0000042D0000}"/>
    <cellStyle name="Note 2 2 2 2 2 2 2 3 2 2 3" xfId="30524" xr:uid="{00000000-0005-0000-0000-0000052D0000}"/>
    <cellStyle name="Note 2 2 2 2 2 2 2 3 2 2 4" xfId="47751" xr:uid="{00000000-0005-0000-0000-0000062D0000}"/>
    <cellStyle name="Note 2 2 2 2 2 2 2 3 2 3" xfId="9576" xr:uid="{00000000-0005-0000-0000-0000072D0000}"/>
    <cellStyle name="Note 2 2 2 2 2 2 2 3 2 3 2" xfId="27241" xr:uid="{00000000-0005-0000-0000-0000082D0000}"/>
    <cellStyle name="Note 2 2 2 2 2 2 2 3 2 3 3" xfId="44494" xr:uid="{00000000-0005-0000-0000-0000092D0000}"/>
    <cellStyle name="Note 2 2 2 2 2 2 2 3 2 4" xfId="16520" xr:uid="{00000000-0005-0000-0000-00000A2D0000}"/>
    <cellStyle name="Note 2 2 2 2 2 2 2 3 2 4 2" xfId="34184" xr:uid="{00000000-0005-0000-0000-00000B2D0000}"/>
    <cellStyle name="Note 2 2 2 2 2 2 2 3 2 4 3" xfId="51387" xr:uid="{00000000-0005-0000-0000-00000C2D0000}"/>
    <cellStyle name="Note 2 2 2 2 2 2 2 3 2 5" xfId="23605" xr:uid="{00000000-0005-0000-0000-00000D2D0000}"/>
    <cellStyle name="Note 2 2 2 2 2 2 2 3 2 6" xfId="40883" xr:uid="{00000000-0005-0000-0000-00000E2D0000}"/>
    <cellStyle name="Note 2 2 2 2 2 2 2 3 3" xfId="7721" xr:uid="{00000000-0005-0000-0000-00000F2D0000}"/>
    <cellStyle name="Note 2 2 2 2 2 2 2 3 3 2" xfId="25386" xr:uid="{00000000-0005-0000-0000-0000102D0000}"/>
    <cellStyle name="Note 2 2 2 2 2 2 2 3 3 3" xfId="42651" xr:uid="{00000000-0005-0000-0000-0000112D0000}"/>
    <cellStyle name="Note 2 2 2 2 2 2 2 3 4" xfId="14773" xr:uid="{00000000-0005-0000-0000-0000122D0000}"/>
    <cellStyle name="Note 2 2 2 2 2 2 2 3 4 2" xfId="32437" xr:uid="{00000000-0005-0000-0000-0000132D0000}"/>
    <cellStyle name="Note 2 2 2 2 2 2 2 3 4 3" xfId="49652" xr:uid="{00000000-0005-0000-0000-0000142D0000}"/>
    <cellStyle name="Note 2 2 2 2 2 2 2 3 5" xfId="21743" xr:uid="{00000000-0005-0000-0000-0000152D0000}"/>
    <cellStyle name="Note 2 2 2 2 2 2 2 3 6" xfId="39040" xr:uid="{00000000-0005-0000-0000-0000162D0000}"/>
    <cellStyle name="Note 2 2 2 2 2 2 2 4" xfId="4907" xr:uid="{00000000-0005-0000-0000-0000172D0000}"/>
    <cellStyle name="Note 2 2 2 2 2 2 2 4 2" xfId="11827" xr:uid="{00000000-0005-0000-0000-0000182D0000}"/>
    <cellStyle name="Note 2 2 2 2 2 2 2 4 2 2" xfId="18608" xr:uid="{00000000-0005-0000-0000-0000192D0000}"/>
    <cellStyle name="Note 2 2 2 2 2 2 2 4 2 2 2" xfId="36272" xr:uid="{00000000-0005-0000-0000-00001A2D0000}"/>
    <cellStyle name="Note 2 2 2 2 2 2 2 4 2 2 3" xfId="53458" xr:uid="{00000000-0005-0000-0000-00001B2D0000}"/>
    <cellStyle name="Note 2 2 2 2 2 2 2 4 2 3" xfId="29491" xr:uid="{00000000-0005-0000-0000-00001C2D0000}"/>
    <cellStyle name="Note 2 2 2 2 2 2 2 4 2 4" xfId="46727" xr:uid="{00000000-0005-0000-0000-00001D2D0000}"/>
    <cellStyle name="Note 2 2 2 2 2 2 2 4 3" xfId="8543" xr:uid="{00000000-0005-0000-0000-00001E2D0000}"/>
    <cellStyle name="Note 2 2 2 2 2 2 2 4 3 2" xfId="26208" xr:uid="{00000000-0005-0000-0000-00001F2D0000}"/>
    <cellStyle name="Note 2 2 2 2 2 2 2 4 3 3" xfId="43470" xr:uid="{00000000-0005-0000-0000-0000202D0000}"/>
    <cellStyle name="Note 2 2 2 2 2 2 2 4 4" xfId="15541" xr:uid="{00000000-0005-0000-0000-0000212D0000}"/>
    <cellStyle name="Note 2 2 2 2 2 2 2 4 4 2" xfId="33205" xr:uid="{00000000-0005-0000-0000-0000222D0000}"/>
    <cellStyle name="Note 2 2 2 2 2 2 2 4 4 3" xfId="50417" xr:uid="{00000000-0005-0000-0000-0000232D0000}"/>
    <cellStyle name="Note 2 2 2 2 2 2 2 4 5" xfId="22572" xr:uid="{00000000-0005-0000-0000-0000242D0000}"/>
    <cellStyle name="Note 2 2 2 2 2 2 2 4 6" xfId="39859" xr:uid="{00000000-0005-0000-0000-0000252D0000}"/>
    <cellStyle name="Note 2 2 2 2 2 2 2 5" xfId="10513" xr:uid="{00000000-0005-0000-0000-0000262D0000}"/>
    <cellStyle name="Note 2 2 2 2 2 2 2 5 2" xfId="17402" xr:uid="{00000000-0005-0000-0000-0000272D0000}"/>
    <cellStyle name="Note 2 2 2 2 2 2 2 5 2 2" xfId="35066" xr:uid="{00000000-0005-0000-0000-0000282D0000}"/>
    <cellStyle name="Note 2 2 2 2 2 2 2 5 2 3" xfId="52264" xr:uid="{00000000-0005-0000-0000-0000292D0000}"/>
    <cellStyle name="Note 2 2 2 2 2 2 2 5 3" xfId="28177" xr:uid="{00000000-0005-0000-0000-00002A2D0000}"/>
    <cellStyle name="Note 2 2 2 2 2 2 2 5 4" xfId="45425" xr:uid="{00000000-0005-0000-0000-00002B2D0000}"/>
    <cellStyle name="Note 2 2 2 2 2 2 2 6" xfId="6763" xr:uid="{00000000-0005-0000-0000-00002C2D0000}"/>
    <cellStyle name="Note 2 2 2 2 2 2 2 6 2" xfId="24428" xr:uid="{00000000-0005-0000-0000-00002D2D0000}"/>
    <cellStyle name="Note 2 2 2 2 2 2 2 6 3" xfId="41702" xr:uid="{00000000-0005-0000-0000-00002E2D0000}"/>
    <cellStyle name="Note 2 2 2 2 2 2 2 7" xfId="13794" xr:uid="{00000000-0005-0000-0000-00002F2D0000}"/>
    <cellStyle name="Note 2 2 2 2 2 2 2 7 2" xfId="31458" xr:uid="{00000000-0005-0000-0000-0000302D0000}"/>
    <cellStyle name="Note 2 2 2 2 2 2 2 7 3" xfId="48682" xr:uid="{00000000-0005-0000-0000-0000312D0000}"/>
    <cellStyle name="Note 2 2 2 2 2 2 2 8" xfId="20710" xr:uid="{00000000-0005-0000-0000-0000322D0000}"/>
    <cellStyle name="Note 2 2 2 2 2 2 2 9" xfId="38016" xr:uid="{00000000-0005-0000-0000-0000332D0000}"/>
    <cellStyle name="Note 2 2 2 2 2 2 3" xfId="3087" xr:uid="{00000000-0005-0000-0000-0000342D0000}"/>
    <cellStyle name="Note 2 2 2 2 2 2 3 2" xfId="3750" xr:uid="{00000000-0005-0000-0000-0000352D0000}"/>
    <cellStyle name="Note 2 2 2 2 2 2 3 2 2" xfId="5666" xr:uid="{00000000-0005-0000-0000-0000362D0000}"/>
    <cellStyle name="Note 2 2 2 2 2 2 3 2 2 2" xfId="12586" xr:uid="{00000000-0005-0000-0000-0000372D0000}"/>
    <cellStyle name="Note 2 2 2 2 2 2 3 2 2 2 2" xfId="19313" xr:uid="{00000000-0005-0000-0000-0000382D0000}"/>
    <cellStyle name="Note 2 2 2 2 2 2 3 2 2 2 2 2" xfId="36977" xr:uid="{00000000-0005-0000-0000-0000392D0000}"/>
    <cellStyle name="Note 2 2 2 2 2 2 3 2 2 2 2 3" xfId="54154" xr:uid="{00000000-0005-0000-0000-00003A2D0000}"/>
    <cellStyle name="Note 2 2 2 2 2 2 3 2 2 2 3" xfId="30250" xr:uid="{00000000-0005-0000-0000-00003B2D0000}"/>
    <cellStyle name="Note 2 2 2 2 2 2 3 2 2 2 4" xfId="47477" xr:uid="{00000000-0005-0000-0000-00003C2D0000}"/>
    <cellStyle name="Note 2 2 2 2 2 2 3 2 2 3" xfId="9302" xr:uid="{00000000-0005-0000-0000-00003D2D0000}"/>
    <cellStyle name="Note 2 2 2 2 2 2 3 2 2 3 2" xfId="26967" xr:uid="{00000000-0005-0000-0000-00003E2D0000}"/>
    <cellStyle name="Note 2 2 2 2 2 2 3 2 2 3 3" xfId="44220" xr:uid="{00000000-0005-0000-0000-00003F2D0000}"/>
    <cellStyle name="Note 2 2 2 2 2 2 3 2 2 4" xfId="16246" xr:uid="{00000000-0005-0000-0000-0000402D0000}"/>
    <cellStyle name="Note 2 2 2 2 2 2 3 2 2 4 2" xfId="33910" xr:uid="{00000000-0005-0000-0000-0000412D0000}"/>
    <cellStyle name="Note 2 2 2 2 2 2 3 2 2 4 3" xfId="51113" xr:uid="{00000000-0005-0000-0000-0000422D0000}"/>
    <cellStyle name="Note 2 2 2 2 2 2 3 2 2 5" xfId="23331" xr:uid="{00000000-0005-0000-0000-0000432D0000}"/>
    <cellStyle name="Note 2 2 2 2 2 2 3 2 2 6" xfId="40609" xr:uid="{00000000-0005-0000-0000-0000442D0000}"/>
    <cellStyle name="Note 2 2 2 2 2 2 3 2 3" xfId="11210" xr:uid="{00000000-0005-0000-0000-0000452D0000}"/>
    <cellStyle name="Note 2 2 2 2 2 2 3 2 3 2" xfId="18045" xr:uid="{00000000-0005-0000-0000-0000462D0000}"/>
    <cellStyle name="Note 2 2 2 2 2 2 3 2 3 2 2" xfId="35709" xr:uid="{00000000-0005-0000-0000-0000472D0000}"/>
    <cellStyle name="Note 2 2 2 2 2 2 3 2 3 2 3" xfId="52898" xr:uid="{00000000-0005-0000-0000-0000482D0000}"/>
    <cellStyle name="Note 2 2 2 2 2 2 3 2 3 3" xfId="28874" xr:uid="{00000000-0005-0000-0000-0000492D0000}"/>
    <cellStyle name="Note 2 2 2 2 2 2 3 2 3 4" xfId="46113" xr:uid="{00000000-0005-0000-0000-00004A2D0000}"/>
    <cellStyle name="Note 2 2 2 2 2 2 3 2 4" xfId="7447" xr:uid="{00000000-0005-0000-0000-00004B2D0000}"/>
    <cellStyle name="Note 2 2 2 2 2 2 3 2 4 2" xfId="25112" xr:uid="{00000000-0005-0000-0000-00004C2D0000}"/>
    <cellStyle name="Note 2 2 2 2 2 2 3 2 4 3" xfId="42377" xr:uid="{00000000-0005-0000-0000-00004D2D0000}"/>
    <cellStyle name="Note 2 2 2 2 2 2 3 2 5" xfId="14499" xr:uid="{00000000-0005-0000-0000-00004E2D0000}"/>
    <cellStyle name="Note 2 2 2 2 2 2 3 2 5 2" xfId="32163" xr:uid="{00000000-0005-0000-0000-00004F2D0000}"/>
    <cellStyle name="Note 2 2 2 2 2 2 3 2 5 3" xfId="49378" xr:uid="{00000000-0005-0000-0000-0000502D0000}"/>
    <cellStyle name="Note 2 2 2 2 2 2 3 2 6" xfId="21469" xr:uid="{00000000-0005-0000-0000-0000512D0000}"/>
    <cellStyle name="Note 2 2 2 2 2 2 3 2 7" xfId="38766" xr:uid="{00000000-0005-0000-0000-0000522D0000}"/>
    <cellStyle name="Note 2 2 2 2 2 2 3 3" xfId="4117" xr:uid="{00000000-0005-0000-0000-0000532D0000}"/>
    <cellStyle name="Note 2 2 2 2 2 2 3 3 2" xfId="6033" xr:uid="{00000000-0005-0000-0000-0000542D0000}"/>
    <cellStyle name="Note 2 2 2 2 2 2 3 3 2 2" xfId="12953" xr:uid="{00000000-0005-0000-0000-0000552D0000}"/>
    <cellStyle name="Note 2 2 2 2 2 2 3 3 2 2 2" xfId="19680" xr:uid="{00000000-0005-0000-0000-0000562D0000}"/>
    <cellStyle name="Note 2 2 2 2 2 2 3 3 2 2 2 2" xfId="37344" xr:uid="{00000000-0005-0000-0000-0000572D0000}"/>
    <cellStyle name="Note 2 2 2 2 2 2 3 3 2 2 2 3" xfId="54521" xr:uid="{00000000-0005-0000-0000-0000582D0000}"/>
    <cellStyle name="Note 2 2 2 2 2 2 3 3 2 2 3" xfId="30617" xr:uid="{00000000-0005-0000-0000-0000592D0000}"/>
    <cellStyle name="Note 2 2 2 2 2 2 3 3 2 2 4" xfId="47844" xr:uid="{00000000-0005-0000-0000-00005A2D0000}"/>
    <cellStyle name="Note 2 2 2 2 2 2 3 3 2 3" xfId="9669" xr:uid="{00000000-0005-0000-0000-00005B2D0000}"/>
    <cellStyle name="Note 2 2 2 2 2 2 3 3 2 3 2" xfId="27334" xr:uid="{00000000-0005-0000-0000-00005C2D0000}"/>
    <cellStyle name="Note 2 2 2 2 2 2 3 3 2 3 3" xfId="44587" xr:uid="{00000000-0005-0000-0000-00005D2D0000}"/>
    <cellStyle name="Note 2 2 2 2 2 2 3 3 2 4" xfId="16613" xr:uid="{00000000-0005-0000-0000-00005E2D0000}"/>
    <cellStyle name="Note 2 2 2 2 2 2 3 3 2 4 2" xfId="34277" xr:uid="{00000000-0005-0000-0000-00005F2D0000}"/>
    <cellStyle name="Note 2 2 2 2 2 2 3 3 2 4 3" xfId="51480" xr:uid="{00000000-0005-0000-0000-0000602D0000}"/>
    <cellStyle name="Note 2 2 2 2 2 2 3 3 2 5" xfId="23698" xr:uid="{00000000-0005-0000-0000-0000612D0000}"/>
    <cellStyle name="Note 2 2 2 2 2 2 3 3 2 6" xfId="40976" xr:uid="{00000000-0005-0000-0000-0000622D0000}"/>
    <cellStyle name="Note 2 2 2 2 2 2 3 3 3" xfId="7814" xr:uid="{00000000-0005-0000-0000-0000632D0000}"/>
    <cellStyle name="Note 2 2 2 2 2 2 3 3 3 2" xfId="25479" xr:uid="{00000000-0005-0000-0000-0000642D0000}"/>
    <cellStyle name="Note 2 2 2 2 2 2 3 3 3 3" xfId="42744" xr:uid="{00000000-0005-0000-0000-0000652D0000}"/>
    <cellStyle name="Note 2 2 2 2 2 2 3 3 4" xfId="14866" xr:uid="{00000000-0005-0000-0000-0000662D0000}"/>
    <cellStyle name="Note 2 2 2 2 2 2 3 3 4 2" xfId="32530" xr:uid="{00000000-0005-0000-0000-0000672D0000}"/>
    <cellStyle name="Note 2 2 2 2 2 2 3 3 4 3" xfId="49745" xr:uid="{00000000-0005-0000-0000-0000682D0000}"/>
    <cellStyle name="Note 2 2 2 2 2 2 3 3 5" xfId="21836" xr:uid="{00000000-0005-0000-0000-0000692D0000}"/>
    <cellStyle name="Note 2 2 2 2 2 2 3 3 6" xfId="39133" xr:uid="{00000000-0005-0000-0000-00006A2D0000}"/>
    <cellStyle name="Note 2 2 2 2 2 2 3 4" xfId="5003" xr:uid="{00000000-0005-0000-0000-00006B2D0000}"/>
    <cellStyle name="Note 2 2 2 2 2 2 3 4 2" xfId="11923" xr:uid="{00000000-0005-0000-0000-00006C2D0000}"/>
    <cellStyle name="Note 2 2 2 2 2 2 3 4 2 2" xfId="18704" xr:uid="{00000000-0005-0000-0000-00006D2D0000}"/>
    <cellStyle name="Note 2 2 2 2 2 2 3 4 2 2 2" xfId="36368" xr:uid="{00000000-0005-0000-0000-00006E2D0000}"/>
    <cellStyle name="Note 2 2 2 2 2 2 3 4 2 2 3" xfId="53551" xr:uid="{00000000-0005-0000-0000-00006F2D0000}"/>
    <cellStyle name="Note 2 2 2 2 2 2 3 4 2 3" xfId="29587" xr:uid="{00000000-0005-0000-0000-0000702D0000}"/>
    <cellStyle name="Note 2 2 2 2 2 2 3 4 2 4" xfId="46820" xr:uid="{00000000-0005-0000-0000-0000712D0000}"/>
    <cellStyle name="Note 2 2 2 2 2 2 3 4 3" xfId="8639" xr:uid="{00000000-0005-0000-0000-0000722D0000}"/>
    <cellStyle name="Note 2 2 2 2 2 2 3 4 3 2" xfId="26304" xr:uid="{00000000-0005-0000-0000-0000732D0000}"/>
    <cellStyle name="Note 2 2 2 2 2 2 3 4 3 3" xfId="43563" xr:uid="{00000000-0005-0000-0000-0000742D0000}"/>
    <cellStyle name="Note 2 2 2 2 2 2 3 4 4" xfId="15637" xr:uid="{00000000-0005-0000-0000-0000752D0000}"/>
    <cellStyle name="Note 2 2 2 2 2 2 3 4 4 2" xfId="33301" xr:uid="{00000000-0005-0000-0000-0000762D0000}"/>
    <cellStyle name="Note 2 2 2 2 2 2 3 4 4 3" xfId="50510" xr:uid="{00000000-0005-0000-0000-0000772D0000}"/>
    <cellStyle name="Note 2 2 2 2 2 2 3 4 5" xfId="22668" xr:uid="{00000000-0005-0000-0000-0000782D0000}"/>
    <cellStyle name="Note 2 2 2 2 2 2 3 4 6" xfId="39952" xr:uid="{00000000-0005-0000-0000-0000792D0000}"/>
    <cellStyle name="Note 2 2 2 2 2 2 3 5" xfId="10609" xr:uid="{00000000-0005-0000-0000-00007A2D0000}"/>
    <cellStyle name="Note 2 2 2 2 2 2 3 5 2" xfId="17498" xr:uid="{00000000-0005-0000-0000-00007B2D0000}"/>
    <cellStyle name="Note 2 2 2 2 2 2 3 5 2 2" xfId="35162" xr:uid="{00000000-0005-0000-0000-00007C2D0000}"/>
    <cellStyle name="Note 2 2 2 2 2 2 3 5 2 3" xfId="52357" xr:uid="{00000000-0005-0000-0000-00007D2D0000}"/>
    <cellStyle name="Note 2 2 2 2 2 2 3 5 3" xfId="28273" xr:uid="{00000000-0005-0000-0000-00007E2D0000}"/>
    <cellStyle name="Note 2 2 2 2 2 2 3 5 4" xfId="45518" xr:uid="{00000000-0005-0000-0000-00007F2D0000}"/>
    <cellStyle name="Note 2 2 2 2 2 2 3 6" xfId="6859" xr:uid="{00000000-0005-0000-0000-0000802D0000}"/>
    <cellStyle name="Note 2 2 2 2 2 2 3 6 2" xfId="24524" xr:uid="{00000000-0005-0000-0000-0000812D0000}"/>
    <cellStyle name="Note 2 2 2 2 2 2 3 6 3" xfId="41795" xr:uid="{00000000-0005-0000-0000-0000822D0000}"/>
    <cellStyle name="Note 2 2 2 2 2 2 3 7" xfId="13890" xr:uid="{00000000-0005-0000-0000-0000832D0000}"/>
    <cellStyle name="Note 2 2 2 2 2 2 3 7 2" xfId="31554" xr:uid="{00000000-0005-0000-0000-0000842D0000}"/>
    <cellStyle name="Note 2 2 2 2 2 2 3 7 3" xfId="48775" xr:uid="{00000000-0005-0000-0000-0000852D0000}"/>
    <cellStyle name="Note 2 2 2 2 2 2 3 8" xfId="20806" xr:uid="{00000000-0005-0000-0000-0000862D0000}"/>
    <cellStyle name="Note 2 2 2 2 2 2 3 9" xfId="38109" xr:uid="{00000000-0005-0000-0000-0000872D0000}"/>
    <cellStyle name="Note 2 2 2 2 2 2 4" xfId="3199" xr:uid="{00000000-0005-0000-0000-0000882D0000}"/>
    <cellStyle name="Note 2 2 2 2 2 2 4 2" xfId="4229" xr:uid="{00000000-0005-0000-0000-0000892D0000}"/>
    <cellStyle name="Note 2 2 2 2 2 2 4 2 2" xfId="6145" xr:uid="{00000000-0005-0000-0000-00008A2D0000}"/>
    <cellStyle name="Note 2 2 2 2 2 2 4 2 2 2" xfId="13065" xr:uid="{00000000-0005-0000-0000-00008B2D0000}"/>
    <cellStyle name="Note 2 2 2 2 2 2 4 2 2 2 2" xfId="19792" xr:uid="{00000000-0005-0000-0000-00008C2D0000}"/>
    <cellStyle name="Note 2 2 2 2 2 2 4 2 2 2 2 2" xfId="37456" xr:uid="{00000000-0005-0000-0000-00008D2D0000}"/>
    <cellStyle name="Note 2 2 2 2 2 2 4 2 2 2 2 3" xfId="54633" xr:uid="{00000000-0005-0000-0000-00008E2D0000}"/>
    <cellStyle name="Note 2 2 2 2 2 2 4 2 2 2 3" xfId="30729" xr:uid="{00000000-0005-0000-0000-00008F2D0000}"/>
    <cellStyle name="Note 2 2 2 2 2 2 4 2 2 2 4" xfId="47956" xr:uid="{00000000-0005-0000-0000-0000902D0000}"/>
    <cellStyle name="Note 2 2 2 2 2 2 4 2 2 3" xfId="9781" xr:uid="{00000000-0005-0000-0000-0000912D0000}"/>
    <cellStyle name="Note 2 2 2 2 2 2 4 2 2 3 2" xfId="27446" xr:uid="{00000000-0005-0000-0000-0000922D0000}"/>
    <cellStyle name="Note 2 2 2 2 2 2 4 2 2 3 3" xfId="44699" xr:uid="{00000000-0005-0000-0000-0000932D0000}"/>
    <cellStyle name="Note 2 2 2 2 2 2 4 2 2 4" xfId="16725" xr:uid="{00000000-0005-0000-0000-0000942D0000}"/>
    <cellStyle name="Note 2 2 2 2 2 2 4 2 2 4 2" xfId="34389" xr:uid="{00000000-0005-0000-0000-0000952D0000}"/>
    <cellStyle name="Note 2 2 2 2 2 2 4 2 2 4 3" xfId="51592" xr:uid="{00000000-0005-0000-0000-0000962D0000}"/>
    <cellStyle name="Note 2 2 2 2 2 2 4 2 2 5" xfId="23810" xr:uid="{00000000-0005-0000-0000-0000972D0000}"/>
    <cellStyle name="Note 2 2 2 2 2 2 4 2 2 6" xfId="41088" xr:uid="{00000000-0005-0000-0000-0000982D0000}"/>
    <cellStyle name="Note 2 2 2 2 2 2 4 2 3" xfId="7926" xr:uid="{00000000-0005-0000-0000-0000992D0000}"/>
    <cellStyle name="Note 2 2 2 2 2 2 4 2 3 2" xfId="25591" xr:uid="{00000000-0005-0000-0000-00009A2D0000}"/>
    <cellStyle name="Note 2 2 2 2 2 2 4 2 3 3" xfId="42856" xr:uid="{00000000-0005-0000-0000-00009B2D0000}"/>
    <cellStyle name="Note 2 2 2 2 2 2 4 2 4" xfId="14978" xr:uid="{00000000-0005-0000-0000-00009C2D0000}"/>
    <cellStyle name="Note 2 2 2 2 2 2 4 2 4 2" xfId="32642" xr:uid="{00000000-0005-0000-0000-00009D2D0000}"/>
    <cellStyle name="Note 2 2 2 2 2 2 4 2 4 3" xfId="49857" xr:uid="{00000000-0005-0000-0000-00009E2D0000}"/>
    <cellStyle name="Note 2 2 2 2 2 2 4 2 5" xfId="21948" xr:uid="{00000000-0005-0000-0000-00009F2D0000}"/>
    <cellStyle name="Note 2 2 2 2 2 2 4 2 6" xfId="39245" xr:uid="{00000000-0005-0000-0000-0000A02D0000}"/>
    <cellStyle name="Note 2 2 2 2 2 2 4 3" xfId="5115" xr:uid="{00000000-0005-0000-0000-0000A12D0000}"/>
    <cellStyle name="Note 2 2 2 2 2 2 4 3 2" xfId="12035" xr:uid="{00000000-0005-0000-0000-0000A22D0000}"/>
    <cellStyle name="Note 2 2 2 2 2 2 4 3 2 2" xfId="18816" xr:uid="{00000000-0005-0000-0000-0000A32D0000}"/>
    <cellStyle name="Note 2 2 2 2 2 2 4 3 2 2 2" xfId="36480" xr:uid="{00000000-0005-0000-0000-0000A42D0000}"/>
    <cellStyle name="Note 2 2 2 2 2 2 4 3 2 2 3" xfId="53663" xr:uid="{00000000-0005-0000-0000-0000A52D0000}"/>
    <cellStyle name="Note 2 2 2 2 2 2 4 3 2 3" xfId="29699" xr:uid="{00000000-0005-0000-0000-0000A62D0000}"/>
    <cellStyle name="Note 2 2 2 2 2 2 4 3 2 4" xfId="46932" xr:uid="{00000000-0005-0000-0000-0000A72D0000}"/>
    <cellStyle name="Note 2 2 2 2 2 2 4 3 3" xfId="8751" xr:uid="{00000000-0005-0000-0000-0000A82D0000}"/>
    <cellStyle name="Note 2 2 2 2 2 2 4 3 3 2" xfId="26416" xr:uid="{00000000-0005-0000-0000-0000A92D0000}"/>
    <cellStyle name="Note 2 2 2 2 2 2 4 3 3 3" xfId="43675" xr:uid="{00000000-0005-0000-0000-0000AA2D0000}"/>
    <cellStyle name="Note 2 2 2 2 2 2 4 3 4" xfId="15749" xr:uid="{00000000-0005-0000-0000-0000AB2D0000}"/>
    <cellStyle name="Note 2 2 2 2 2 2 4 3 4 2" xfId="33413" xr:uid="{00000000-0005-0000-0000-0000AC2D0000}"/>
    <cellStyle name="Note 2 2 2 2 2 2 4 3 4 3" xfId="50622" xr:uid="{00000000-0005-0000-0000-0000AD2D0000}"/>
    <cellStyle name="Note 2 2 2 2 2 2 4 3 5" xfId="22780" xr:uid="{00000000-0005-0000-0000-0000AE2D0000}"/>
    <cellStyle name="Note 2 2 2 2 2 2 4 3 6" xfId="40064" xr:uid="{00000000-0005-0000-0000-0000AF2D0000}"/>
    <cellStyle name="Note 2 2 2 2 2 2 4 4" xfId="10721" xr:uid="{00000000-0005-0000-0000-0000B02D0000}"/>
    <cellStyle name="Note 2 2 2 2 2 2 4 4 2" xfId="17610" xr:uid="{00000000-0005-0000-0000-0000B12D0000}"/>
    <cellStyle name="Note 2 2 2 2 2 2 4 4 2 2" xfId="35274" xr:uid="{00000000-0005-0000-0000-0000B22D0000}"/>
    <cellStyle name="Note 2 2 2 2 2 2 4 4 2 3" xfId="52469" xr:uid="{00000000-0005-0000-0000-0000B32D0000}"/>
    <cellStyle name="Note 2 2 2 2 2 2 4 4 3" xfId="28385" xr:uid="{00000000-0005-0000-0000-0000B42D0000}"/>
    <cellStyle name="Note 2 2 2 2 2 2 4 4 4" xfId="45630" xr:uid="{00000000-0005-0000-0000-0000B52D0000}"/>
    <cellStyle name="Note 2 2 2 2 2 2 4 5" xfId="6971" xr:uid="{00000000-0005-0000-0000-0000B62D0000}"/>
    <cellStyle name="Note 2 2 2 2 2 2 4 5 2" xfId="24636" xr:uid="{00000000-0005-0000-0000-0000B72D0000}"/>
    <cellStyle name="Note 2 2 2 2 2 2 4 5 3" xfId="41907" xr:uid="{00000000-0005-0000-0000-0000B82D0000}"/>
    <cellStyle name="Note 2 2 2 2 2 2 4 6" xfId="14002" xr:uid="{00000000-0005-0000-0000-0000B92D0000}"/>
    <cellStyle name="Note 2 2 2 2 2 2 4 6 2" xfId="31666" xr:uid="{00000000-0005-0000-0000-0000BA2D0000}"/>
    <cellStyle name="Note 2 2 2 2 2 2 4 6 3" xfId="48887" xr:uid="{00000000-0005-0000-0000-0000BB2D0000}"/>
    <cellStyle name="Note 2 2 2 2 2 2 4 7" xfId="20918" xr:uid="{00000000-0005-0000-0000-0000BC2D0000}"/>
    <cellStyle name="Note 2 2 2 2 2 2 4 8" xfId="38221" xr:uid="{00000000-0005-0000-0000-0000BD2D0000}"/>
    <cellStyle name="Note 2 2 2 2 2 2 5" xfId="3427" xr:uid="{00000000-0005-0000-0000-0000BE2D0000}"/>
    <cellStyle name="Note 2 2 2 2 2 2 5 2" xfId="5343" xr:uid="{00000000-0005-0000-0000-0000BF2D0000}"/>
    <cellStyle name="Note 2 2 2 2 2 2 5 2 2" xfId="12263" xr:uid="{00000000-0005-0000-0000-0000C02D0000}"/>
    <cellStyle name="Note 2 2 2 2 2 2 5 2 2 2" xfId="18990" xr:uid="{00000000-0005-0000-0000-0000C12D0000}"/>
    <cellStyle name="Note 2 2 2 2 2 2 5 2 2 2 2" xfId="36654" xr:uid="{00000000-0005-0000-0000-0000C22D0000}"/>
    <cellStyle name="Note 2 2 2 2 2 2 5 2 2 2 3" xfId="53837" xr:uid="{00000000-0005-0000-0000-0000C32D0000}"/>
    <cellStyle name="Note 2 2 2 2 2 2 5 2 2 3" xfId="29927" xr:uid="{00000000-0005-0000-0000-0000C42D0000}"/>
    <cellStyle name="Note 2 2 2 2 2 2 5 2 2 4" xfId="47160" xr:uid="{00000000-0005-0000-0000-0000C52D0000}"/>
    <cellStyle name="Note 2 2 2 2 2 2 5 2 3" xfId="8979" xr:uid="{00000000-0005-0000-0000-0000C62D0000}"/>
    <cellStyle name="Note 2 2 2 2 2 2 5 2 3 2" xfId="26644" xr:uid="{00000000-0005-0000-0000-0000C72D0000}"/>
    <cellStyle name="Note 2 2 2 2 2 2 5 2 3 3" xfId="43903" xr:uid="{00000000-0005-0000-0000-0000C82D0000}"/>
    <cellStyle name="Note 2 2 2 2 2 2 5 2 4" xfId="15923" xr:uid="{00000000-0005-0000-0000-0000C92D0000}"/>
    <cellStyle name="Note 2 2 2 2 2 2 5 2 4 2" xfId="33587" xr:uid="{00000000-0005-0000-0000-0000CA2D0000}"/>
    <cellStyle name="Note 2 2 2 2 2 2 5 2 4 3" xfId="50796" xr:uid="{00000000-0005-0000-0000-0000CB2D0000}"/>
    <cellStyle name="Note 2 2 2 2 2 2 5 2 5" xfId="23008" xr:uid="{00000000-0005-0000-0000-0000CC2D0000}"/>
    <cellStyle name="Note 2 2 2 2 2 2 5 2 6" xfId="40292" xr:uid="{00000000-0005-0000-0000-0000CD2D0000}"/>
    <cellStyle name="Note 2 2 2 2 2 2 5 3" xfId="10887" xr:uid="{00000000-0005-0000-0000-0000CE2D0000}"/>
    <cellStyle name="Note 2 2 2 2 2 2 5 3 2" xfId="17722" xr:uid="{00000000-0005-0000-0000-0000CF2D0000}"/>
    <cellStyle name="Note 2 2 2 2 2 2 5 3 2 2" xfId="35386" xr:uid="{00000000-0005-0000-0000-0000D02D0000}"/>
    <cellStyle name="Note 2 2 2 2 2 2 5 3 2 3" xfId="52581" xr:uid="{00000000-0005-0000-0000-0000D12D0000}"/>
    <cellStyle name="Note 2 2 2 2 2 2 5 3 3" xfId="28551" xr:uid="{00000000-0005-0000-0000-0000D22D0000}"/>
    <cellStyle name="Note 2 2 2 2 2 2 5 3 4" xfId="45796" xr:uid="{00000000-0005-0000-0000-0000D32D0000}"/>
    <cellStyle name="Note 2 2 2 2 2 2 5 4" xfId="14176" xr:uid="{00000000-0005-0000-0000-0000D42D0000}"/>
    <cellStyle name="Note 2 2 2 2 2 2 5 4 2" xfId="31840" xr:uid="{00000000-0005-0000-0000-0000D52D0000}"/>
    <cellStyle name="Note 2 2 2 2 2 2 5 4 3" xfId="49061" xr:uid="{00000000-0005-0000-0000-0000D62D0000}"/>
    <cellStyle name="Note 2 2 2 2 2 2 5 5" xfId="21146" xr:uid="{00000000-0005-0000-0000-0000D72D0000}"/>
    <cellStyle name="Note 2 2 2 2 2 2 5 6" xfId="38449" xr:uid="{00000000-0005-0000-0000-0000D82D0000}"/>
    <cellStyle name="Note 2 2 2 2 2 2 6" xfId="3800" xr:uid="{00000000-0005-0000-0000-0000D92D0000}"/>
    <cellStyle name="Note 2 2 2 2 2 2 6 2" xfId="5716" xr:uid="{00000000-0005-0000-0000-0000DA2D0000}"/>
    <cellStyle name="Note 2 2 2 2 2 2 6 2 2" xfId="12636" xr:uid="{00000000-0005-0000-0000-0000DB2D0000}"/>
    <cellStyle name="Note 2 2 2 2 2 2 6 2 2 2" xfId="19363" xr:uid="{00000000-0005-0000-0000-0000DC2D0000}"/>
    <cellStyle name="Note 2 2 2 2 2 2 6 2 2 2 2" xfId="37027" xr:uid="{00000000-0005-0000-0000-0000DD2D0000}"/>
    <cellStyle name="Note 2 2 2 2 2 2 6 2 2 2 3" xfId="54204" xr:uid="{00000000-0005-0000-0000-0000DE2D0000}"/>
    <cellStyle name="Note 2 2 2 2 2 2 6 2 2 3" xfId="30300" xr:uid="{00000000-0005-0000-0000-0000DF2D0000}"/>
    <cellStyle name="Note 2 2 2 2 2 2 6 2 2 4" xfId="47527" xr:uid="{00000000-0005-0000-0000-0000E02D0000}"/>
    <cellStyle name="Note 2 2 2 2 2 2 6 2 3" xfId="9352" xr:uid="{00000000-0005-0000-0000-0000E12D0000}"/>
    <cellStyle name="Note 2 2 2 2 2 2 6 2 3 2" xfId="27017" xr:uid="{00000000-0005-0000-0000-0000E22D0000}"/>
    <cellStyle name="Note 2 2 2 2 2 2 6 2 3 3" xfId="44270" xr:uid="{00000000-0005-0000-0000-0000E32D0000}"/>
    <cellStyle name="Note 2 2 2 2 2 2 6 2 4" xfId="16296" xr:uid="{00000000-0005-0000-0000-0000E42D0000}"/>
    <cellStyle name="Note 2 2 2 2 2 2 6 2 4 2" xfId="33960" xr:uid="{00000000-0005-0000-0000-0000E52D0000}"/>
    <cellStyle name="Note 2 2 2 2 2 2 6 2 4 3" xfId="51163" xr:uid="{00000000-0005-0000-0000-0000E62D0000}"/>
    <cellStyle name="Note 2 2 2 2 2 2 6 2 5" xfId="23381" xr:uid="{00000000-0005-0000-0000-0000E72D0000}"/>
    <cellStyle name="Note 2 2 2 2 2 2 6 2 6" xfId="40659" xr:uid="{00000000-0005-0000-0000-0000E82D0000}"/>
    <cellStyle name="Note 2 2 2 2 2 2 6 3" xfId="7497" xr:uid="{00000000-0005-0000-0000-0000E92D0000}"/>
    <cellStyle name="Note 2 2 2 2 2 2 6 3 2" xfId="25162" xr:uid="{00000000-0005-0000-0000-0000EA2D0000}"/>
    <cellStyle name="Note 2 2 2 2 2 2 6 3 3" xfId="42427" xr:uid="{00000000-0005-0000-0000-0000EB2D0000}"/>
    <cellStyle name="Note 2 2 2 2 2 2 6 4" xfId="14549" xr:uid="{00000000-0005-0000-0000-0000EC2D0000}"/>
    <cellStyle name="Note 2 2 2 2 2 2 6 4 2" xfId="32213" xr:uid="{00000000-0005-0000-0000-0000ED2D0000}"/>
    <cellStyle name="Note 2 2 2 2 2 2 6 4 3" xfId="49428" xr:uid="{00000000-0005-0000-0000-0000EE2D0000}"/>
    <cellStyle name="Note 2 2 2 2 2 2 6 5" xfId="21519" xr:uid="{00000000-0005-0000-0000-0000EF2D0000}"/>
    <cellStyle name="Note 2 2 2 2 2 2 6 6" xfId="38816" xr:uid="{00000000-0005-0000-0000-0000F02D0000}"/>
    <cellStyle name="Note 2 2 2 2 2 2 7" xfId="4680" xr:uid="{00000000-0005-0000-0000-0000F12D0000}"/>
    <cellStyle name="Note 2 2 2 2 2 2 7 2" xfId="11600" xr:uid="{00000000-0005-0000-0000-0000F22D0000}"/>
    <cellStyle name="Note 2 2 2 2 2 2 7 2 2" xfId="18381" xr:uid="{00000000-0005-0000-0000-0000F32D0000}"/>
    <cellStyle name="Note 2 2 2 2 2 2 7 2 2 2" xfId="36045" xr:uid="{00000000-0005-0000-0000-0000F42D0000}"/>
    <cellStyle name="Note 2 2 2 2 2 2 7 2 2 3" xfId="53234" xr:uid="{00000000-0005-0000-0000-0000F52D0000}"/>
    <cellStyle name="Note 2 2 2 2 2 2 7 2 3" xfId="29264" xr:uid="{00000000-0005-0000-0000-0000F62D0000}"/>
    <cellStyle name="Note 2 2 2 2 2 2 7 2 4" xfId="46503" xr:uid="{00000000-0005-0000-0000-0000F72D0000}"/>
    <cellStyle name="Note 2 2 2 2 2 2 7 3" xfId="8316" xr:uid="{00000000-0005-0000-0000-0000F82D0000}"/>
    <cellStyle name="Note 2 2 2 2 2 2 7 3 2" xfId="25981" xr:uid="{00000000-0005-0000-0000-0000F92D0000}"/>
    <cellStyle name="Note 2 2 2 2 2 2 7 3 3" xfId="43246" xr:uid="{00000000-0005-0000-0000-0000FA2D0000}"/>
    <cellStyle name="Note 2 2 2 2 2 2 7 4" xfId="15314" xr:uid="{00000000-0005-0000-0000-0000FB2D0000}"/>
    <cellStyle name="Note 2 2 2 2 2 2 7 4 2" xfId="32978" xr:uid="{00000000-0005-0000-0000-0000FC2D0000}"/>
    <cellStyle name="Note 2 2 2 2 2 2 7 4 3" xfId="50193" xr:uid="{00000000-0005-0000-0000-0000FD2D0000}"/>
    <cellStyle name="Note 2 2 2 2 2 2 7 5" xfId="22345" xr:uid="{00000000-0005-0000-0000-0000FE2D0000}"/>
    <cellStyle name="Note 2 2 2 2 2 2 7 6" xfId="39635" xr:uid="{00000000-0005-0000-0000-0000FF2D0000}"/>
    <cellStyle name="Note 2 2 2 2 2 2 8" xfId="10286" xr:uid="{00000000-0005-0000-0000-0000002E0000}"/>
    <cellStyle name="Note 2 2 2 2 2 2 8 2" xfId="17175" xr:uid="{00000000-0005-0000-0000-0000012E0000}"/>
    <cellStyle name="Note 2 2 2 2 2 2 8 2 2" xfId="34839" xr:uid="{00000000-0005-0000-0000-0000022E0000}"/>
    <cellStyle name="Note 2 2 2 2 2 2 8 2 3" xfId="52040" xr:uid="{00000000-0005-0000-0000-0000032E0000}"/>
    <cellStyle name="Note 2 2 2 2 2 2 8 3" xfId="27950" xr:uid="{00000000-0005-0000-0000-0000042E0000}"/>
    <cellStyle name="Note 2 2 2 2 2 2 8 4" xfId="45201" xr:uid="{00000000-0005-0000-0000-0000052E0000}"/>
    <cellStyle name="Note 2 2 2 2 2 2 9" xfId="6536" xr:uid="{00000000-0005-0000-0000-0000062E0000}"/>
    <cellStyle name="Note 2 2 2 2 2 2 9 2" xfId="24201" xr:uid="{00000000-0005-0000-0000-0000072E0000}"/>
    <cellStyle name="Note 2 2 2 2 2 2 9 3" xfId="41478" xr:uid="{00000000-0005-0000-0000-0000082E0000}"/>
    <cellStyle name="Note 2 2 2 2 2 3" xfId="2811" xr:uid="{00000000-0005-0000-0000-0000092E0000}"/>
    <cellStyle name="Note 2 2 2 2 2 3 2" xfId="3474" xr:uid="{00000000-0005-0000-0000-00000A2E0000}"/>
    <cellStyle name="Note 2 2 2 2 2 3 2 2" xfId="5390" xr:uid="{00000000-0005-0000-0000-00000B2E0000}"/>
    <cellStyle name="Note 2 2 2 2 2 3 2 2 2" xfId="12310" xr:uid="{00000000-0005-0000-0000-00000C2E0000}"/>
    <cellStyle name="Note 2 2 2 2 2 3 2 2 2 2" xfId="19037" xr:uid="{00000000-0005-0000-0000-00000D2E0000}"/>
    <cellStyle name="Note 2 2 2 2 2 3 2 2 2 2 2" xfId="36701" xr:uid="{00000000-0005-0000-0000-00000E2E0000}"/>
    <cellStyle name="Note 2 2 2 2 2 3 2 2 2 2 3" xfId="53881" xr:uid="{00000000-0005-0000-0000-00000F2E0000}"/>
    <cellStyle name="Note 2 2 2 2 2 3 2 2 2 3" xfId="29974" xr:uid="{00000000-0005-0000-0000-0000102E0000}"/>
    <cellStyle name="Note 2 2 2 2 2 3 2 2 2 4" xfId="47204" xr:uid="{00000000-0005-0000-0000-0000112E0000}"/>
    <cellStyle name="Note 2 2 2 2 2 3 2 2 3" xfId="9026" xr:uid="{00000000-0005-0000-0000-0000122E0000}"/>
    <cellStyle name="Note 2 2 2 2 2 3 2 2 3 2" xfId="26691" xr:uid="{00000000-0005-0000-0000-0000132E0000}"/>
    <cellStyle name="Note 2 2 2 2 2 3 2 2 3 3" xfId="43947" xr:uid="{00000000-0005-0000-0000-0000142E0000}"/>
    <cellStyle name="Note 2 2 2 2 2 3 2 2 4" xfId="15970" xr:uid="{00000000-0005-0000-0000-0000152E0000}"/>
    <cellStyle name="Note 2 2 2 2 2 3 2 2 4 2" xfId="33634" xr:uid="{00000000-0005-0000-0000-0000162E0000}"/>
    <cellStyle name="Note 2 2 2 2 2 3 2 2 4 3" xfId="50840" xr:uid="{00000000-0005-0000-0000-0000172E0000}"/>
    <cellStyle name="Note 2 2 2 2 2 3 2 2 5" xfId="23055" xr:uid="{00000000-0005-0000-0000-0000182E0000}"/>
    <cellStyle name="Note 2 2 2 2 2 3 2 2 6" xfId="40336" xr:uid="{00000000-0005-0000-0000-0000192E0000}"/>
    <cellStyle name="Note 2 2 2 2 2 3 2 3" xfId="10934" xr:uid="{00000000-0005-0000-0000-00001A2E0000}"/>
    <cellStyle name="Note 2 2 2 2 2 3 2 3 2" xfId="17769" xr:uid="{00000000-0005-0000-0000-00001B2E0000}"/>
    <cellStyle name="Note 2 2 2 2 2 3 2 3 2 2" xfId="35433" xr:uid="{00000000-0005-0000-0000-00001C2E0000}"/>
    <cellStyle name="Note 2 2 2 2 2 3 2 3 2 3" xfId="52625" xr:uid="{00000000-0005-0000-0000-00001D2E0000}"/>
    <cellStyle name="Note 2 2 2 2 2 3 2 3 3" xfId="28598" xr:uid="{00000000-0005-0000-0000-00001E2E0000}"/>
    <cellStyle name="Note 2 2 2 2 2 3 2 3 4" xfId="45840" xr:uid="{00000000-0005-0000-0000-00001F2E0000}"/>
    <cellStyle name="Note 2 2 2 2 2 3 2 4" xfId="7171" xr:uid="{00000000-0005-0000-0000-0000202E0000}"/>
    <cellStyle name="Note 2 2 2 2 2 3 2 4 2" xfId="24836" xr:uid="{00000000-0005-0000-0000-0000212E0000}"/>
    <cellStyle name="Note 2 2 2 2 2 3 2 4 3" xfId="42104" xr:uid="{00000000-0005-0000-0000-0000222E0000}"/>
    <cellStyle name="Note 2 2 2 2 2 3 2 5" xfId="14223" xr:uid="{00000000-0005-0000-0000-0000232E0000}"/>
    <cellStyle name="Note 2 2 2 2 2 3 2 5 2" xfId="31887" xr:uid="{00000000-0005-0000-0000-0000242E0000}"/>
    <cellStyle name="Note 2 2 2 2 2 3 2 5 3" xfId="49105" xr:uid="{00000000-0005-0000-0000-0000252E0000}"/>
    <cellStyle name="Note 2 2 2 2 2 3 2 6" xfId="21193" xr:uid="{00000000-0005-0000-0000-0000262E0000}"/>
    <cellStyle name="Note 2 2 2 2 2 3 2 7" xfId="38493" xr:uid="{00000000-0005-0000-0000-0000272E0000}"/>
    <cellStyle name="Note 2 2 2 2 2 3 3" xfId="3844" xr:uid="{00000000-0005-0000-0000-0000282E0000}"/>
    <cellStyle name="Note 2 2 2 2 2 3 3 2" xfId="5760" xr:uid="{00000000-0005-0000-0000-0000292E0000}"/>
    <cellStyle name="Note 2 2 2 2 2 3 3 2 2" xfId="12680" xr:uid="{00000000-0005-0000-0000-00002A2E0000}"/>
    <cellStyle name="Note 2 2 2 2 2 3 3 2 2 2" xfId="19407" xr:uid="{00000000-0005-0000-0000-00002B2E0000}"/>
    <cellStyle name="Note 2 2 2 2 2 3 3 2 2 2 2" xfId="37071" xr:uid="{00000000-0005-0000-0000-00002C2E0000}"/>
    <cellStyle name="Note 2 2 2 2 2 3 3 2 2 2 3" xfId="54248" xr:uid="{00000000-0005-0000-0000-00002D2E0000}"/>
    <cellStyle name="Note 2 2 2 2 2 3 3 2 2 3" xfId="30344" xr:uid="{00000000-0005-0000-0000-00002E2E0000}"/>
    <cellStyle name="Note 2 2 2 2 2 3 3 2 2 4" xfId="47571" xr:uid="{00000000-0005-0000-0000-00002F2E0000}"/>
    <cellStyle name="Note 2 2 2 2 2 3 3 2 3" xfId="9396" xr:uid="{00000000-0005-0000-0000-0000302E0000}"/>
    <cellStyle name="Note 2 2 2 2 2 3 3 2 3 2" xfId="27061" xr:uid="{00000000-0005-0000-0000-0000312E0000}"/>
    <cellStyle name="Note 2 2 2 2 2 3 3 2 3 3" xfId="44314" xr:uid="{00000000-0005-0000-0000-0000322E0000}"/>
    <cellStyle name="Note 2 2 2 2 2 3 3 2 4" xfId="16340" xr:uid="{00000000-0005-0000-0000-0000332E0000}"/>
    <cellStyle name="Note 2 2 2 2 2 3 3 2 4 2" xfId="34004" xr:uid="{00000000-0005-0000-0000-0000342E0000}"/>
    <cellStyle name="Note 2 2 2 2 2 3 3 2 4 3" xfId="51207" xr:uid="{00000000-0005-0000-0000-0000352E0000}"/>
    <cellStyle name="Note 2 2 2 2 2 3 3 2 5" xfId="23425" xr:uid="{00000000-0005-0000-0000-0000362E0000}"/>
    <cellStyle name="Note 2 2 2 2 2 3 3 2 6" xfId="40703" xr:uid="{00000000-0005-0000-0000-0000372E0000}"/>
    <cellStyle name="Note 2 2 2 2 2 3 3 3" xfId="7541" xr:uid="{00000000-0005-0000-0000-0000382E0000}"/>
    <cellStyle name="Note 2 2 2 2 2 3 3 3 2" xfId="25206" xr:uid="{00000000-0005-0000-0000-0000392E0000}"/>
    <cellStyle name="Note 2 2 2 2 2 3 3 3 3" xfId="42471" xr:uid="{00000000-0005-0000-0000-00003A2E0000}"/>
    <cellStyle name="Note 2 2 2 2 2 3 3 4" xfId="14593" xr:uid="{00000000-0005-0000-0000-00003B2E0000}"/>
    <cellStyle name="Note 2 2 2 2 2 3 3 4 2" xfId="32257" xr:uid="{00000000-0005-0000-0000-00003C2E0000}"/>
    <cellStyle name="Note 2 2 2 2 2 3 3 4 3" xfId="49472" xr:uid="{00000000-0005-0000-0000-00003D2E0000}"/>
    <cellStyle name="Note 2 2 2 2 2 3 3 5" xfId="21563" xr:uid="{00000000-0005-0000-0000-00003E2E0000}"/>
    <cellStyle name="Note 2 2 2 2 2 3 3 6" xfId="38860" xr:uid="{00000000-0005-0000-0000-00003F2E0000}"/>
    <cellStyle name="Note 2 2 2 2 2 3 4" xfId="4727" xr:uid="{00000000-0005-0000-0000-0000402E0000}"/>
    <cellStyle name="Note 2 2 2 2 2 3 4 2" xfId="11647" xr:uid="{00000000-0005-0000-0000-0000412E0000}"/>
    <cellStyle name="Note 2 2 2 2 2 3 4 2 2" xfId="18428" xr:uid="{00000000-0005-0000-0000-0000422E0000}"/>
    <cellStyle name="Note 2 2 2 2 2 3 4 2 2 2" xfId="36092" xr:uid="{00000000-0005-0000-0000-0000432E0000}"/>
    <cellStyle name="Note 2 2 2 2 2 3 4 2 2 3" xfId="53278" xr:uid="{00000000-0005-0000-0000-0000442E0000}"/>
    <cellStyle name="Note 2 2 2 2 2 3 4 2 3" xfId="29311" xr:uid="{00000000-0005-0000-0000-0000452E0000}"/>
    <cellStyle name="Note 2 2 2 2 2 3 4 2 4" xfId="46547" xr:uid="{00000000-0005-0000-0000-0000462E0000}"/>
    <cellStyle name="Note 2 2 2 2 2 3 4 3" xfId="8363" xr:uid="{00000000-0005-0000-0000-0000472E0000}"/>
    <cellStyle name="Note 2 2 2 2 2 3 4 3 2" xfId="26028" xr:uid="{00000000-0005-0000-0000-0000482E0000}"/>
    <cellStyle name="Note 2 2 2 2 2 3 4 3 3" xfId="43290" xr:uid="{00000000-0005-0000-0000-0000492E0000}"/>
    <cellStyle name="Note 2 2 2 2 2 3 4 4" xfId="15361" xr:uid="{00000000-0005-0000-0000-00004A2E0000}"/>
    <cellStyle name="Note 2 2 2 2 2 3 4 4 2" xfId="33025" xr:uid="{00000000-0005-0000-0000-00004B2E0000}"/>
    <cellStyle name="Note 2 2 2 2 2 3 4 4 3" xfId="50237" xr:uid="{00000000-0005-0000-0000-00004C2E0000}"/>
    <cellStyle name="Note 2 2 2 2 2 3 4 5" xfId="22392" xr:uid="{00000000-0005-0000-0000-00004D2E0000}"/>
    <cellStyle name="Note 2 2 2 2 2 3 4 6" xfId="39679" xr:uid="{00000000-0005-0000-0000-00004E2E0000}"/>
    <cellStyle name="Note 2 2 2 2 2 3 5" xfId="10333" xr:uid="{00000000-0005-0000-0000-00004F2E0000}"/>
    <cellStyle name="Note 2 2 2 2 2 3 5 2" xfId="17222" xr:uid="{00000000-0005-0000-0000-0000502E0000}"/>
    <cellStyle name="Note 2 2 2 2 2 3 5 2 2" xfId="34886" xr:uid="{00000000-0005-0000-0000-0000512E0000}"/>
    <cellStyle name="Note 2 2 2 2 2 3 5 2 3" xfId="52084" xr:uid="{00000000-0005-0000-0000-0000522E0000}"/>
    <cellStyle name="Note 2 2 2 2 2 3 5 3" xfId="27997" xr:uid="{00000000-0005-0000-0000-0000532E0000}"/>
    <cellStyle name="Note 2 2 2 2 2 3 5 4" xfId="45245" xr:uid="{00000000-0005-0000-0000-0000542E0000}"/>
    <cellStyle name="Note 2 2 2 2 2 3 6" xfId="6583" xr:uid="{00000000-0005-0000-0000-0000552E0000}"/>
    <cellStyle name="Note 2 2 2 2 2 3 6 2" xfId="24248" xr:uid="{00000000-0005-0000-0000-0000562E0000}"/>
    <cellStyle name="Note 2 2 2 2 2 3 6 3" xfId="41522" xr:uid="{00000000-0005-0000-0000-0000572E0000}"/>
    <cellStyle name="Note 2 2 2 2 2 3 7" xfId="13614" xr:uid="{00000000-0005-0000-0000-0000582E0000}"/>
    <cellStyle name="Note 2 2 2 2 2 3 7 2" xfId="31278" xr:uid="{00000000-0005-0000-0000-0000592E0000}"/>
    <cellStyle name="Note 2 2 2 2 2 3 7 3" xfId="48502" xr:uid="{00000000-0005-0000-0000-00005A2E0000}"/>
    <cellStyle name="Note 2 2 2 2 2 3 8" xfId="20530" xr:uid="{00000000-0005-0000-0000-00005B2E0000}"/>
    <cellStyle name="Note 2 2 2 2 2 3 9" xfId="37836" xr:uid="{00000000-0005-0000-0000-00005C2E0000}"/>
    <cellStyle name="Note 2 2 2 2 2 4" xfId="4463" xr:uid="{00000000-0005-0000-0000-00005D2E0000}"/>
    <cellStyle name="Note 2 2 2 2 2 4 2" xfId="6327" xr:uid="{00000000-0005-0000-0000-00005E2E0000}"/>
    <cellStyle name="Note 2 2 2 2 2 4 2 2" xfId="13246" xr:uid="{00000000-0005-0000-0000-00005F2E0000}"/>
    <cellStyle name="Note 2 2 2 2 2 4 2 2 2" xfId="19919" xr:uid="{00000000-0005-0000-0000-0000602E0000}"/>
    <cellStyle name="Note 2 2 2 2 2 4 2 2 2 2" xfId="37583" xr:uid="{00000000-0005-0000-0000-0000612E0000}"/>
    <cellStyle name="Note 2 2 2 2 2 4 2 2 2 3" xfId="54760" xr:uid="{00000000-0005-0000-0000-0000622E0000}"/>
    <cellStyle name="Note 2 2 2 2 2 4 2 2 3" xfId="30910" xr:uid="{00000000-0005-0000-0000-0000632E0000}"/>
    <cellStyle name="Note 2 2 2 2 2 4 2 2 4" xfId="48137" xr:uid="{00000000-0005-0000-0000-0000642E0000}"/>
    <cellStyle name="Note 2 2 2 2 2 4 2 3" xfId="9962" xr:uid="{00000000-0005-0000-0000-0000652E0000}"/>
    <cellStyle name="Note 2 2 2 2 2 4 2 3 2" xfId="27627" xr:uid="{00000000-0005-0000-0000-0000662E0000}"/>
    <cellStyle name="Note 2 2 2 2 2 4 2 3 3" xfId="44880" xr:uid="{00000000-0005-0000-0000-0000672E0000}"/>
    <cellStyle name="Note 2 2 2 2 2 4 2 4" xfId="16852" xr:uid="{00000000-0005-0000-0000-0000682E0000}"/>
    <cellStyle name="Note 2 2 2 2 2 4 2 4 2" xfId="34516" xr:uid="{00000000-0005-0000-0000-0000692E0000}"/>
    <cellStyle name="Note 2 2 2 2 2 4 2 4 3" xfId="51719" xr:uid="{00000000-0005-0000-0000-00006A2E0000}"/>
    <cellStyle name="Note 2 2 2 2 2 4 2 5" xfId="23992" xr:uid="{00000000-0005-0000-0000-00006B2E0000}"/>
    <cellStyle name="Note 2 2 2 2 2 4 2 6" xfId="41269" xr:uid="{00000000-0005-0000-0000-00006C2E0000}"/>
    <cellStyle name="Note 2 2 2 2 2 4 3" xfId="11391" xr:uid="{00000000-0005-0000-0000-00006D2E0000}"/>
    <cellStyle name="Note 2 2 2 2 2 4 3 2" xfId="18172" xr:uid="{00000000-0005-0000-0000-00006E2E0000}"/>
    <cellStyle name="Note 2 2 2 2 2 4 3 2 2" xfId="35836" xr:uid="{00000000-0005-0000-0000-00006F2E0000}"/>
    <cellStyle name="Note 2 2 2 2 2 4 3 2 3" xfId="53025" xr:uid="{00000000-0005-0000-0000-0000702E0000}"/>
    <cellStyle name="Note 2 2 2 2 2 4 3 3" xfId="29055" xr:uid="{00000000-0005-0000-0000-0000712E0000}"/>
    <cellStyle name="Note 2 2 2 2 2 4 3 4" xfId="46294" xr:uid="{00000000-0005-0000-0000-0000722E0000}"/>
    <cellStyle name="Note 2 2 2 2 2 4 4" xfId="8107" xr:uid="{00000000-0005-0000-0000-0000732E0000}"/>
    <cellStyle name="Note 2 2 2 2 2 4 4 2" xfId="25772" xr:uid="{00000000-0005-0000-0000-0000742E0000}"/>
    <cellStyle name="Note 2 2 2 2 2 4 4 3" xfId="43037" xr:uid="{00000000-0005-0000-0000-0000752E0000}"/>
    <cellStyle name="Note 2 2 2 2 2 4 5" xfId="15105" xr:uid="{00000000-0005-0000-0000-0000762E0000}"/>
    <cellStyle name="Note 2 2 2 2 2 4 5 2" xfId="32769" xr:uid="{00000000-0005-0000-0000-0000772E0000}"/>
    <cellStyle name="Note 2 2 2 2 2 4 5 3" xfId="49984" xr:uid="{00000000-0005-0000-0000-0000782E0000}"/>
    <cellStyle name="Note 2 2 2 2 2 4 6" xfId="22136" xr:uid="{00000000-0005-0000-0000-0000792E0000}"/>
    <cellStyle name="Note 2 2 2 2 2 4 7" xfId="39426" xr:uid="{00000000-0005-0000-0000-00007A2E0000}"/>
    <cellStyle name="Note 2 2 2 2 2 5" xfId="4549" xr:uid="{00000000-0005-0000-0000-00007B2E0000}"/>
    <cellStyle name="Note 2 2 2 2 2 5 2" xfId="6413" xr:uid="{00000000-0005-0000-0000-00007C2E0000}"/>
    <cellStyle name="Note 2 2 2 2 2 5 2 2" xfId="13332" xr:uid="{00000000-0005-0000-0000-00007D2E0000}"/>
    <cellStyle name="Note 2 2 2 2 2 5 2 2 2" xfId="20005" xr:uid="{00000000-0005-0000-0000-00007E2E0000}"/>
    <cellStyle name="Note 2 2 2 2 2 5 2 2 2 2" xfId="37669" xr:uid="{00000000-0005-0000-0000-00007F2E0000}"/>
    <cellStyle name="Note 2 2 2 2 2 5 2 2 2 3" xfId="54846" xr:uid="{00000000-0005-0000-0000-0000802E0000}"/>
    <cellStyle name="Note 2 2 2 2 2 5 2 2 3" xfId="30996" xr:uid="{00000000-0005-0000-0000-0000812E0000}"/>
    <cellStyle name="Note 2 2 2 2 2 5 2 2 4" xfId="48223" xr:uid="{00000000-0005-0000-0000-0000822E0000}"/>
    <cellStyle name="Note 2 2 2 2 2 5 2 3" xfId="10048" xr:uid="{00000000-0005-0000-0000-0000832E0000}"/>
    <cellStyle name="Note 2 2 2 2 2 5 2 3 2" xfId="27713" xr:uid="{00000000-0005-0000-0000-0000842E0000}"/>
    <cellStyle name="Note 2 2 2 2 2 5 2 3 3" xfId="44966" xr:uid="{00000000-0005-0000-0000-0000852E0000}"/>
    <cellStyle name="Note 2 2 2 2 2 5 2 4" xfId="16938" xr:uid="{00000000-0005-0000-0000-0000862E0000}"/>
    <cellStyle name="Note 2 2 2 2 2 5 2 4 2" xfId="34602" xr:uid="{00000000-0005-0000-0000-0000872E0000}"/>
    <cellStyle name="Note 2 2 2 2 2 5 2 4 3" xfId="51805" xr:uid="{00000000-0005-0000-0000-0000882E0000}"/>
    <cellStyle name="Note 2 2 2 2 2 5 2 5" xfId="24078" xr:uid="{00000000-0005-0000-0000-0000892E0000}"/>
    <cellStyle name="Note 2 2 2 2 2 5 2 6" xfId="41355" xr:uid="{00000000-0005-0000-0000-00008A2E0000}"/>
    <cellStyle name="Note 2 2 2 2 2 5 3" xfId="11477" xr:uid="{00000000-0005-0000-0000-00008B2E0000}"/>
    <cellStyle name="Note 2 2 2 2 2 5 3 2" xfId="18258" xr:uid="{00000000-0005-0000-0000-00008C2E0000}"/>
    <cellStyle name="Note 2 2 2 2 2 5 3 2 2" xfId="35922" xr:uid="{00000000-0005-0000-0000-00008D2E0000}"/>
    <cellStyle name="Note 2 2 2 2 2 5 3 2 3" xfId="53111" xr:uid="{00000000-0005-0000-0000-00008E2E0000}"/>
    <cellStyle name="Note 2 2 2 2 2 5 3 3" xfId="29141" xr:uid="{00000000-0005-0000-0000-00008F2E0000}"/>
    <cellStyle name="Note 2 2 2 2 2 5 3 4" xfId="46380" xr:uid="{00000000-0005-0000-0000-0000902E0000}"/>
    <cellStyle name="Note 2 2 2 2 2 5 4" xfId="8193" xr:uid="{00000000-0005-0000-0000-0000912E0000}"/>
    <cellStyle name="Note 2 2 2 2 2 5 4 2" xfId="25858" xr:uid="{00000000-0005-0000-0000-0000922E0000}"/>
    <cellStyle name="Note 2 2 2 2 2 5 4 3" xfId="43123" xr:uid="{00000000-0005-0000-0000-0000932E0000}"/>
    <cellStyle name="Note 2 2 2 2 2 5 5" xfId="15191" xr:uid="{00000000-0005-0000-0000-0000942E0000}"/>
    <cellStyle name="Note 2 2 2 2 2 5 5 2" xfId="32855" xr:uid="{00000000-0005-0000-0000-0000952E0000}"/>
    <cellStyle name="Note 2 2 2 2 2 5 5 3" xfId="50070" xr:uid="{00000000-0005-0000-0000-0000962E0000}"/>
    <cellStyle name="Note 2 2 2 2 2 5 6" xfId="22222" xr:uid="{00000000-0005-0000-0000-0000972E0000}"/>
    <cellStyle name="Note 2 2 2 2 2 5 7" xfId="39512" xr:uid="{00000000-0005-0000-0000-0000982E0000}"/>
    <cellStyle name="Note 2 2 2 2 2 6" xfId="10106" xr:uid="{00000000-0005-0000-0000-0000992E0000}"/>
    <cellStyle name="Note 2 2 2 2 2 6 2" xfId="16995" xr:uid="{00000000-0005-0000-0000-00009A2E0000}"/>
    <cellStyle name="Note 2 2 2 2 2 6 2 2" xfId="34659" xr:uid="{00000000-0005-0000-0000-00009B2E0000}"/>
    <cellStyle name="Note 2 2 2 2 2 6 2 3" xfId="51860" xr:uid="{00000000-0005-0000-0000-00009C2E0000}"/>
    <cellStyle name="Note 2 2 2 2 2 6 3" xfId="27770" xr:uid="{00000000-0005-0000-0000-00009D2E0000}"/>
    <cellStyle name="Note 2 2 2 2 2 6 4" xfId="45021" xr:uid="{00000000-0005-0000-0000-00009E2E0000}"/>
    <cellStyle name="Note 2 2 2 2 2 7" xfId="13387" xr:uid="{00000000-0005-0000-0000-00009F2E0000}"/>
    <cellStyle name="Note 2 2 2 2 2 7 2" xfId="31051" xr:uid="{00000000-0005-0000-0000-0000A02E0000}"/>
    <cellStyle name="Note 2 2 2 2 2 7 3" xfId="48278" xr:uid="{00000000-0005-0000-0000-0000A12E0000}"/>
    <cellStyle name="Note 2 2 2 2 2 8" xfId="20213" xr:uid="{00000000-0005-0000-0000-0000A22E0000}"/>
    <cellStyle name="Note 2 2 2 2 2 9" xfId="20185" xr:uid="{00000000-0005-0000-0000-0000A32E0000}"/>
    <cellStyle name="Note 2 2 2 2 3" xfId="2763" xr:uid="{00000000-0005-0000-0000-0000A42E0000}"/>
    <cellStyle name="Note 2 2 2 2 3 10" xfId="13568" xr:uid="{00000000-0005-0000-0000-0000A52E0000}"/>
    <cellStyle name="Note 2 2 2 2 3 10 2" xfId="31232" xr:uid="{00000000-0005-0000-0000-0000A62E0000}"/>
    <cellStyle name="Note 2 2 2 2 3 10 3" xfId="48459" xr:uid="{00000000-0005-0000-0000-0000A72E0000}"/>
    <cellStyle name="Note 2 2 2 2 3 11" xfId="20484" xr:uid="{00000000-0005-0000-0000-0000A82E0000}"/>
    <cellStyle name="Note 2 2 2 2 3 12" xfId="37793" xr:uid="{00000000-0005-0000-0000-0000A92E0000}"/>
    <cellStyle name="Note 2 2 2 2 3 2" xfId="2992" xr:uid="{00000000-0005-0000-0000-0000AA2E0000}"/>
    <cellStyle name="Note 2 2 2 2 3 2 2" xfId="3655" xr:uid="{00000000-0005-0000-0000-0000AB2E0000}"/>
    <cellStyle name="Note 2 2 2 2 3 2 2 2" xfId="5571" xr:uid="{00000000-0005-0000-0000-0000AC2E0000}"/>
    <cellStyle name="Note 2 2 2 2 3 2 2 2 2" xfId="12491" xr:uid="{00000000-0005-0000-0000-0000AD2E0000}"/>
    <cellStyle name="Note 2 2 2 2 3 2 2 2 2 2" xfId="19218" xr:uid="{00000000-0005-0000-0000-0000AE2E0000}"/>
    <cellStyle name="Note 2 2 2 2 3 2 2 2 2 2 2" xfId="36882" xr:uid="{00000000-0005-0000-0000-0000AF2E0000}"/>
    <cellStyle name="Note 2 2 2 2 3 2 2 2 2 2 3" xfId="54062" xr:uid="{00000000-0005-0000-0000-0000B02E0000}"/>
    <cellStyle name="Note 2 2 2 2 3 2 2 2 2 3" xfId="30155" xr:uid="{00000000-0005-0000-0000-0000B12E0000}"/>
    <cellStyle name="Note 2 2 2 2 3 2 2 2 2 4" xfId="47385" xr:uid="{00000000-0005-0000-0000-0000B22E0000}"/>
    <cellStyle name="Note 2 2 2 2 3 2 2 2 3" xfId="9207" xr:uid="{00000000-0005-0000-0000-0000B32E0000}"/>
    <cellStyle name="Note 2 2 2 2 3 2 2 2 3 2" xfId="26872" xr:uid="{00000000-0005-0000-0000-0000B42E0000}"/>
    <cellStyle name="Note 2 2 2 2 3 2 2 2 3 3" xfId="44128" xr:uid="{00000000-0005-0000-0000-0000B52E0000}"/>
    <cellStyle name="Note 2 2 2 2 3 2 2 2 4" xfId="16151" xr:uid="{00000000-0005-0000-0000-0000B62E0000}"/>
    <cellStyle name="Note 2 2 2 2 3 2 2 2 4 2" xfId="33815" xr:uid="{00000000-0005-0000-0000-0000B72E0000}"/>
    <cellStyle name="Note 2 2 2 2 3 2 2 2 4 3" xfId="51021" xr:uid="{00000000-0005-0000-0000-0000B82E0000}"/>
    <cellStyle name="Note 2 2 2 2 3 2 2 2 5" xfId="23236" xr:uid="{00000000-0005-0000-0000-0000B92E0000}"/>
    <cellStyle name="Note 2 2 2 2 3 2 2 2 6" xfId="40517" xr:uid="{00000000-0005-0000-0000-0000BA2E0000}"/>
    <cellStyle name="Note 2 2 2 2 3 2 2 3" xfId="11115" xr:uid="{00000000-0005-0000-0000-0000BB2E0000}"/>
    <cellStyle name="Note 2 2 2 2 3 2 2 3 2" xfId="17950" xr:uid="{00000000-0005-0000-0000-0000BC2E0000}"/>
    <cellStyle name="Note 2 2 2 2 3 2 2 3 2 2" xfId="35614" xr:uid="{00000000-0005-0000-0000-0000BD2E0000}"/>
    <cellStyle name="Note 2 2 2 2 3 2 2 3 2 3" xfId="52806" xr:uid="{00000000-0005-0000-0000-0000BE2E0000}"/>
    <cellStyle name="Note 2 2 2 2 3 2 2 3 3" xfId="28779" xr:uid="{00000000-0005-0000-0000-0000BF2E0000}"/>
    <cellStyle name="Note 2 2 2 2 3 2 2 3 4" xfId="46021" xr:uid="{00000000-0005-0000-0000-0000C02E0000}"/>
    <cellStyle name="Note 2 2 2 2 3 2 2 4" xfId="7352" xr:uid="{00000000-0005-0000-0000-0000C12E0000}"/>
    <cellStyle name="Note 2 2 2 2 3 2 2 4 2" xfId="25017" xr:uid="{00000000-0005-0000-0000-0000C22E0000}"/>
    <cellStyle name="Note 2 2 2 2 3 2 2 4 3" xfId="42285" xr:uid="{00000000-0005-0000-0000-0000C32E0000}"/>
    <cellStyle name="Note 2 2 2 2 3 2 2 5" xfId="14404" xr:uid="{00000000-0005-0000-0000-0000C42E0000}"/>
    <cellStyle name="Note 2 2 2 2 3 2 2 5 2" xfId="32068" xr:uid="{00000000-0005-0000-0000-0000C52E0000}"/>
    <cellStyle name="Note 2 2 2 2 3 2 2 5 3" xfId="49286" xr:uid="{00000000-0005-0000-0000-0000C62E0000}"/>
    <cellStyle name="Note 2 2 2 2 3 2 2 6" xfId="21374" xr:uid="{00000000-0005-0000-0000-0000C72E0000}"/>
    <cellStyle name="Note 2 2 2 2 3 2 2 7" xfId="38674" xr:uid="{00000000-0005-0000-0000-0000C82E0000}"/>
    <cellStyle name="Note 2 2 2 2 3 2 3" xfId="4025" xr:uid="{00000000-0005-0000-0000-0000C92E0000}"/>
    <cellStyle name="Note 2 2 2 2 3 2 3 2" xfId="5941" xr:uid="{00000000-0005-0000-0000-0000CA2E0000}"/>
    <cellStyle name="Note 2 2 2 2 3 2 3 2 2" xfId="12861" xr:uid="{00000000-0005-0000-0000-0000CB2E0000}"/>
    <cellStyle name="Note 2 2 2 2 3 2 3 2 2 2" xfId="19588" xr:uid="{00000000-0005-0000-0000-0000CC2E0000}"/>
    <cellStyle name="Note 2 2 2 2 3 2 3 2 2 2 2" xfId="37252" xr:uid="{00000000-0005-0000-0000-0000CD2E0000}"/>
    <cellStyle name="Note 2 2 2 2 3 2 3 2 2 2 3" xfId="54429" xr:uid="{00000000-0005-0000-0000-0000CE2E0000}"/>
    <cellStyle name="Note 2 2 2 2 3 2 3 2 2 3" xfId="30525" xr:uid="{00000000-0005-0000-0000-0000CF2E0000}"/>
    <cellStyle name="Note 2 2 2 2 3 2 3 2 2 4" xfId="47752" xr:uid="{00000000-0005-0000-0000-0000D02E0000}"/>
    <cellStyle name="Note 2 2 2 2 3 2 3 2 3" xfId="9577" xr:uid="{00000000-0005-0000-0000-0000D12E0000}"/>
    <cellStyle name="Note 2 2 2 2 3 2 3 2 3 2" xfId="27242" xr:uid="{00000000-0005-0000-0000-0000D22E0000}"/>
    <cellStyle name="Note 2 2 2 2 3 2 3 2 3 3" xfId="44495" xr:uid="{00000000-0005-0000-0000-0000D32E0000}"/>
    <cellStyle name="Note 2 2 2 2 3 2 3 2 4" xfId="16521" xr:uid="{00000000-0005-0000-0000-0000D42E0000}"/>
    <cellStyle name="Note 2 2 2 2 3 2 3 2 4 2" xfId="34185" xr:uid="{00000000-0005-0000-0000-0000D52E0000}"/>
    <cellStyle name="Note 2 2 2 2 3 2 3 2 4 3" xfId="51388" xr:uid="{00000000-0005-0000-0000-0000D62E0000}"/>
    <cellStyle name="Note 2 2 2 2 3 2 3 2 5" xfId="23606" xr:uid="{00000000-0005-0000-0000-0000D72E0000}"/>
    <cellStyle name="Note 2 2 2 2 3 2 3 2 6" xfId="40884" xr:uid="{00000000-0005-0000-0000-0000D82E0000}"/>
    <cellStyle name="Note 2 2 2 2 3 2 3 3" xfId="7722" xr:uid="{00000000-0005-0000-0000-0000D92E0000}"/>
    <cellStyle name="Note 2 2 2 2 3 2 3 3 2" xfId="25387" xr:uid="{00000000-0005-0000-0000-0000DA2E0000}"/>
    <cellStyle name="Note 2 2 2 2 3 2 3 3 3" xfId="42652" xr:uid="{00000000-0005-0000-0000-0000DB2E0000}"/>
    <cellStyle name="Note 2 2 2 2 3 2 3 4" xfId="14774" xr:uid="{00000000-0005-0000-0000-0000DC2E0000}"/>
    <cellStyle name="Note 2 2 2 2 3 2 3 4 2" xfId="32438" xr:uid="{00000000-0005-0000-0000-0000DD2E0000}"/>
    <cellStyle name="Note 2 2 2 2 3 2 3 4 3" xfId="49653" xr:uid="{00000000-0005-0000-0000-0000DE2E0000}"/>
    <cellStyle name="Note 2 2 2 2 3 2 3 5" xfId="21744" xr:uid="{00000000-0005-0000-0000-0000DF2E0000}"/>
    <cellStyle name="Note 2 2 2 2 3 2 3 6" xfId="39041" xr:uid="{00000000-0005-0000-0000-0000E02E0000}"/>
    <cellStyle name="Note 2 2 2 2 3 2 4" xfId="4908" xr:uid="{00000000-0005-0000-0000-0000E12E0000}"/>
    <cellStyle name="Note 2 2 2 2 3 2 4 2" xfId="11828" xr:uid="{00000000-0005-0000-0000-0000E22E0000}"/>
    <cellStyle name="Note 2 2 2 2 3 2 4 2 2" xfId="18609" xr:uid="{00000000-0005-0000-0000-0000E32E0000}"/>
    <cellStyle name="Note 2 2 2 2 3 2 4 2 2 2" xfId="36273" xr:uid="{00000000-0005-0000-0000-0000E42E0000}"/>
    <cellStyle name="Note 2 2 2 2 3 2 4 2 2 3" xfId="53459" xr:uid="{00000000-0005-0000-0000-0000E52E0000}"/>
    <cellStyle name="Note 2 2 2 2 3 2 4 2 3" xfId="29492" xr:uid="{00000000-0005-0000-0000-0000E62E0000}"/>
    <cellStyle name="Note 2 2 2 2 3 2 4 2 4" xfId="46728" xr:uid="{00000000-0005-0000-0000-0000E72E0000}"/>
    <cellStyle name="Note 2 2 2 2 3 2 4 3" xfId="8544" xr:uid="{00000000-0005-0000-0000-0000E82E0000}"/>
    <cellStyle name="Note 2 2 2 2 3 2 4 3 2" xfId="26209" xr:uid="{00000000-0005-0000-0000-0000E92E0000}"/>
    <cellStyle name="Note 2 2 2 2 3 2 4 3 3" xfId="43471" xr:uid="{00000000-0005-0000-0000-0000EA2E0000}"/>
    <cellStyle name="Note 2 2 2 2 3 2 4 4" xfId="15542" xr:uid="{00000000-0005-0000-0000-0000EB2E0000}"/>
    <cellStyle name="Note 2 2 2 2 3 2 4 4 2" xfId="33206" xr:uid="{00000000-0005-0000-0000-0000EC2E0000}"/>
    <cellStyle name="Note 2 2 2 2 3 2 4 4 3" xfId="50418" xr:uid="{00000000-0005-0000-0000-0000ED2E0000}"/>
    <cellStyle name="Note 2 2 2 2 3 2 4 5" xfId="22573" xr:uid="{00000000-0005-0000-0000-0000EE2E0000}"/>
    <cellStyle name="Note 2 2 2 2 3 2 4 6" xfId="39860" xr:uid="{00000000-0005-0000-0000-0000EF2E0000}"/>
    <cellStyle name="Note 2 2 2 2 3 2 5" xfId="10514" xr:uid="{00000000-0005-0000-0000-0000F02E0000}"/>
    <cellStyle name="Note 2 2 2 2 3 2 5 2" xfId="17403" xr:uid="{00000000-0005-0000-0000-0000F12E0000}"/>
    <cellStyle name="Note 2 2 2 2 3 2 5 2 2" xfId="35067" xr:uid="{00000000-0005-0000-0000-0000F22E0000}"/>
    <cellStyle name="Note 2 2 2 2 3 2 5 2 3" xfId="52265" xr:uid="{00000000-0005-0000-0000-0000F32E0000}"/>
    <cellStyle name="Note 2 2 2 2 3 2 5 3" xfId="28178" xr:uid="{00000000-0005-0000-0000-0000F42E0000}"/>
    <cellStyle name="Note 2 2 2 2 3 2 5 4" xfId="45426" xr:uid="{00000000-0005-0000-0000-0000F52E0000}"/>
    <cellStyle name="Note 2 2 2 2 3 2 6" xfId="6764" xr:uid="{00000000-0005-0000-0000-0000F62E0000}"/>
    <cellStyle name="Note 2 2 2 2 3 2 6 2" xfId="24429" xr:uid="{00000000-0005-0000-0000-0000F72E0000}"/>
    <cellStyle name="Note 2 2 2 2 3 2 6 3" xfId="41703" xr:uid="{00000000-0005-0000-0000-0000F82E0000}"/>
    <cellStyle name="Note 2 2 2 2 3 2 7" xfId="13795" xr:uid="{00000000-0005-0000-0000-0000F92E0000}"/>
    <cellStyle name="Note 2 2 2 2 3 2 7 2" xfId="31459" xr:uid="{00000000-0005-0000-0000-0000FA2E0000}"/>
    <cellStyle name="Note 2 2 2 2 3 2 7 3" xfId="48683" xr:uid="{00000000-0005-0000-0000-0000FB2E0000}"/>
    <cellStyle name="Note 2 2 2 2 3 2 8" xfId="20711" xr:uid="{00000000-0005-0000-0000-0000FC2E0000}"/>
    <cellStyle name="Note 2 2 2 2 3 2 9" xfId="38017" xr:uid="{00000000-0005-0000-0000-0000FD2E0000}"/>
    <cellStyle name="Note 2 2 2 2 3 3" xfId="3088" xr:uid="{00000000-0005-0000-0000-0000FE2E0000}"/>
    <cellStyle name="Note 2 2 2 2 3 3 2" xfId="3751" xr:uid="{00000000-0005-0000-0000-0000FF2E0000}"/>
    <cellStyle name="Note 2 2 2 2 3 3 2 2" xfId="5667" xr:uid="{00000000-0005-0000-0000-0000002F0000}"/>
    <cellStyle name="Note 2 2 2 2 3 3 2 2 2" xfId="12587" xr:uid="{00000000-0005-0000-0000-0000012F0000}"/>
    <cellStyle name="Note 2 2 2 2 3 3 2 2 2 2" xfId="19314" xr:uid="{00000000-0005-0000-0000-0000022F0000}"/>
    <cellStyle name="Note 2 2 2 2 3 3 2 2 2 2 2" xfId="36978" xr:uid="{00000000-0005-0000-0000-0000032F0000}"/>
    <cellStyle name="Note 2 2 2 2 3 3 2 2 2 2 3" xfId="54155" xr:uid="{00000000-0005-0000-0000-0000042F0000}"/>
    <cellStyle name="Note 2 2 2 2 3 3 2 2 2 3" xfId="30251" xr:uid="{00000000-0005-0000-0000-0000052F0000}"/>
    <cellStyle name="Note 2 2 2 2 3 3 2 2 2 4" xfId="47478" xr:uid="{00000000-0005-0000-0000-0000062F0000}"/>
    <cellStyle name="Note 2 2 2 2 3 3 2 2 3" xfId="9303" xr:uid="{00000000-0005-0000-0000-0000072F0000}"/>
    <cellStyle name="Note 2 2 2 2 3 3 2 2 3 2" xfId="26968" xr:uid="{00000000-0005-0000-0000-0000082F0000}"/>
    <cellStyle name="Note 2 2 2 2 3 3 2 2 3 3" xfId="44221" xr:uid="{00000000-0005-0000-0000-0000092F0000}"/>
    <cellStyle name="Note 2 2 2 2 3 3 2 2 4" xfId="16247" xr:uid="{00000000-0005-0000-0000-00000A2F0000}"/>
    <cellStyle name="Note 2 2 2 2 3 3 2 2 4 2" xfId="33911" xr:uid="{00000000-0005-0000-0000-00000B2F0000}"/>
    <cellStyle name="Note 2 2 2 2 3 3 2 2 4 3" xfId="51114" xr:uid="{00000000-0005-0000-0000-00000C2F0000}"/>
    <cellStyle name="Note 2 2 2 2 3 3 2 2 5" xfId="23332" xr:uid="{00000000-0005-0000-0000-00000D2F0000}"/>
    <cellStyle name="Note 2 2 2 2 3 3 2 2 6" xfId="40610" xr:uid="{00000000-0005-0000-0000-00000E2F0000}"/>
    <cellStyle name="Note 2 2 2 2 3 3 2 3" xfId="11211" xr:uid="{00000000-0005-0000-0000-00000F2F0000}"/>
    <cellStyle name="Note 2 2 2 2 3 3 2 3 2" xfId="18046" xr:uid="{00000000-0005-0000-0000-0000102F0000}"/>
    <cellStyle name="Note 2 2 2 2 3 3 2 3 2 2" xfId="35710" xr:uid="{00000000-0005-0000-0000-0000112F0000}"/>
    <cellStyle name="Note 2 2 2 2 3 3 2 3 2 3" xfId="52899" xr:uid="{00000000-0005-0000-0000-0000122F0000}"/>
    <cellStyle name="Note 2 2 2 2 3 3 2 3 3" xfId="28875" xr:uid="{00000000-0005-0000-0000-0000132F0000}"/>
    <cellStyle name="Note 2 2 2 2 3 3 2 3 4" xfId="46114" xr:uid="{00000000-0005-0000-0000-0000142F0000}"/>
    <cellStyle name="Note 2 2 2 2 3 3 2 4" xfId="7448" xr:uid="{00000000-0005-0000-0000-0000152F0000}"/>
    <cellStyle name="Note 2 2 2 2 3 3 2 4 2" xfId="25113" xr:uid="{00000000-0005-0000-0000-0000162F0000}"/>
    <cellStyle name="Note 2 2 2 2 3 3 2 4 3" xfId="42378" xr:uid="{00000000-0005-0000-0000-0000172F0000}"/>
    <cellStyle name="Note 2 2 2 2 3 3 2 5" xfId="14500" xr:uid="{00000000-0005-0000-0000-0000182F0000}"/>
    <cellStyle name="Note 2 2 2 2 3 3 2 5 2" xfId="32164" xr:uid="{00000000-0005-0000-0000-0000192F0000}"/>
    <cellStyle name="Note 2 2 2 2 3 3 2 5 3" xfId="49379" xr:uid="{00000000-0005-0000-0000-00001A2F0000}"/>
    <cellStyle name="Note 2 2 2 2 3 3 2 6" xfId="21470" xr:uid="{00000000-0005-0000-0000-00001B2F0000}"/>
    <cellStyle name="Note 2 2 2 2 3 3 2 7" xfId="38767" xr:uid="{00000000-0005-0000-0000-00001C2F0000}"/>
    <cellStyle name="Note 2 2 2 2 3 3 3" xfId="4118" xr:uid="{00000000-0005-0000-0000-00001D2F0000}"/>
    <cellStyle name="Note 2 2 2 2 3 3 3 2" xfId="6034" xr:uid="{00000000-0005-0000-0000-00001E2F0000}"/>
    <cellStyle name="Note 2 2 2 2 3 3 3 2 2" xfId="12954" xr:uid="{00000000-0005-0000-0000-00001F2F0000}"/>
    <cellStyle name="Note 2 2 2 2 3 3 3 2 2 2" xfId="19681" xr:uid="{00000000-0005-0000-0000-0000202F0000}"/>
    <cellStyle name="Note 2 2 2 2 3 3 3 2 2 2 2" xfId="37345" xr:uid="{00000000-0005-0000-0000-0000212F0000}"/>
    <cellStyle name="Note 2 2 2 2 3 3 3 2 2 2 3" xfId="54522" xr:uid="{00000000-0005-0000-0000-0000222F0000}"/>
    <cellStyle name="Note 2 2 2 2 3 3 3 2 2 3" xfId="30618" xr:uid="{00000000-0005-0000-0000-0000232F0000}"/>
    <cellStyle name="Note 2 2 2 2 3 3 3 2 2 4" xfId="47845" xr:uid="{00000000-0005-0000-0000-0000242F0000}"/>
    <cellStyle name="Note 2 2 2 2 3 3 3 2 3" xfId="9670" xr:uid="{00000000-0005-0000-0000-0000252F0000}"/>
    <cellStyle name="Note 2 2 2 2 3 3 3 2 3 2" xfId="27335" xr:uid="{00000000-0005-0000-0000-0000262F0000}"/>
    <cellStyle name="Note 2 2 2 2 3 3 3 2 3 3" xfId="44588" xr:uid="{00000000-0005-0000-0000-0000272F0000}"/>
    <cellStyle name="Note 2 2 2 2 3 3 3 2 4" xfId="16614" xr:uid="{00000000-0005-0000-0000-0000282F0000}"/>
    <cellStyle name="Note 2 2 2 2 3 3 3 2 4 2" xfId="34278" xr:uid="{00000000-0005-0000-0000-0000292F0000}"/>
    <cellStyle name="Note 2 2 2 2 3 3 3 2 4 3" xfId="51481" xr:uid="{00000000-0005-0000-0000-00002A2F0000}"/>
    <cellStyle name="Note 2 2 2 2 3 3 3 2 5" xfId="23699" xr:uid="{00000000-0005-0000-0000-00002B2F0000}"/>
    <cellStyle name="Note 2 2 2 2 3 3 3 2 6" xfId="40977" xr:uid="{00000000-0005-0000-0000-00002C2F0000}"/>
    <cellStyle name="Note 2 2 2 2 3 3 3 3" xfId="7815" xr:uid="{00000000-0005-0000-0000-00002D2F0000}"/>
    <cellStyle name="Note 2 2 2 2 3 3 3 3 2" xfId="25480" xr:uid="{00000000-0005-0000-0000-00002E2F0000}"/>
    <cellStyle name="Note 2 2 2 2 3 3 3 3 3" xfId="42745" xr:uid="{00000000-0005-0000-0000-00002F2F0000}"/>
    <cellStyle name="Note 2 2 2 2 3 3 3 4" xfId="14867" xr:uid="{00000000-0005-0000-0000-0000302F0000}"/>
    <cellStyle name="Note 2 2 2 2 3 3 3 4 2" xfId="32531" xr:uid="{00000000-0005-0000-0000-0000312F0000}"/>
    <cellStyle name="Note 2 2 2 2 3 3 3 4 3" xfId="49746" xr:uid="{00000000-0005-0000-0000-0000322F0000}"/>
    <cellStyle name="Note 2 2 2 2 3 3 3 5" xfId="21837" xr:uid="{00000000-0005-0000-0000-0000332F0000}"/>
    <cellStyle name="Note 2 2 2 2 3 3 3 6" xfId="39134" xr:uid="{00000000-0005-0000-0000-0000342F0000}"/>
    <cellStyle name="Note 2 2 2 2 3 3 4" xfId="5004" xr:uid="{00000000-0005-0000-0000-0000352F0000}"/>
    <cellStyle name="Note 2 2 2 2 3 3 4 2" xfId="11924" xr:uid="{00000000-0005-0000-0000-0000362F0000}"/>
    <cellStyle name="Note 2 2 2 2 3 3 4 2 2" xfId="18705" xr:uid="{00000000-0005-0000-0000-0000372F0000}"/>
    <cellStyle name="Note 2 2 2 2 3 3 4 2 2 2" xfId="36369" xr:uid="{00000000-0005-0000-0000-0000382F0000}"/>
    <cellStyle name="Note 2 2 2 2 3 3 4 2 2 3" xfId="53552" xr:uid="{00000000-0005-0000-0000-0000392F0000}"/>
    <cellStyle name="Note 2 2 2 2 3 3 4 2 3" xfId="29588" xr:uid="{00000000-0005-0000-0000-00003A2F0000}"/>
    <cellStyle name="Note 2 2 2 2 3 3 4 2 4" xfId="46821" xr:uid="{00000000-0005-0000-0000-00003B2F0000}"/>
    <cellStyle name="Note 2 2 2 2 3 3 4 3" xfId="8640" xr:uid="{00000000-0005-0000-0000-00003C2F0000}"/>
    <cellStyle name="Note 2 2 2 2 3 3 4 3 2" xfId="26305" xr:uid="{00000000-0005-0000-0000-00003D2F0000}"/>
    <cellStyle name="Note 2 2 2 2 3 3 4 3 3" xfId="43564" xr:uid="{00000000-0005-0000-0000-00003E2F0000}"/>
    <cellStyle name="Note 2 2 2 2 3 3 4 4" xfId="15638" xr:uid="{00000000-0005-0000-0000-00003F2F0000}"/>
    <cellStyle name="Note 2 2 2 2 3 3 4 4 2" xfId="33302" xr:uid="{00000000-0005-0000-0000-0000402F0000}"/>
    <cellStyle name="Note 2 2 2 2 3 3 4 4 3" xfId="50511" xr:uid="{00000000-0005-0000-0000-0000412F0000}"/>
    <cellStyle name="Note 2 2 2 2 3 3 4 5" xfId="22669" xr:uid="{00000000-0005-0000-0000-0000422F0000}"/>
    <cellStyle name="Note 2 2 2 2 3 3 4 6" xfId="39953" xr:uid="{00000000-0005-0000-0000-0000432F0000}"/>
    <cellStyle name="Note 2 2 2 2 3 3 5" xfId="10610" xr:uid="{00000000-0005-0000-0000-0000442F0000}"/>
    <cellStyle name="Note 2 2 2 2 3 3 5 2" xfId="17499" xr:uid="{00000000-0005-0000-0000-0000452F0000}"/>
    <cellStyle name="Note 2 2 2 2 3 3 5 2 2" xfId="35163" xr:uid="{00000000-0005-0000-0000-0000462F0000}"/>
    <cellStyle name="Note 2 2 2 2 3 3 5 2 3" xfId="52358" xr:uid="{00000000-0005-0000-0000-0000472F0000}"/>
    <cellStyle name="Note 2 2 2 2 3 3 5 3" xfId="28274" xr:uid="{00000000-0005-0000-0000-0000482F0000}"/>
    <cellStyle name="Note 2 2 2 2 3 3 5 4" xfId="45519" xr:uid="{00000000-0005-0000-0000-0000492F0000}"/>
    <cellStyle name="Note 2 2 2 2 3 3 6" xfId="6860" xr:uid="{00000000-0005-0000-0000-00004A2F0000}"/>
    <cellStyle name="Note 2 2 2 2 3 3 6 2" xfId="24525" xr:uid="{00000000-0005-0000-0000-00004B2F0000}"/>
    <cellStyle name="Note 2 2 2 2 3 3 6 3" xfId="41796" xr:uid="{00000000-0005-0000-0000-00004C2F0000}"/>
    <cellStyle name="Note 2 2 2 2 3 3 7" xfId="13891" xr:uid="{00000000-0005-0000-0000-00004D2F0000}"/>
    <cellStyle name="Note 2 2 2 2 3 3 7 2" xfId="31555" xr:uid="{00000000-0005-0000-0000-00004E2F0000}"/>
    <cellStyle name="Note 2 2 2 2 3 3 7 3" xfId="48776" xr:uid="{00000000-0005-0000-0000-00004F2F0000}"/>
    <cellStyle name="Note 2 2 2 2 3 3 8" xfId="20807" xr:uid="{00000000-0005-0000-0000-0000502F0000}"/>
    <cellStyle name="Note 2 2 2 2 3 3 9" xfId="38110" xr:uid="{00000000-0005-0000-0000-0000512F0000}"/>
    <cellStyle name="Note 2 2 2 2 3 4" xfId="3200" xr:uid="{00000000-0005-0000-0000-0000522F0000}"/>
    <cellStyle name="Note 2 2 2 2 3 4 2" xfId="4230" xr:uid="{00000000-0005-0000-0000-0000532F0000}"/>
    <cellStyle name="Note 2 2 2 2 3 4 2 2" xfId="6146" xr:uid="{00000000-0005-0000-0000-0000542F0000}"/>
    <cellStyle name="Note 2 2 2 2 3 4 2 2 2" xfId="13066" xr:uid="{00000000-0005-0000-0000-0000552F0000}"/>
    <cellStyle name="Note 2 2 2 2 3 4 2 2 2 2" xfId="19793" xr:uid="{00000000-0005-0000-0000-0000562F0000}"/>
    <cellStyle name="Note 2 2 2 2 3 4 2 2 2 2 2" xfId="37457" xr:uid="{00000000-0005-0000-0000-0000572F0000}"/>
    <cellStyle name="Note 2 2 2 2 3 4 2 2 2 2 3" xfId="54634" xr:uid="{00000000-0005-0000-0000-0000582F0000}"/>
    <cellStyle name="Note 2 2 2 2 3 4 2 2 2 3" xfId="30730" xr:uid="{00000000-0005-0000-0000-0000592F0000}"/>
    <cellStyle name="Note 2 2 2 2 3 4 2 2 2 4" xfId="47957" xr:uid="{00000000-0005-0000-0000-00005A2F0000}"/>
    <cellStyle name="Note 2 2 2 2 3 4 2 2 3" xfId="9782" xr:uid="{00000000-0005-0000-0000-00005B2F0000}"/>
    <cellStyle name="Note 2 2 2 2 3 4 2 2 3 2" xfId="27447" xr:uid="{00000000-0005-0000-0000-00005C2F0000}"/>
    <cellStyle name="Note 2 2 2 2 3 4 2 2 3 3" xfId="44700" xr:uid="{00000000-0005-0000-0000-00005D2F0000}"/>
    <cellStyle name="Note 2 2 2 2 3 4 2 2 4" xfId="16726" xr:uid="{00000000-0005-0000-0000-00005E2F0000}"/>
    <cellStyle name="Note 2 2 2 2 3 4 2 2 4 2" xfId="34390" xr:uid="{00000000-0005-0000-0000-00005F2F0000}"/>
    <cellStyle name="Note 2 2 2 2 3 4 2 2 4 3" xfId="51593" xr:uid="{00000000-0005-0000-0000-0000602F0000}"/>
    <cellStyle name="Note 2 2 2 2 3 4 2 2 5" xfId="23811" xr:uid="{00000000-0005-0000-0000-0000612F0000}"/>
    <cellStyle name="Note 2 2 2 2 3 4 2 2 6" xfId="41089" xr:uid="{00000000-0005-0000-0000-0000622F0000}"/>
    <cellStyle name="Note 2 2 2 2 3 4 2 3" xfId="7927" xr:uid="{00000000-0005-0000-0000-0000632F0000}"/>
    <cellStyle name="Note 2 2 2 2 3 4 2 3 2" xfId="25592" xr:uid="{00000000-0005-0000-0000-0000642F0000}"/>
    <cellStyle name="Note 2 2 2 2 3 4 2 3 3" xfId="42857" xr:uid="{00000000-0005-0000-0000-0000652F0000}"/>
    <cellStyle name="Note 2 2 2 2 3 4 2 4" xfId="14979" xr:uid="{00000000-0005-0000-0000-0000662F0000}"/>
    <cellStyle name="Note 2 2 2 2 3 4 2 4 2" xfId="32643" xr:uid="{00000000-0005-0000-0000-0000672F0000}"/>
    <cellStyle name="Note 2 2 2 2 3 4 2 4 3" xfId="49858" xr:uid="{00000000-0005-0000-0000-0000682F0000}"/>
    <cellStyle name="Note 2 2 2 2 3 4 2 5" xfId="21949" xr:uid="{00000000-0005-0000-0000-0000692F0000}"/>
    <cellStyle name="Note 2 2 2 2 3 4 2 6" xfId="39246" xr:uid="{00000000-0005-0000-0000-00006A2F0000}"/>
    <cellStyle name="Note 2 2 2 2 3 4 3" xfId="5116" xr:uid="{00000000-0005-0000-0000-00006B2F0000}"/>
    <cellStyle name="Note 2 2 2 2 3 4 3 2" xfId="12036" xr:uid="{00000000-0005-0000-0000-00006C2F0000}"/>
    <cellStyle name="Note 2 2 2 2 3 4 3 2 2" xfId="18817" xr:uid="{00000000-0005-0000-0000-00006D2F0000}"/>
    <cellStyle name="Note 2 2 2 2 3 4 3 2 2 2" xfId="36481" xr:uid="{00000000-0005-0000-0000-00006E2F0000}"/>
    <cellStyle name="Note 2 2 2 2 3 4 3 2 2 3" xfId="53664" xr:uid="{00000000-0005-0000-0000-00006F2F0000}"/>
    <cellStyle name="Note 2 2 2 2 3 4 3 2 3" xfId="29700" xr:uid="{00000000-0005-0000-0000-0000702F0000}"/>
    <cellStyle name="Note 2 2 2 2 3 4 3 2 4" xfId="46933" xr:uid="{00000000-0005-0000-0000-0000712F0000}"/>
    <cellStyle name="Note 2 2 2 2 3 4 3 3" xfId="8752" xr:uid="{00000000-0005-0000-0000-0000722F0000}"/>
    <cellStyle name="Note 2 2 2 2 3 4 3 3 2" xfId="26417" xr:uid="{00000000-0005-0000-0000-0000732F0000}"/>
    <cellStyle name="Note 2 2 2 2 3 4 3 3 3" xfId="43676" xr:uid="{00000000-0005-0000-0000-0000742F0000}"/>
    <cellStyle name="Note 2 2 2 2 3 4 3 4" xfId="15750" xr:uid="{00000000-0005-0000-0000-0000752F0000}"/>
    <cellStyle name="Note 2 2 2 2 3 4 3 4 2" xfId="33414" xr:uid="{00000000-0005-0000-0000-0000762F0000}"/>
    <cellStyle name="Note 2 2 2 2 3 4 3 4 3" xfId="50623" xr:uid="{00000000-0005-0000-0000-0000772F0000}"/>
    <cellStyle name="Note 2 2 2 2 3 4 3 5" xfId="22781" xr:uid="{00000000-0005-0000-0000-0000782F0000}"/>
    <cellStyle name="Note 2 2 2 2 3 4 3 6" xfId="40065" xr:uid="{00000000-0005-0000-0000-0000792F0000}"/>
    <cellStyle name="Note 2 2 2 2 3 4 4" xfId="10722" xr:uid="{00000000-0005-0000-0000-00007A2F0000}"/>
    <cellStyle name="Note 2 2 2 2 3 4 4 2" xfId="17611" xr:uid="{00000000-0005-0000-0000-00007B2F0000}"/>
    <cellStyle name="Note 2 2 2 2 3 4 4 2 2" xfId="35275" xr:uid="{00000000-0005-0000-0000-00007C2F0000}"/>
    <cellStyle name="Note 2 2 2 2 3 4 4 2 3" xfId="52470" xr:uid="{00000000-0005-0000-0000-00007D2F0000}"/>
    <cellStyle name="Note 2 2 2 2 3 4 4 3" xfId="28386" xr:uid="{00000000-0005-0000-0000-00007E2F0000}"/>
    <cellStyle name="Note 2 2 2 2 3 4 4 4" xfId="45631" xr:uid="{00000000-0005-0000-0000-00007F2F0000}"/>
    <cellStyle name="Note 2 2 2 2 3 4 5" xfId="6972" xr:uid="{00000000-0005-0000-0000-0000802F0000}"/>
    <cellStyle name="Note 2 2 2 2 3 4 5 2" xfId="24637" xr:uid="{00000000-0005-0000-0000-0000812F0000}"/>
    <cellStyle name="Note 2 2 2 2 3 4 5 3" xfId="41908" xr:uid="{00000000-0005-0000-0000-0000822F0000}"/>
    <cellStyle name="Note 2 2 2 2 3 4 6" xfId="14003" xr:uid="{00000000-0005-0000-0000-0000832F0000}"/>
    <cellStyle name="Note 2 2 2 2 3 4 6 2" xfId="31667" xr:uid="{00000000-0005-0000-0000-0000842F0000}"/>
    <cellStyle name="Note 2 2 2 2 3 4 6 3" xfId="48888" xr:uid="{00000000-0005-0000-0000-0000852F0000}"/>
    <cellStyle name="Note 2 2 2 2 3 4 7" xfId="20919" xr:uid="{00000000-0005-0000-0000-0000862F0000}"/>
    <cellStyle name="Note 2 2 2 2 3 4 8" xfId="38222" xr:uid="{00000000-0005-0000-0000-0000872F0000}"/>
    <cellStyle name="Note 2 2 2 2 3 5" xfId="3428" xr:uid="{00000000-0005-0000-0000-0000882F0000}"/>
    <cellStyle name="Note 2 2 2 2 3 5 2" xfId="5344" xr:uid="{00000000-0005-0000-0000-0000892F0000}"/>
    <cellStyle name="Note 2 2 2 2 3 5 2 2" xfId="12264" xr:uid="{00000000-0005-0000-0000-00008A2F0000}"/>
    <cellStyle name="Note 2 2 2 2 3 5 2 2 2" xfId="18991" xr:uid="{00000000-0005-0000-0000-00008B2F0000}"/>
    <cellStyle name="Note 2 2 2 2 3 5 2 2 2 2" xfId="36655" xr:uid="{00000000-0005-0000-0000-00008C2F0000}"/>
    <cellStyle name="Note 2 2 2 2 3 5 2 2 2 3" xfId="53838" xr:uid="{00000000-0005-0000-0000-00008D2F0000}"/>
    <cellStyle name="Note 2 2 2 2 3 5 2 2 3" xfId="29928" xr:uid="{00000000-0005-0000-0000-00008E2F0000}"/>
    <cellStyle name="Note 2 2 2 2 3 5 2 2 4" xfId="47161" xr:uid="{00000000-0005-0000-0000-00008F2F0000}"/>
    <cellStyle name="Note 2 2 2 2 3 5 2 3" xfId="8980" xr:uid="{00000000-0005-0000-0000-0000902F0000}"/>
    <cellStyle name="Note 2 2 2 2 3 5 2 3 2" xfId="26645" xr:uid="{00000000-0005-0000-0000-0000912F0000}"/>
    <cellStyle name="Note 2 2 2 2 3 5 2 3 3" xfId="43904" xr:uid="{00000000-0005-0000-0000-0000922F0000}"/>
    <cellStyle name="Note 2 2 2 2 3 5 2 4" xfId="15924" xr:uid="{00000000-0005-0000-0000-0000932F0000}"/>
    <cellStyle name="Note 2 2 2 2 3 5 2 4 2" xfId="33588" xr:uid="{00000000-0005-0000-0000-0000942F0000}"/>
    <cellStyle name="Note 2 2 2 2 3 5 2 4 3" xfId="50797" xr:uid="{00000000-0005-0000-0000-0000952F0000}"/>
    <cellStyle name="Note 2 2 2 2 3 5 2 5" xfId="23009" xr:uid="{00000000-0005-0000-0000-0000962F0000}"/>
    <cellStyle name="Note 2 2 2 2 3 5 2 6" xfId="40293" xr:uid="{00000000-0005-0000-0000-0000972F0000}"/>
    <cellStyle name="Note 2 2 2 2 3 5 3" xfId="10888" xr:uid="{00000000-0005-0000-0000-0000982F0000}"/>
    <cellStyle name="Note 2 2 2 2 3 5 3 2" xfId="17723" xr:uid="{00000000-0005-0000-0000-0000992F0000}"/>
    <cellStyle name="Note 2 2 2 2 3 5 3 2 2" xfId="35387" xr:uid="{00000000-0005-0000-0000-00009A2F0000}"/>
    <cellStyle name="Note 2 2 2 2 3 5 3 2 3" xfId="52582" xr:uid="{00000000-0005-0000-0000-00009B2F0000}"/>
    <cellStyle name="Note 2 2 2 2 3 5 3 3" xfId="28552" xr:uid="{00000000-0005-0000-0000-00009C2F0000}"/>
    <cellStyle name="Note 2 2 2 2 3 5 3 4" xfId="45797" xr:uid="{00000000-0005-0000-0000-00009D2F0000}"/>
    <cellStyle name="Note 2 2 2 2 3 5 4" xfId="14177" xr:uid="{00000000-0005-0000-0000-00009E2F0000}"/>
    <cellStyle name="Note 2 2 2 2 3 5 4 2" xfId="31841" xr:uid="{00000000-0005-0000-0000-00009F2F0000}"/>
    <cellStyle name="Note 2 2 2 2 3 5 4 3" xfId="49062" xr:uid="{00000000-0005-0000-0000-0000A02F0000}"/>
    <cellStyle name="Note 2 2 2 2 3 5 5" xfId="21147" xr:uid="{00000000-0005-0000-0000-0000A12F0000}"/>
    <cellStyle name="Note 2 2 2 2 3 5 6" xfId="38450" xr:uid="{00000000-0005-0000-0000-0000A22F0000}"/>
    <cellStyle name="Note 2 2 2 2 3 6" xfId="3801" xr:uid="{00000000-0005-0000-0000-0000A32F0000}"/>
    <cellStyle name="Note 2 2 2 2 3 6 2" xfId="5717" xr:uid="{00000000-0005-0000-0000-0000A42F0000}"/>
    <cellStyle name="Note 2 2 2 2 3 6 2 2" xfId="12637" xr:uid="{00000000-0005-0000-0000-0000A52F0000}"/>
    <cellStyle name="Note 2 2 2 2 3 6 2 2 2" xfId="19364" xr:uid="{00000000-0005-0000-0000-0000A62F0000}"/>
    <cellStyle name="Note 2 2 2 2 3 6 2 2 2 2" xfId="37028" xr:uid="{00000000-0005-0000-0000-0000A72F0000}"/>
    <cellStyle name="Note 2 2 2 2 3 6 2 2 2 3" xfId="54205" xr:uid="{00000000-0005-0000-0000-0000A82F0000}"/>
    <cellStyle name="Note 2 2 2 2 3 6 2 2 3" xfId="30301" xr:uid="{00000000-0005-0000-0000-0000A92F0000}"/>
    <cellStyle name="Note 2 2 2 2 3 6 2 2 4" xfId="47528" xr:uid="{00000000-0005-0000-0000-0000AA2F0000}"/>
    <cellStyle name="Note 2 2 2 2 3 6 2 3" xfId="9353" xr:uid="{00000000-0005-0000-0000-0000AB2F0000}"/>
    <cellStyle name="Note 2 2 2 2 3 6 2 3 2" xfId="27018" xr:uid="{00000000-0005-0000-0000-0000AC2F0000}"/>
    <cellStyle name="Note 2 2 2 2 3 6 2 3 3" xfId="44271" xr:uid="{00000000-0005-0000-0000-0000AD2F0000}"/>
    <cellStyle name="Note 2 2 2 2 3 6 2 4" xfId="16297" xr:uid="{00000000-0005-0000-0000-0000AE2F0000}"/>
    <cellStyle name="Note 2 2 2 2 3 6 2 4 2" xfId="33961" xr:uid="{00000000-0005-0000-0000-0000AF2F0000}"/>
    <cellStyle name="Note 2 2 2 2 3 6 2 4 3" xfId="51164" xr:uid="{00000000-0005-0000-0000-0000B02F0000}"/>
    <cellStyle name="Note 2 2 2 2 3 6 2 5" xfId="23382" xr:uid="{00000000-0005-0000-0000-0000B12F0000}"/>
    <cellStyle name="Note 2 2 2 2 3 6 2 6" xfId="40660" xr:uid="{00000000-0005-0000-0000-0000B22F0000}"/>
    <cellStyle name="Note 2 2 2 2 3 6 3" xfId="7498" xr:uid="{00000000-0005-0000-0000-0000B32F0000}"/>
    <cellStyle name="Note 2 2 2 2 3 6 3 2" xfId="25163" xr:uid="{00000000-0005-0000-0000-0000B42F0000}"/>
    <cellStyle name="Note 2 2 2 2 3 6 3 3" xfId="42428" xr:uid="{00000000-0005-0000-0000-0000B52F0000}"/>
    <cellStyle name="Note 2 2 2 2 3 6 4" xfId="14550" xr:uid="{00000000-0005-0000-0000-0000B62F0000}"/>
    <cellStyle name="Note 2 2 2 2 3 6 4 2" xfId="32214" xr:uid="{00000000-0005-0000-0000-0000B72F0000}"/>
    <cellStyle name="Note 2 2 2 2 3 6 4 3" xfId="49429" xr:uid="{00000000-0005-0000-0000-0000B82F0000}"/>
    <cellStyle name="Note 2 2 2 2 3 6 5" xfId="21520" xr:uid="{00000000-0005-0000-0000-0000B92F0000}"/>
    <cellStyle name="Note 2 2 2 2 3 6 6" xfId="38817" xr:uid="{00000000-0005-0000-0000-0000BA2F0000}"/>
    <cellStyle name="Note 2 2 2 2 3 7" xfId="4681" xr:uid="{00000000-0005-0000-0000-0000BB2F0000}"/>
    <cellStyle name="Note 2 2 2 2 3 7 2" xfId="11601" xr:uid="{00000000-0005-0000-0000-0000BC2F0000}"/>
    <cellStyle name="Note 2 2 2 2 3 7 2 2" xfId="18382" xr:uid="{00000000-0005-0000-0000-0000BD2F0000}"/>
    <cellStyle name="Note 2 2 2 2 3 7 2 2 2" xfId="36046" xr:uid="{00000000-0005-0000-0000-0000BE2F0000}"/>
    <cellStyle name="Note 2 2 2 2 3 7 2 2 3" xfId="53235" xr:uid="{00000000-0005-0000-0000-0000BF2F0000}"/>
    <cellStyle name="Note 2 2 2 2 3 7 2 3" xfId="29265" xr:uid="{00000000-0005-0000-0000-0000C02F0000}"/>
    <cellStyle name="Note 2 2 2 2 3 7 2 4" xfId="46504" xr:uid="{00000000-0005-0000-0000-0000C12F0000}"/>
    <cellStyle name="Note 2 2 2 2 3 7 3" xfId="8317" xr:uid="{00000000-0005-0000-0000-0000C22F0000}"/>
    <cellStyle name="Note 2 2 2 2 3 7 3 2" xfId="25982" xr:uid="{00000000-0005-0000-0000-0000C32F0000}"/>
    <cellStyle name="Note 2 2 2 2 3 7 3 3" xfId="43247" xr:uid="{00000000-0005-0000-0000-0000C42F0000}"/>
    <cellStyle name="Note 2 2 2 2 3 7 4" xfId="15315" xr:uid="{00000000-0005-0000-0000-0000C52F0000}"/>
    <cellStyle name="Note 2 2 2 2 3 7 4 2" xfId="32979" xr:uid="{00000000-0005-0000-0000-0000C62F0000}"/>
    <cellStyle name="Note 2 2 2 2 3 7 4 3" xfId="50194" xr:uid="{00000000-0005-0000-0000-0000C72F0000}"/>
    <cellStyle name="Note 2 2 2 2 3 7 5" xfId="22346" xr:uid="{00000000-0005-0000-0000-0000C82F0000}"/>
    <cellStyle name="Note 2 2 2 2 3 7 6" xfId="39636" xr:uid="{00000000-0005-0000-0000-0000C92F0000}"/>
    <cellStyle name="Note 2 2 2 2 3 8" xfId="10287" xr:uid="{00000000-0005-0000-0000-0000CA2F0000}"/>
    <cellStyle name="Note 2 2 2 2 3 8 2" xfId="17176" xr:uid="{00000000-0005-0000-0000-0000CB2F0000}"/>
    <cellStyle name="Note 2 2 2 2 3 8 2 2" xfId="34840" xr:uid="{00000000-0005-0000-0000-0000CC2F0000}"/>
    <cellStyle name="Note 2 2 2 2 3 8 2 3" xfId="52041" xr:uid="{00000000-0005-0000-0000-0000CD2F0000}"/>
    <cellStyle name="Note 2 2 2 2 3 8 3" xfId="27951" xr:uid="{00000000-0005-0000-0000-0000CE2F0000}"/>
    <cellStyle name="Note 2 2 2 2 3 8 4" xfId="45202" xr:uid="{00000000-0005-0000-0000-0000CF2F0000}"/>
    <cellStyle name="Note 2 2 2 2 3 9" xfId="6537" xr:uid="{00000000-0005-0000-0000-0000D02F0000}"/>
    <cellStyle name="Note 2 2 2 2 3 9 2" xfId="24202" xr:uid="{00000000-0005-0000-0000-0000D12F0000}"/>
    <cellStyle name="Note 2 2 2 2 3 9 3" xfId="41479" xr:uid="{00000000-0005-0000-0000-0000D22F0000}"/>
    <cellStyle name="Note 2 2 2 2 4" xfId="2810" xr:uid="{00000000-0005-0000-0000-0000D32F0000}"/>
    <cellStyle name="Note 2 2 2 2 4 2" xfId="3473" xr:uid="{00000000-0005-0000-0000-0000D42F0000}"/>
    <cellStyle name="Note 2 2 2 2 4 2 2" xfId="5389" xr:uid="{00000000-0005-0000-0000-0000D52F0000}"/>
    <cellStyle name="Note 2 2 2 2 4 2 2 2" xfId="12309" xr:uid="{00000000-0005-0000-0000-0000D62F0000}"/>
    <cellStyle name="Note 2 2 2 2 4 2 2 2 2" xfId="19036" xr:uid="{00000000-0005-0000-0000-0000D72F0000}"/>
    <cellStyle name="Note 2 2 2 2 4 2 2 2 2 2" xfId="36700" xr:uid="{00000000-0005-0000-0000-0000D82F0000}"/>
    <cellStyle name="Note 2 2 2 2 4 2 2 2 2 3" xfId="53880" xr:uid="{00000000-0005-0000-0000-0000D92F0000}"/>
    <cellStyle name="Note 2 2 2 2 4 2 2 2 3" xfId="29973" xr:uid="{00000000-0005-0000-0000-0000DA2F0000}"/>
    <cellStyle name="Note 2 2 2 2 4 2 2 2 4" xfId="47203" xr:uid="{00000000-0005-0000-0000-0000DB2F0000}"/>
    <cellStyle name="Note 2 2 2 2 4 2 2 3" xfId="9025" xr:uid="{00000000-0005-0000-0000-0000DC2F0000}"/>
    <cellStyle name="Note 2 2 2 2 4 2 2 3 2" xfId="26690" xr:uid="{00000000-0005-0000-0000-0000DD2F0000}"/>
    <cellStyle name="Note 2 2 2 2 4 2 2 3 3" xfId="43946" xr:uid="{00000000-0005-0000-0000-0000DE2F0000}"/>
    <cellStyle name="Note 2 2 2 2 4 2 2 4" xfId="15969" xr:uid="{00000000-0005-0000-0000-0000DF2F0000}"/>
    <cellStyle name="Note 2 2 2 2 4 2 2 4 2" xfId="33633" xr:uid="{00000000-0005-0000-0000-0000E02F0000}"/>
    <cellStyle name="Note 2 2 2 2 4 2 2 4 3" xfId="50839" xr:uid="{00000000-0005-0000-0000-0000E12F0000}"/>
    <cellStyle name="Note 2 2 2 2 4 2 2 5" xfId="23054" xr:uid="{00000000-0005-0000-0000-0000E22F0000}"/>
    <cellStyle name="Note 2 2 2 2 4 2 2 6" xfId="40335" xr:uid="{00000000-0005-0000-0000-0000E32F0000}"/>
    <cellStyle name="Note 2 2 2 2 4 2 3" xfId="10933" xr:uid="{00000000-0005-0000-0000-0000E42F0000}"/>
    <cellStyle name="Note 2 2 2 2 4 2 3 2" xfId="17768" xr:uid="{00000000-0005-0000-0000-0000E52F0000}"/>
    <cellStyle name="Note 2 2 2 2 4 2 3 2 2" xfId="35432" xr:uid="{00000000-0005-0000-0000-0000E62F0000}"/>
    <cellStyle name="Note 2 2 2 2 4 2 3 2 3" xfId="52624" xr:uid="{00000000-0005-0000-0000-0000E72F0000}"/>
    <cellStyle name="Note 2 2 2 2 4 2 3 3" xfId="28597" xr:uid="{00000000-0005-0000-0000-0000E82F0000}"/>
    <cellStyle name="Note 2 2 2 2 4 2 3 4" xfId="45839" xr:uid="{00000000-0005-0000-0000-0000E92F0000}"/>
    <cellStyle name="Note 2 2 2 2 4 2 4" xfId="7170" xr:uid="{00000000-0005-0000-0000-0000EA2F0000}"/>
    <cellStyle name="Note 2 2 2 2 4 2 4 2" xfId="24835" xr:uid="{00000000-0005-0000-0000-0000EB2F0000}"/>
    <cellStyle name="Note 2 2 2 2 4 2 4 3" xfId="42103" xr:uid="{00000000-0005-0000-0000-0000EC2F0000}"/>
    <cellStyle name="Note 2 2 2 2 4 2 5" xfId="14222" xr:uid="{00000000-0005-0000-0000-0000ED2F0000}"/>
    <cellStyle name="Note 2 2 2 2 4 2 5 2" xfId="31886" xr:uid="{00000000-0005-0000-0000-0000EE2F0000}"/>
    <cellStyle name="Note 2 2 2 2 4 2 5 3" xfId="49104" xr:uid="{00000000-0005-0000-0000-0000EF2F0000}"/>
    <cellStyle name="Note 2 2 2 2 4 2 6" xfId="21192" xr:uid="{00000000-0005-0000-0000-0000F02F0000}"/>
    <cellStyle name="Note 2 2 2 2 4 2 7" xfId="38492" xr:uid="{00000000-0005-0000-0000-0000F12F0000}"/>
    <cellStyle name="Note 2 2 2 2 4 3" xfId="3843" xr:uid="{00000000-0005-0000-0000-0000F22F0000}"/>
    <cellStyle name="Note 2 2 2 2 4 3 2" xfId="5759" xr:uid="{00000000-0005-0000-0000-0000F32F0000}"/>
    <cellStyle name="Note 2 2 2 2 4 3 2 2" xfId="12679" xr:uid="{00000000-0005-0000-0000-0000F42F0000}"/>
    <cellStyle name="Note 2 2 2 2 4 3 2 2 2" xfId="19406" xr:uid="{00000000-0005-0000-0000-0000F52F0000}"/>
    <cellStyle name="Note 2 2 2 2 4 3 2 2 2 2" xfId="37070" xr:uid="{00000000-0005-0000-0000-0000F62F0000}"/>
    <cellStyle name="Note 2 2 2 2 4 3 2 2 2 3" xfId="54247" xr:uid="{00000000-0005-0000-0000-0000F72F0000}"/>
    <cellStyle name="Note 2 2 2 2 4 3 2 2 3" xfId="30343" xr:uid="{00000000-0005-0000-0000-0000F82F0000}"/>
    <cellStyle name="Note 2 2 2 2 4 3 2 2 4" xfId="47570" xr:uid="{00000000-0005-0000-0000-0000F92F0000}"/>
    <cellStyle name="Note 2 2 2 2 4 3 2 3" xfId="9395" xr:uid="{00000000-0005-0000-0000-0000FA2F0000}"/>
    <cellStyle name="Note 2 2 2 2 4 3 2 3 2" xfId="27060" xr:uid="{00000000-0005-0000-0000-0000FB2F0000}"/>
    <cellStyle name="Note 2 2 2 2 4 3 2 3 3" xfId="44313" xr:uid="{00000000-0005-0000-0000-0000FC2F0000}"/>
    <cellStyle name="Note 2 2 2 2 4 3 2 4" xfId="16339" xr:uid="{00000000-0005-0000-0000-0000FD2F0000}"/>
    <cellStyle name="Note 2 2 2 2 4 3 2 4 2" xfId="34003" xr:uid="{00000000-0005-0000-0000-0000FE2F0000}"/>
    <cellStyle name="Note 2 2 2 2 4 3 2 4 3" xfId="51206" xr:uid="{00000000-0005-0000-0000-0000FF2F0000}"/>
    <cellStyle name="Note 2 2 2 2 4 3 2 5" xfId="23424" xr:uid="{00000000-0005-0000-0000-000000300000}"/>
    <cellStyle name="Note 2 2 2 2 4 3 2 6" xfId="40702" xr:uid="{00000000-0005-0000-0000-000001300000}"/>
    <cellStyle name="Note 2 2 2 2 4 3 3" xfId="7540" xr:uid="{00000000-0005-0000-0000-000002300000}"/>
    <cellStyle name="Note 2 2 2 2 4 3 3 2" xfId="25205" xr:uid="{00000000-0005-0000-0000-000003300000}"/>
    <cellStyle name="Note 2 2 2 2 4 3 3 3" xfId="42470" xr:uid="{00000000-0005-0000-0000-000004300000}"/>
    <cellStyle name="Note 2 2 2 2 4 3 4" xfId="14592" xr:uid="{00000000-0005-0000-0000-000005300000}"/>
    <cellStyle name="Note 2 2 2 2 4 3 4 2" xfId="32256" xr:uid="{00000000-0005-0000-0000-000006300000}"/>
    <cellStyle name="Note 2 2 2 2 4 3 4 3" xfId="49471" xr:uid="{00000000-0005-0000-0000-000007300000}"/>
    <cellStyle name="Note 2 2 2 2 4 3 5" xfId="21562" xr:uid="{00000000-0005-0000-0000-000008300000}"/>
    <cellStyle name="Note 2 2 2 2 4 3 6" xfId="38859" xr:uid="{00000000-0005-0000-0000-000009300000}"/>
    <cellStyle name="Note 2 2 2 2 4 4" xfId="4726" xr:uid="{00000000-0005-0000-0000-00000A300000}"/>
    <cellStyle name="Note 2 2 2 2 4 4 2" xfId="11646" xr:uid="{00000000-0005-0000-0000-00000B300000}"/>
    <cellStyle name="Note 2 2 2 2 4 4 2 2" xfId="18427" xr:uid="{00000000-0005-0000-0000-00000C300000}"/>
    <cellStyle name="Note 2 2 2 2 4 4 2 2 2" xfId="36091" xr:uid="{00000000-0005-0000-0000-00000D300000}"/>
    <cellStyle name="Note 2 2 2 2 4 4 2 2 3" xfId="53277" xr:uid="{00000000-0005-0000-0000-00000E300000}"/>
    <cellStyle name="Note 2 2 2 2 4 4 2 3" xfId="29310" xr:uid="{00000000-0005-0000-0000-00000F300000}"/>
    <cellStyle name="Note 2 2 2 2 4 4 2 4" xfId="46546" xr:uid="{00000000-0005-0000-0000-000010300000}"/>
    <cellStyle name="Note 2 2 2 2 4 4 3" xfId="8362" xr:uid="{00000000-0005-0000-0000-000011300000}"/>
    <cellStyle name="Note 2 2 2 2 4 4 3 2" xfId="26027" xr:uid="{00000000-0005-0000-0000-000012300000}"/>
    <cellStyle name="Note 2 2 2 2 4 4 3 3" xfId="43289" xr:uid="{00000000-0005-0000-0000-000013300000}"/>
    <cellStyle name="Note 2 2 2 2 4 4 4" xfId="15360" xr:uid="{00000000-0005-0000-0000-000014300000}"/>
    <cellStyle name="Note 2 2 2 2 4 4 4 2" xfId="33024" xr:uid="{00000000-0005-0000-0000-000015300000}"/>
    <cellStyle name="Note 2 2 2 2 4 4 4 3" xfId="50236" xr:uid="{00000000-0005-0000-0000-000016300000}"/>
    <cellStyle name="Note 2 2 2 2 4 4 5" xfId="22391" xr:uid="{00000000-0005-0000-0000-000017300000}"/>
    <cellStyle name="Note 2 2 2 2 4 4 6" xfId="39678" xr:uid="{00000000-0005-0000-0000-000018300000}"/>
    <cellStyle name="Note 2 2 2 2 4 5" xfId="10332" xr:uid="{00000000-0005-0000-0000-000019300000}"/>
    <cellStyle name="Note 2 2 2 2 4 5 2" xfId="17221" xr:uid="{00000000-0005-0000-0000-00001A300000}"/>
    <cellStyle name="Note 2 2 2 2 4 5 2 2" xfId="34885" xr:uid="{00000000-0005-0000-0000-00001B300000}"/>
    <cellStyle name="Note 2 2 2 2 4 5 2 3" xfId="52083" xr:uid="{00000000-0005-0000-0000-00001C300000}"/>
    <cellStyle name="Note 2 2 2 2 4 5 3" xfId="27996" xr:uid="{00000000-0005-0000-0000-00001D300000}"/>
    <cellStyle name="Note 2 2 2 2 4 5 4" xfId="45244" xr:uid="{00000000-0005-0000-0000-00001E300000}"/>
    <cellStyle name="Note 2 2 2 2 4 6" xfId="6582" xr:uid="{00000000-0005-0000-0000-00001F300000}"/>
    <cellStyle name="Note 2 2 2 2 4 6 2" xfId="24247" xr:uid="{00000000-0005-0000-0000-000020300000}"/>
    <cellStyle name="Note 2 2 2 2 4 6 3" xfId="41521" xr:uid="{00000000-0005-0000-0000-000021300000}"/>
    <cellStyle name="Note 2 2 2 2 4 7" xfId="13613" xr:uid="{00000000-0005-0000-0000-000022300000}"/>
    <cellStyle name="Note 2 2 2 2 4 7 2" xfId="31277" xr:uid="{00000000-0005-0000-0000-000023300000}"/>
    <cellStyle name="Note 2 2 2 2 4 7 3" xfId="48501" xr:uid="{00000000-0005-0000-0000-000024300000}"/>
    <cellStyle name="Note 2 2 2 2 4 8" xfId="20529" xr:uid="{00000000-0005-0000-0000-000025300000}"/>
    <cellStyle name="Note 2 2 2 2 4 9" xfId="37835" xr:uid="{00000000-0005-0000-0000-000026300000}"/>
    <cellStyle name="Note 2 2 2 2 5" xfId="4462" xr:uid="{00000000-0005-0000-0000-000027300000}"/>
    <cellStyle name="Note 2 2 2 2 5 2" xfId="6326" xr:uid="{00000000-0005-0000-0000-000028300000}"/>
    <cellStyle name="Note 2 2 2 2 5 2 2" xfId="13245" xr:uid="{00000000-0005-0000-0000-000029300000}"/>
    <cellStyle name="Note 2 2 2 2 5 2 2 2" xfId="19918" xr:uid="{00000000-0005-0000-0000-00002A300000}"/>
    <cellStyle name="Note 2 2 2 2 5 2 2 2 2" xfId="37582" xr:uid="{00000000-0005-0000-0000-00002B300000}"/>
    <cellStyle name="Note 2 2 2 2 5 2 2 2 3" xfId="54759" xr:uid="{00000000-0005-0000-0000-00002C300000}"/>
    <cellStyle name="Note 2 2 2 2 5 2 2 3" xfId="30909" xr:uid="{00000000-0005-0000-0000-00002D300000}"/>
    <cellStyle name="Note 2 2 2 2 5 2 2 4" xfId="48136" xr:uid="{00000000-0005-0000-0000-00002E300000}"/>
    <cellStyle name="Note 2 2 2 2 5 2 3" xfId="9961" xr:uid="{00000000-0005-0000-0000-00002F300000}"/>
    <cellStyle name="Note 2 2 2 2 5 2 3 2" xfId="27626" xr:uid="{00000000-0005-0000-0000-000030300000}"/>
    <cellStyle name="Note 2 2 2 2 5 2 3 3" xfId="44879" xr:uid="{00000000-0005-0000-0000-000031300000}"/>
    <cellStyle name="Note 2 2 2 2 5 2 4" xfId="16851" xr:uid="{00000000-0005-0000-0000-000032300000}"/>
    <cellStyle name="Note 2 2 2 2 5 2 4 2" xfId="34515" xr:uid="{00000000-0005-0000-0000-000033300000}"/>
    <cellStyle name="Note 2 2 2 2 5 2 4 3" xfId="51718" xr:uid="{00000000-0005-0000-0000-000034300000}"/>
    <cellStyle name="Note 2 2 2 2 5 2 5" xfId="23991" xr:uid="{00000000-0005-0000-0000-000035300000}"/>
    <cellStyle name="Note 2 2 2 2 5 2 6" xfId="41268" xr:uid="{00000000-0005-0000-0000-000036300000}"/>
    <cellStyle name="Note 2 2 2 2 5 3" xfId="11390" xr:uid="{00000000-0005-0000-0000-000037300000}"/>
    <cellStyle name="Note 2 2 2 2 5 3 2" xfId="18171" xr:uid="{00000000-0005-0000-0000-000038300000}"/>
    <cellStyle name="Note 2 2 2 2 5 3 2 2" xfId="35835" xr:uid="{00000000-0005-0000-0000-000039300000}"/>
    <cellStyle name="Note 2 2 2 2 5 3 2 3" xfId="53024" xr:uid="{00000000-0005-0000-0000-00003A300000}"/>
    <cellStyle name="Note 2 2 2 2 5 3 3" xfId="29054" xr:uid="{00000000-0005-0000-0000-00003B300000}"/>
    <cellStyle name="Note 2 2 2 2 5 3 4" xfId="46293" xr:uid="{00000000-0005-0000-0000-00003C300000}"/>
    <cellStyle name="Note 2 2 2 2 5 4" xfId="8106" xr:uid="{00000000-0005-0000-0000-00003D300000}"/>
    <cellStyle name="Note 2 2 2 2 5 4 2" xfId="25771" xr:uid="{00000000-0005-0000-0000-00003E300000}"/>
    <cellStyle name="Note 2 2 2 2 5 4 3" xfId="43036" xr:uid="{00000000-0005-0000-0000-00003F300000}"/>
    <cellStyle name="Note 2 2 2 2 5 5" xfId="15104" xr:uid="{00000000-0005-0000-0000-000040300000}"/>
    <cellStyle name="Note 2 2 2 2 5 5 2" xfId="32768" xr:uid="{00000000-0005-0000-0000-000041300000}"/>
    <cellStyle name="Note 2 2 2 2 5 5 3" xfId="49983" xr:uid="{00000000-0005-0000-0000-000042300000}"/>
    <cellStyle name="Note 2 2 2 2 5 6" xfId="22135" xr:uid="{00000000-0005-0000-0000-000043300000}"/>
    <cellStyle name="Note 2 2 2 2 5 7" xfId="39425" xr:uid="{00000000-0005-0000-0000-000044300000}"/>
    <cellStyle name="Note 2 2 2 2 6" xfId="4565" xr:uid="{00000000-0005-0000-0000-000045300000}"/>
    <cellStyle name="Note 2 2 2 2 6 2" xfId="6429" xr:uid="{00000000-0005-0000-0000-000046300000}"/>
    <cellStyle name="Note 2 2 2 2 6 2 2" xfId="13348" xr:uid="{00000000-0005-0000-0000-000047300000}"/>
    <cellStyle name="Note 2 2 2 2 6 2 2 2" xfId="20021" xr:uid="{00000000-0005-0000-0000-000048300000}"/>
    <cellStyle name="Note 2 2 2 2 6 2 2 2 2" xfId="37685" xr:uid="{00000000-0005-0000-0000-000049300000}"/>
    <cellStyle name="Note 2 2 2 2 6 2 2 2 3" xfId="54862" xr:uid="{00000000-0005-0000-0000-00004A300000}"/>
    <cellStyle name="Note 2 2 2 2 6 2 2 3" xfId="31012" xr:uid="{00000000-0005-0000-0000-00004B300000}"/>
    <cellStyle name="Note 2 2 2 2 6 2 2 4" xfId="48239" xr:uid="{00000000-0005-0000-0000-00004C300000}"/>
    <cellStyle name="Note 2 2 2 2 6 2 3" xfId="10064" xr:uid="{00000000-0005-0000-0000-00004D300000}"/>
    <cellStyle name="Note 2 2 2 2 6 2 3 2" xfId="27729" xr:uid="{00000000-0005-0000-0000-00004E300000}"/>
    <cellStyle name="Note 2 2 2 2 6 2 3 3" xfId="44982" xr:uid="{00000000-0005-0000-0000-00004F300000}"/>
    <cellStyle name="Note 2 2 2 2 6 2 4" xfId="16954" xr:uid="{00000000-0005-0000-0000-000050300000}"/>
    <cellStyle name="Note 2 2 2 2 6 2 4 2" xfId="34618" xr:uid="{00000000-0005-0000-0000-000051300000}"/>
    <cellStyle name="Note 2 2 2 2 6 2 4 3" xfId="51821" xr:uid="{00000000-0005-0000-0000-000052300000}"/>
    <cellStyle name="Note 2 2 2 2 6 2 5" xfId="24094" xr:uid="{00000000-0005-0000-0000-000053300000}"/>
    <cellStyle name="Note 2 2 2 2 6 2 6" xfId="41371" xr:uid="{00000000-0005-0000-0000-000054300000}"/>
    <cellStyle name="Note 2 2 2 2 6 3" xfId="11493" xr:uid="{00000000-0005-0000-0000-000055300000}"/>
    <cellStyle name="Note 2 2 2 2 6 3 2" xfId="18274" xr:uid="{00000000-0005-0000-0000-000056300000}"/>
    <cellStyle name="Note 2 2 2 2 6 3 2 2" xfId="35938" xr:uid="{00000000-0005-0000-0000-000057300000}"/>
    <cellStyle name="Note 2 2 2 2 6 3 2 3" xfId="53127" xr:uid="{00000000-0005-0000-0000-000058300000}"/>
    <cellStyle name="Note 2 2 2 2 6 3 3" xfId="29157" xr:uid="{00000000-0005-0000-0000-000059300000}"/>
    <cellStyle name="Note 2 2 2 2 6 3 4" xfId="46396" xr:uid="{00000000-0005-0000-0000-00005A300000}"/>
    <cellStyle name="Note 2 2 2 2 6 4" xfId="8209" xr:uid="{00000000-0005-0000-0000-00005B300000}"/>
    <cellStyle name="Note 2 2 2 2 6 4 2" xfId="25874" xr:uid="{00000000-0005-0000-0000-00005C300000}"/>
    <cellStyle name="Note 2 2 2 2 6 4 3" xfId="43139" xr:uid="{00000000-0005-0000-0000-00005D300000}"/>
    <cellStyle name="Note 2 2 2 2 6 5" xfId="15207" xr:uid="{00000000-0005-0000-0000-00005E300000}"/>
    <cellStyle name="Note 2 2 2 2 6 5 2" xfId="32871" xr:uid="{00000000-0005-0000-0000-00005F300000}"/>
    <cellStyle name="Note 2 2 2 2 6 5 3" xfId="50086" xr:uid="{00000000-0005-0000-0000-000060300000}"/>
    <cellStyle name="Note 2 2 2 2 6 6" xfId="22238" xr:uid="{00000000-0005-0000-0000-000061300000}"/>
    <cellStyle name="Note 2 2 2 2 6 7" xfId="39528" xr:uid="{00000000-0005-0000-0000-000062300000}"/>
    <cellStyle name="Note 2 2 2 2 7" xfId="10105" xr:uid="{00000000-0005-0000-0000-000063300000}"/>
    <cellStyle name="Note 2 2 2 2 7 2" xfId="16994" xr:uid="{00000000-0005-0000-0000-000064300000}"/>
    <cellStyle name="Note 2 2 2 2 7 2 2" xfId="34658" xr:uid="{00000000-0005-0000-0000-000065300000}"/>
    <cellStyle name="Note 2 2 2 2 7 2 3" xfId="51859" xr:uid="{00000000-0005-0000-0000-000066300000}"/>
    <cellStyle name="Note 2 2 2 2 7 3" xfId="27769" xr:uid="{00000000-0005-0000-0000-000067300000}"/>
    <cellStyle name="Note 2 2 2 2 7 4" xfId="45020" xr:uid="{00000000-0005-0000-0000-000068300000}"/>
    <cellStyle name="Note 2 2 2 2 8" xfId="13386" xr:uid="{00000000-0005-0000-0000-000069300000}"/>
    <cellStyle name="Note 2 2 2 2 8 2" xfId="31050" xr:uid="{00000000-0005-0000-0000-00006A300000}"/>
    <cellStyle name="Note 2 2 2 2 8 3" xfId="48277" xr:uid="{00000000-0005-0000-0000-00006B300000}"/>
    <cellStyle name="Note 2 2 2 2 9" xfId="20212" xr:uid="{00000000-0005-0000-0000-00006C300000}"/>
    <cellStyle name="Note 2 2 2 3" xfId="1819" xr:uid="{00000000-0005-0000-0000-00006D300000}"/>
    <cellStyle name="Note 2 2 2 3 10" xfId="55175" xr:uid="{00000000-0005-0000-0000-00006E300000}"/>
    <cellStyle name="Note 2 2 2 3 2" xfId="2761" xr:uid="{00000000-0005-0000-0000-00006F300000}"/>
    <cellStyle name="Note 2 2 2 3 2 10" xfId="13566" xr:uid="{00000000-0005-0000-0000-000070300000}"/>
    <cellStyle name="Note 2 2 2 3 2 10 2" xfId="31230" xr:uid="{00000000-0005-0000-0000-000071300000}"/>
    <cellStyle name="Note 2 2 2 3 2 10 3" xfId="48457" xr:uid="{00000000-0005-0000-0000-000072300000}"/>
    <cellStyle name="Note 2 2 2 3 2 11" xfId="20482" xr:uid="{00000000-0005-0000-0000-000073300000}"/>
    <cellStyle name="Note 2 2 2 3 2 12" xfId="37791" xr:uid="{00000000-0005-0000-0000-000074300000}"/>
    <cellStyle name="Note 2 2 2 3 2 2" xfId="2990" xr:uid="{00000000-0005-0000-0000-000075300000}"/>
    <cellStyle name="Note 2 2 2 3 2 2 2" xfId="3653" xr:uid="{00000000-0005-0000-0000-000076300000}"/>
    <cellStyle name="Note 2 2 2 3 2 2 2 2" xfId="5569" xr:uid="{00000000-0005-0000-0000-000077300000}"/>
    <cellStyle name="Note 2 2 2 3 2 2 2 2 2" xfId="12489" xr:uid="{00000000-0005-0000-0000-000078300000}"/>
    <cellStyle name="Note 2 2 2 3 2 2 2 2 2 2" xfId="19216" xr:uid="{00000000-0005-0000-0000-000079300000}"/>
    <cellStyle name="Note 2 2 2 3 2 2 2 2 2 2 2" xfId="36880" xr:uid="{00000000-0005-0000-0000-00007A300000}"/>
    <cellStyle name="Note 2 2 2 3 2 2 2 2 2 2 3" xfId="54060" xr:uid="{00000000-0005-0000-0000-00007B300000}"/>
    <cellStyle name="Note 2 2 2 3 2 2 2 2 2 3" xfId="30153" xr:uid="{00000000-0005-0000-0000-00007C300000}"/>
    <cellStyle name="Note 2 2 2 3 2 2 2 2 2 4" xfId="47383" xr:uid="{00000000-0005-0000-0000-00007D300000}"/>
    <cellStyle name="Note 2 2 2 3 2 2 2 2 3" xfId="9205" xr:uid="{00000000-0005-0000-0000-00007E300000}"/>
    <cellStyle name="Note 2 2 2 3 2 2 2 2 3 2" xfId="26870" xr:uid="{00000000-0005-0000-0000-00007F300000}"/>
    <cellStyle name="Note 2 2 2 3 2 2 2 2 3 3" xfId="44126" xr:uid="{00000000-0005-0000-0000-000080300000}"/>
    <cellStyle name="Note 2 2 2 3 2 2 2 2 4" xfId="16149" xr:uid="{00000000-0005-0000-0000-000081300000}"/>
    <cellStyle name="Note 2 2 2 3 2 2 2 2 4 2" xfId="33813" xr:uid="{00000000-0005-0000-0000-000082300000}"/>
    <cellStyle name="Note 2 2 2 3 2 2 2 2 4 3" xfId="51019" xr:uid="{00000000-0005-0000-0000-000083300000}"/>
    <cellStyle name="Note 2 2 2 3 2 2 2 2 5" xfId="23234" xr:uid="{00000000-0005-0000-0000-000084300000}"/>
    <cellStyle name="Note 2 2 2 3 2 2 2 2 6" xfId="40515" xr:uid="{00000000-0005-0000-0000-000085300000}"/>
    <cellStyle name="Note 2 2 2 3 2 2 2 3" xfId="11113" xr:uid="{00000000-0005-0000-0000-000086300000}"/>
    <cellStyle name="Note 2 2 2 3 2 2 2 3 2" xfId="17948" xr:uid="{00000000-0005-0000-0000-000087300000}"/>
    <cellStyle name="Note 2 2 2 3 2 2 2 3 2 2" xfId="35612" xr:uid="{00000000-0005-0000-0000-000088300000}"/>
    <cellStyle name="Note 2 2 2 3 2 2 2 3 2 3" xfId="52804" xr:uid="{00000000-0005-0000-0000-000089300000}"/>
    <cellStyle name="Note 2 2 2 3 2 2 2 3 3" xfId="28777" xr:uid="{00000000-0005-0000-0000-00008A300000}"/>
    <cellStyle name="Note 2 2 2 3 2 2 2 3 4" xfId="46019" xr:uid="{00000000-0005-0000-0000-00008B300000}"/>
    <cellStyle name="Note 2 2 2 3 2 2 2 4" xfId="7350" xr:uid="{00000000-0005-0000-0000-00008C300000}"/>
    <cellStyle name="Note 2 2 2 3 2 2 2 4 2" xfId="25015" xr:uid="{00000000-0005-0000-0000-00008D300000}"/>
    <cellStyle name="Note 2 2 2 3 2 2 2 4 3" xfId="42283" xr:uid="{00000000-0005-0000-0000-00008E300000}"/>
    <cellStyle name="Note 2 2 2 3 2 2 2 5" xfId="14402" xr:uid="{00000000-0005-0000-0000-00008F300000}"/>
    <cellStyle name="Note 2 2 2 3 2 2 2 5 2" xfId="32066" xr:uid="{00000000-0005-0000-0000-000090300000}"/>
    <cellStyle name="Note 2 2 2 3 2 2 2 5 3" xfId="49284" xr:uid="{00000000-0005-0000-0000-000091300000}"/>
    <cellStyle name="Note 2 2 2 3 2 2 2 6" xfId="21372" xr:uid="{00000000-0005-0000-0000-000092300000}"/>
    <cellStyle name="Note 2 2 2 3 2 2 2 7" xfId="38672" xr:uid="{00000000-0005-0000-0000-000093300000}"/>
    <cellStyle name="Note 2 2 2 3 2 2 3" xfId="4023" xr:uid="{00000000-0005-0000-0000-000094300000}"/>
    <cellStyle name="Note 2 2 2 3 2 2 3 2" xfId="5939" xr:uid="{00000000-0005-0000-0000-000095300000}"/>
    <cellStyle name="Note 2 2 2 3 2 2 3 2 2" xfId="12859" xr:uid="{00000000-0005-0000-0000-000096300000}"/>
    <cellStyle name="Note 2 2 2 3 2 2 3 2 2 2" xfId="19586" xr:uid="{00000000-0005-0000-0000-000097300000}"/>
    <cellStyle name="Note 2 2 2 3 2 2 3 2 2 2 2" xfId="37250" xr:uid="{00000000-0005-0000-0000-000098300000}"/>
    <cellStyle name="Note 2 2 2 3 2 2 3 2 2 2 3" xfId="54427" xr:uid="{00000000-0005-0000-0000-000099300000}"/>
    <cellStyle name="Note 2 2 2 3 2 2 3 2 2 3" xfId="30523" xr:uid="{00000000-0005-0000-0000-00009A300000}"/>
    <cellStyle name="Note 2 2 2 3 2 2 3 2 2 4" xfId="47750" xr:uid="{00000000-0005-0000-0000-00009B300000}"/>
    <cellStyle name="Note 2 2 2 3 2 2 3 2 3" xfId="9575" xr:uid="{00000000-0005-0000-0000-00009C300000}"/>
    <cellStyle name="Note 2 2 2 3 2 2 3 2 3 2" xfId="27240" xr:uid="{00000000-0005-0000-0000-00009D300000}"/>
    <cellStyle name="Note 2 2 2 3 2 2 3 2 3 3" xfId="44493" xr:uid="{00000000-0005-0000-0000-00009E300000}"/>
    <cellStyle name="Note 2 2 2 3 2 2 3 2 4" xfId="16519" xr:uid="{00000000-0005-0000-0000-00009F300000}"/>
    <cellStyle name="Note 2 2 2 3 2 2 3 2 4 2" xfId="34183" xr:uid="{00000000-0005-0000-0000-0000A0300000}"/>
    <cellStyle name="Note 2 2 2 3 2 2 3 2 4 3" xfId="51386" xr:uid="{00000000-0005-0000-0000-0000A1300000}"/>
    <cellStyle name="Note 2 2 2 3 2 2 3 2 5" xfId="23604" xr:uid="{00000000-0005-0000-0000-0000A2300000}"/>
    <cellStyle name="Note 2 2 2 3 2 2 3 2 6" xfId="40882" xr:uid="{00000000-0005-0000-0000-0000A3300000}"/>
    <cellStyle name="Note 2 2 2 3 2 2 3 3" xfId="7720" xr:uid="{00000000-0005-0000-0000-0000A4300000}"/>
    <cellStyle name="Note 2 2 2 3 2 2 3 3 2" xfId="25385" xr:uid="{00000000-0005-0000-0000-0000A5300000}"/>
    <cellStyle name="Note 2 2 2 3 2 2 3 3 3" xfId="42650" xr:uid="{00000000-0005-0000-0000-0000A6300000}"/>
    <cellStyle name="Note 2 2 2 3 2 2 3 4" xfId="14772" xr:uid="{00000000-0005-0000-0000-0000A7300000}"/>
    <cellStyle name="Note 2 2 2 3 2 2 3 4 2" xfId="32436" xr:uid="{00000000-0005-0000-0000-0000A8300000}"/>
    <cellStyle name="Note 2 2 2 3 2 2 3 4 3" xfId="49651" xr:uid="{00000000-0005-0000-0000-0000A9300000}"/>
    <cellStyle name="Note 2 2 2 3 2 2 3 5" xfId="21742" xr:uid="{00000000-0005-0000-0000-0000AA300000}"/>
    <cellStyle name="Note 2 2 2 3 2 2 3 6" xfId="39039" xr:uid="{00000000-0005-0000-0000-0000AB300000}"/>
    <cellStyle name="Note 2 2 2 3 2 2 4" xfId="4906" xr:uid="{00000000-0005-0000-0000-0000AC300000}"/>
    <cellStyle name="Note 2 2 2 3 2 2 4 2" xfId="11826" xr:uid="{00000000-0005-0000-0000-0000AD300000}"/>
    <cellStyle name="Note 2 2 2 3 2 2 4 2 2" xfId="18607" xr:uid="{00000000-0005-0000-0000-0000AE300000}"/>
    <cellStyle name="Note 2 2 2 3 2 2 4 2 2 2" xfId="36271" xr:uid="{00000000-0005-0000-0000-0000AF300000}"/>
    <cellStyle name="Note 2 2 2 3 2 2 4 2 2 3" xfId="53457" xr:uid="{00000000-0005-0000-0000-0000B0300000}"/>
    <cellStyle name="Note 2 2 2 3 2 2 4 2 3" xfId="29490" xr:uid="{00000000-0005-0000-0000-0000B1300000}"/>
    <cellStyle name="Note 2 2 2 3 2 2 4 2 4" xfId="46726" xr:uid="{00000000-0005-0000-0000-0000B2300000}"/>
    <cellStyle name="Note 2 2 2 3 2 2 4 3" xfId="8542" xr:uid="{00000000-0005-0000-0000-0000B3300000}"/>
    <cellStyle name="Note 2 2 2 3 2 2 4 3 2" xfId="26207" xr:uid="{00000000-0005-0000-0000-0000B4300000}"/>
    <cellStyle name="Note 2 2 2 3 2 2 4 3 3" xfId="43469" xr:uid="{00000000-0005-0000-0000-0000B5300000}"/>
    <cellStyle name="Note 2 2 2 3 2 2 4 4" xfId="15540" xr:uid="{00000000-0005-0000-0000-0000B6300000}"/>
    <cellStyle name="Note 2 2 2 3 2 2 4 4 2" xfId="33204" xr:uid="{00000000-0005-0000-0000-0000B7300000}"/>
    <cellStyle name="Note 2 2 2 3 2 2 4 4 3" xfId="50416" xr:uid="{00000000-0005-0000-0000-0000B8300000}"/>
    <cellStyle name="Note 2 2 2 3 2 2 4 5" xfId="22571" xr:uid="{00000000-0005-0000-0000-0000B9300000}"/>
    <cellStyle name="Note 2 2 2 3 2 2 4 6" xfId="39858" xr:uid="{00000000-0005-0000-0000-0000BA300000}"/>
    <cellStyle name="Note 2 2 2 3 2 2 5" xfId="10512" xr:uid="{00000000-0005-0000-0000-0000BB300000}"/>
    <cellStyle name="Note 2 2 2 3 2 2 5 2" xfId="17401" xr:uid="{00000000-0005-0000-0000-0000BC300000}"/>
    <cellStyle name="Note 2 2 2 3 2 2 5 2 2" xfId="35065" xr:uid="{00000000-0005-0000-0000-0000BD300000}"/>
    <cellStyle name="Note 2 2 2 3 2 2 5 2 3" xfId="52263" xr:uid="{00000000-0005-0000-0000-0000BE300000}"/>
    <cellStyle name="Note 2 2 2 3 2 2 5 3" xfId="28176" xr:uid="{00000000-0005-0000-0000-0000BF300000}"/>
    <cellStyle name="Note 2 2 2 3 2 2 5 4" xfId="45424" xr:uid="{00000000-0005-0000-0000-0000C0300000}"/>
    <cellStyle name="Note 2 2 2 3 2 2 6" xfId="6762" xr:uid="{00000000-0005-0000-0000-0000C1300000}"/>
    <cellStyle name="Note 2 2 2 3 2 2 6 2" xfId="24427" xr:uid="{00000000-0005-0000-0000-0000C2300000}"/>
    <cellStyle name="Note 2 2 2 3 2 2 6 3" xfId="41701" xr:uid="{00000000-0005-0000-0000-0000C3300000}"/>
    <cellStyle name="Note 2 2 2 3 2 2 7" xfId="13793" xr:uid="{00000000-0005-0000-0000-0000C4300000}"/>
    <cellStyle name="Note 2 2 2 3 2 2 7 2" xfId="31457" xr:uid="{00000000-0005-0000-0000-0000C5300000}"/>
    <cellStyle name="Note 2 2 2 3 2 2 7 3" xfId="48681" xr:uid="{00000000-0005-0000-0000-0000C6300000}"/>
    <cellStyle name="Note 2 2 2 3 2 2 8" xfId="20709" xr:uid="{00000000-0005-0000-0000-0000C7300000}"/>
    <cellStyle name="Note 2 2 2 3 2 2 9" xfId="38015" xr:uid="{00000000-0005-0000-0000-0000C8300000}"/>
    <cellStyle name="Note 2 2 2 3 2 3" xfId="3086" xr:uid="{00000000-0005-0000-0000-0000C9300000}"/>
    <cellStyle name="Note 2 2 2 3 2 3 2" xfId="3749" xr:uid="{00000000-0005-0000-0000-0000CA300000}"/>
    <cellStyle name="Note 2 2 2 3 2 3 2 2" xfId="5665" xr:uid="{00000000-0005-0000-0000-0000CB300000}"/>
    <cellStyle name="Note 2 2 2 3 2 3 2 2 2" xfId="12585" xr:uid="{00000000-0005-0000-0000-0000CC300000}"/>
    <cellStyle name="Note 2 2 2 3 2 3 2 2 2 2" xfId="19312" xr:uid="{00000000-0005-0000-0000-0000CD300000}"/>
    <cellStyle name="Note 2 2 2 3 2 3 2 2 2 2 2" xfId="36976" xr:uid="{00000000-0005-0000-0000-0000CE300000}"/>
    <cellStyle name="Note 2 2 2 3 2 3 2 2 2 2 3" xfId="54153" xr:uid="{00000000-0005-0000-0000-0000CF300000}"/>
    <cellStyle name="Note 2 2 2 3 2 3 2 2 2 3" xfId="30249" xr:uid="{00000000-0005-0000-0000-0000D0300000}"/>
    <cellStyle name="Note 2 2 2 3 2 3 2 2 2 4" xfId="47476" xr:uid="{00000000-0005-0000-0000-0000D1300000}"/>
    <cellStyle name="Note 2 2 2 3 2 3 2 2 3" xfId="9301" xr:uid="{00000000-0005-0000-0000-0000D2300000}"/>
    <cellStyle name="Note 2 2 2 3 2 3 2 2 3 2" xfId="26966" xr:uid="{00000000-0005-0000-0000-0000D3300000}"/>
    <cellStyle name="Note 2 2 2 3 2 3 2 2 3 3" xfId="44219" xr:uid="{00000000-0005-0000-0000-0000D4300000}"/>
    <cellStyle name="Note 2 2 2 3 2 3 2 2 4" xfId="16245" xr:uid="{00000000-0005-0000-0000-0000D5300000}"/>
    <cellStyle name="Note 2 2 2 3 2 3 2 2 4 2" xfId="33909" xr:uid="{00000000-0005-0000-0000-0000D6300000}"/>
    <cellStyle name="Note 2 2 2 3 2 3 2 2 4 3" xfId="51112" xr:uid="{00000000-0005-0000-0000-0000D7300000}"/>
    <cellStyle name="Note 2 2 2 3 2 3 2 2 5" xfId="23330" xr:uid="{00000000-0005-0000-0000-0000D8300000}"/>
    <cellStyle name="Note 2 2 2 3 2 3 2 2 6" xfId="40608" xr:uid="{00000000-0005-0000-0000-0000D9300000}"/>
    <cellStyle name="Note 2 2 2 3 2 3 2 3" xfId="11209" xr:uid="{00000000-0005-0000-0000-0000DA300000}"/>
    <cellStyle name="Note 2 2 2 3 2 3 2 3 2" xfId="18044" xr:uid="{00000000-0005-0000-0000-0000DB300000}"/>
    <cellStyle name="Note 2 2 2 3 2 3 2 3 2 2" xfId="35708" xr:uid="{00000000-0005-0000-0000-0000DC300000}"/>
    <cellStyle name="Note 2 2 2 3 2 3 2 3 2 3" xfId="52897" xr:uid="{00000000-0005-0000-0000-0000DD300000}"/>
    <cellStyle name="Note 2 2 2 3 2 3 2 3 3" xfId="28873" xr:uid="{00000000-0005-0000-0000-0000DE300000}"/>
    <cellStyle name="Note 2 2 2 3 2 3 2 3 4" xfId="46112" xr:uid="{00000000-0005-0000-0000-0000DF300000}"/>
    <cellStyle name="Note 2 2 2 3 2 3 2 4" xfId="7446" xr:uid="{00000000-0005-0000-0000-0000E0300000}"/>
    <cellStyle name="Note 2 2 2 3 2 3 2 4 2" xfId="25111" xr:uid="{00000000-0005-0000-0000-0000E1300000}"/>
    <cellStyle name="Note 2 2 2 3 2 3 2 4 3" xfId="42376" xr:uid="{00000000-0005-0000-0000-0000E2300000}"/>
    <cellStyle name="Note 2 2 2 3 2 3 2 5" xfId="14498" xr:uid="{00000000-0005-0000-0000-0000E3300000}"/>
    <cellStyle name="Note 2 2 2 3 2 3 2 5 2" xfId="32162" xr:uid="{00000000-0005-0000-0000-0000E4300000}"/>
    <cellStyle name="Note 2 2 2 3 2 3 2 5 3" xfId="49377" xr:uid="{00000000-0005-0000-0000-0000E5300000}"/>
    <cellStyle name="Note 2 2 2 3 2 3 2 6" xfId="21468" xr:uid="{00000000-0005-0000-0000-0000E6300000}"/>
    <cellStyle name="Note 2 2 2 3 2 3 2 7" xfId="38765" xr:uid="{00000000-0005-0000-0000-0000E7300000}"/>
    <cellStyle name="Note 2 2 2 3 2 3 3" xfId="4116" xr:uid="{00000000-0005-0000-0000-0000E8300000}"/>
    <cellStyle name="Note 2 2 2 3 2 3 3 2" xfId="6032" xr:uid="{00000000-0005-0000-0000-0000E9300000}"/>
    <cellStyle name="Note 2 2 2 3 2 3 3 2 2" xfId="12952" xr:uid="{00000000-0005-0000-0000-0000EA300000}"/>
    <cellStyle name="Note 2 2 2 3 2 3 3 2 2 2" xfId="19679" xr:uid="{00000000-0005-0000-0000-0000EB300000}"/>
    <cellStyle name="Note 2 2 2 3 2 3 3 2 2 2 2" xfId="37343" xr:uid="{00000000-0005-0000-0000-0000EC300000}"/>
    <cellStyle name="Note 2 2 2 3 2 3 3 2 2 2 3" xfId="54520" xr:uid="{00000000-0005-0000-0000-0000ED300000}"/>
    <cellStyle name="Note 2 2 2 3 2 3 3 2 2 3" xfId="30616" xr:uid="{00000000-0005-0000-0000-0000EE300000}"/>
    <cellStyle name="Note 2 2 2 3 2 3 3 2 2 4" xfId="47843" xr:uid="{00000000-0005-0000-0000-0000EF300000}"/>
    <cellStyle name="Note 2 2 2 3 2 3 3 2 3" xfId="9668" xr:uid="{00000000-0005-0000-0000-0000F0300000}"/>
    <cellStyle name="Note 2 2 2 3 2 3 3 2 3 2" xfId="27333" xr:uid="{00000000-0005-0000-0000-0000F1300000}"/>
    <cellStyle name="Note 2 2 2 3 2 3 3 2 3 3" xfId="44586" xr:uid="{00000000-0005-0000-0000-0000F2300000}"/>
    <cellStyle name="Note 2 2 2 3 2 3 3 2 4" xfId="16612" xr:uid="{00000000-0005-0000-0000-0000F3300000}"/>
    <cellStyle name="Note 2 2 2 3 2 3 3 2 4 2" xfId="34276" xr:uid="{00000000-0005-0000-0000-0000F4300000}"/>
    <cellStyle name="Note 2 2 2 3 2 3 3 2 4 3" xfId="51479" xr:uid="{00000000-0005-0000-0000-0000F5300000}"/>
    <cellStyle name="Note 2 2 2 3 2 3 3 2 5" xfId="23697" xr:uid="{00000000-0005-0000-0000-0000F6300000}"/>
    <cellStyle name="Note 2 2 2 3 2 3 3 2 6" xfId="40975" xr:uid="{00000000-0005-0000-0000-0000F7300000}"/>
    <cellStyle name="Note 2 2 2 3 2 3 3 3" xfId="7813" xr:uid="{00000000-0005-0000-0000-0000F8300000}"/>
    <cellStyle name="Note 2 2 2 3 2 3 3 3 2" xfId="25478" xr:uid="{00000000-0005-0000-0000-0000F9300000}"/>
    <cellStyle name="Note 2 2 2 3 2 3 3 3 3" xfId="42743" xr:uid="{00000000-0005-0000-0000-0000FA300000}"/>
    <cellStyle name="Note 2 2 2 3 2 3 3 4" xfId="14865" xr:uid="{00000000-0005-0000-0000-0000FB300000}"/>
    <cellStyle name="Note 2 2 2 3 2 3 3 4 2" xfId="32529" xr:uid="{00000000-0005-0000-0000-0000FC300000}"/>
    <cellStyle name="Note 2 2 2 3 2 3 3 4 3" xfId="49744" xr:uid="{00000000-0005-0000-0000-0000FD300000}"/>
    <cellStyle name="Note 2 2 2 3 2 3 3 5" xfId="21835" xr:uid="{00000000-0005-0000-0000-0000FE300000}"/>
    <cellStyle name="Note 2 2 2 3 2 3 3 6" xfId="39132" xr:uid="{00000000-0005-0000-0000-0000FF300000}"/>
    <cellStyle name="Note 2 2 2 3 2 3 4" xfId="5002" xr:uid="{00000000-0005-0000-0000-000000310000}"/>
    <cellStyle name="Note 2 2 2 3 2 3 4 2" xfId="11922" xr:uid="{00000000-0005-0000-0000-000001310000}"/>
    <cellStyle name="Note 2 2 2 3 2 3 4 2 2" xfId="18703" xr:uid="{00000000-0005-0000-0000-000002310000}"/>
    <cellStyle name="Note 2 2 2 3 2 3 4 2 2 2" xfId="36367" xr:uid="{00000000-0005-0000-0000-000003310000}"/>
    <cellStyle name="Note 2 2 2 3 2 3 4 2 2 3" xfId="53550" xr:uid="{00000000-0005-0000-0000-000004310000}"/>
    <cellStyle name="Note 2 2 2 3 2 3 4 2 3" xfId="29586" xr:uid="{00000000-0005-0000-0000-000005310000}"/>
    <cellStyle name="Note 2 2 2 3 2 3 4 2 4" xfId="46819" xr:uid="{00000000-0005-0000-0000-000006310000}"/>
    <cellStyle name="Note 2 2 2 3 2 3 4 3" xfId="8638" xr:uid="{00000000-0005-0000-0000-000007310000}"/>
    <cellStyle name="Note 2 2 2 3 2 3 4 3 2" xfId="26303" xr:uid="{00000000-0005-0000-0000-000008310000}"/>
    <cellStyle name="Note 2 2 2 3 2 3 4 3 3" xfId="43562" xr:uid="{00000000-0005-0000-0000-000009310000}"/>
    <cellStyle name="Note 2 2 2 3 2 3 4 4" xfId="15636" xr:uid="{00000000-0005-0000-0000-00000A310000}"/>
    <cellStyle name="Note 2 2 2 3 2 3 4 4 2" xfId="33300" xr:uid="{00000000-0005-0000-0000-00000B310000}"/>
    <cellStyle name="Note 2 2 2 3 2 3 4 4 3" xfId="50509" xr:uid="{00000000-0005-0000-0000-00000C310000}"/>
    <cellStyle name="Note 2 2 2 3 2 3 4 5" xfId="22667" xr:uid="{00000000-0005-0000-0000-00000D310000}"/>
    <cellStyle name="Note 2 2 2 3 2 3 4 6" xfId="39951" xr:uid="{00000000-0005-0000-0000-00000E310000}"/>
    <cellStyle name="Note 2 2 2 3 2 3 5" xfId="10608" xr:uid="{00000000-0005-0000-0000-00000F310000}"/>
    <cellStyle name="Note 2 2 2 3 2 3 5 2" xfId="17497" xr:uid="{00000000-0005-0000-0000-000010310000}"/>
    <cellStyle name="Note 2 2 2 3 2 3 5 2 2" xfId="35161" xr:uid="{00000000-0005-0000-0000-000011310000}"/>
    <cellStyle name="Note 2 2 2 3 2 3 5 2 3" xfId="52356" xr:uid="{00000000-0005-0000-0000-000012310000}"/>
    <cellStyle name="Note 2 2 2 3 2 3 5 3" xfId="28272" xr:uid="{00000000-0005-0000-0000-000013310000}"/>
    <cellStyle name="Note 2 2 2 3 2 3 5 4" xfId="45517" xr:uid="{00000000-0005-0000-0000-000014310000}"/>
    <cellStyle name="Note 2 2 2 3 2 3 6" xfId="6858" xr:uid="{00000000-0005-0000-0000-000015310000}"/>
    <cellStyle name="Note 2 2 2 3 2 3 6 2" xfId="24523" xr:uid="{00000000-0005-0000-0000-000016310000}"/>
    <cellStyle name="Note 2 2 2 3 2 3 6 3" xfId="41794" xr:uid="{00000000-0005-0000-0000-000017310000}"/>
    <cellStyle name="Note 2 2 2 3 2 3 7" xfId="13889" xr:uid="{00000000-0005-0000-0000-000018310000}"/>
    <cellStyle name="Note 2 2 2 3 2 3 7 2" xfId="31553" xr:uid="{00000000-0005-0000-0000-000019310000}"/>
    <cellStyle name="Note 2 2 2 3 2 3 7 3" xfId="48774" xr:uid="{00000000-0005-0000-0000-00001A310000}"/>
    <cellStyle name="Note 2 2 2 3 2 3 8" xfId="20805" xr:uid="{00000000-0005-0000-0000-00001B310000}"/>
    <cellStyle name="Note 2 2 2 3 2 3 9" xfId="38108" xr:uid="{00000000-0005-0000-0000-00001C310000}"/>
    <cellStyle name="Note 2 2 2 3 2 4" xfId="3198" xr:uid="{00000000-0005-0000-0000-00001D310000}"/>
    <cellStyle name="Note 2 2 2 3 2 4 2" xfId="4228" xr:uid="{00000000-0005-0000-0000-00001E310000}"/>
    <cellStyle name="Note 2 2 2 3 2 4 2 2" xfId="6144" xr:uid="{00000000-0005-0000-0000-00001F310000}"/>
    <cellStyle name="Note 2 2 2 3 2 4 2 2 2" xfId="13064" xr:uid="{00000000-0005-0000-0000-000020310000}"/>
    <cellStyle name="Note 2 2 2 3 2 4 2 2 2 2" xfId="19791" xr:uid="{00000000-0005-0000-0000-000021310000}"/>
    <cellStyle name="Note 2 2 2 3 2 4 2 2 2 2 2" xfId="37455" xr:uid="{00000000-0005-0000-0000-000022310000}"/>
    <cellStyle name="Note 2 2 2 3 2 4 2 2 2 2 3" xfId="54632" xr:uid="{00000000-0005-0000-0000-000023310000}"/>
    <cellStyle name="Note 2 2 2 3 2 4 2 2 2 3" xfId="30728" xr:uid="{00000000-0005-0000-0000-000024310000}"/>
    <cellStyle name="Note 2 2 2 3 2 4 2 2 2 4" xfId="47955" xr:uid="{00000000-0005-0000-0000-000025310000}"/>
    <cellStyle name="Note 2 2 2 3 2 4 2 2 3" xfId="9780" xr:uid="{00000000-0005-0000-0000-000026310000}"/>
    <cellStyle name="Note 2 2 2 3 2 4 2 2 3 2" xfId="27445" xr:uid="{00000000-0005-0000-0000-000027310000}"/>
    <cellStyle name="Note 2 2 2 3 2 4 2 2 3 3" xfId="44698" xr:uid="{00000000-0005-0000-0000-000028310000}"/>
    <cellStyle name="Note 2 2 2 3 2 4 2 2 4" xfId="16724" xr:uid="{00000000-0005-0000-0000-000029310000}"/>
    <cellStyle name="Note 2 2 2 3 2 4 2 2 4 2" xfId="34388" xr:uid="{00000000-0005-0000-0000-00002A310000}"/>
    <cellStyle name="Note 2 2 2 3 2 4 2 2 4 3" xfId="51591" xr:uid="{00000000-0005-0000-0000-00002B310000}"/>
    <cellStyle name="Note 2 2 2 3 2 4 2 2 5" xfId="23809" xr:uid="{00000000-0005-0000-0000-00002C310000}"/>
    <cellStyle name="Note 2 2 2 3 2 4 2 2 6" xfId="41087" xr:uid="{00000000-0005-0000-0000-00002D310000}"/>
    <cellStyle name="Note 2 2 2 3 2 4 2 3" xfId="7925" xr:uid="{00000000-0005-0000-0000-00002E310000}"/>
    <cellStyle name="Note 2 2 2 3 2 4 2 3 2" xfId="25590" xr:uid="{00000000-0005-0000-0000-00002F310000}"/>
    <cellStyle name="Note 2 2 2 3 2 4 2 3 3" xfId="42855" xr:uid="{00000000-0005-0000-0000-000030310000}"/>
    <cellStyle name="Note 2 2 2 3 2 4 2 4" xfId="14977" xr:uid="{00000000-0005-0000-0000-000031310000}"/>
    <cellStyle name="Note 2 2 2 3 2 4 2 4 2" xfId="32641" xr:uid="{00000000-0005-0000-0000-000032310000}"/>
    <cellStyle name="Note 2 2 2 3 2 4 2 4 3" xfId="49856" xr:uid="{00000000-0005-0000-0000-000033310000}"/>
    <cellStyle name="Note 2 2 2 3 2 4 2 5" xfId="21947" xr:uid="{00000000-0005-0000-0000-000034310000}"/>
    <cellStyle name="Note 2 2 2 3 2 4 2 6" xfId="39244" xr:uid="{00000000-0005-0000-0000-000035310000}"/>
    <cellStyle name="Note 2 2 2 3 2 4 3" xfId="5114" xr:uid="{00000000-0005-0000-0000-000036310000}"/>
    <cellStyle name="Note 2 2 2 3 2 4 3 2" xfId="12034" xr:uid="{00000000-0005-0000-0000-000037310000}"/>
    <cellStyle name="Note 2 2 2 3 2 4 3 2 2" xfId="18815" xr:uid="{00000000-0005-0000-0000-000038310000}"/>
    <cellStyle name="Note 2 2 2 3 2 4 3 2 2 2" xfId="36479" xr:uid="{00000000-0005-0000-0000-000039310000}"/>
    <cellStyle name="Note 2 2 2 3 2 4 3 2 2 3" xfId="53662" xr:uid="{00000000-0005-0000-0000-00003A310000}"/>
    <cellStyle name="Note 2 2 2 3 2 4 3 2 3" xfId="29698" xr:uid="{00000000-0005-0000-0000-00003B310000}"/>
    <cellStyle name="Note 2 2 2 3 2 4 3 2 4" xfId="46931" xr:uid="{00000000-0005-0000-0000-00003C310000}"/>
    <cellStyle name="Note 2 2 2 3 2 4 3 3" xfId="8750" xr:uid="{00000000-0005-0000-0000-00003D310000}"/>
    <cellStyle name="Note 2 2 2 3 2 4 3 3 2" xfId="26415" xr:uid="{00000000-0005-0000-0000-00003E310000}"/>
    <cellStyle name="Note 2 2 2 3 2 4 3 3 3" xfId="43674" xr:uid="{00000000-0005-0000-0000-00003F310000}"/>
    <cellStyle name="Note 2 2 2 3 2 4 3 4" xfId="15748" xr:uid="{00000000-0005-0000-0000-000040310000}"/>
    <cellStyle name="Note 2 2 2 3 2 4 3 4 2" xfId="33412" xr:uid="{00000000-0005-0000-0000-000041310000}"/>
    <cellStyle name="Note 2 2 2 3 2 4 3 4 3" xfId="50621" xr:uid="{00000000-0005-0000-0000-000042310000}"/>
    <cellStyle name="Note 2 2 2 3 2 4 3 5" xfId="22779" xr:uid="{00000000-0005-0000-0000-000043310000}"/>
    <cellStyle name="Note 2 2 2 3 2 4 3 6" xfId="40063" xr:uid="{00000000-0005-0000-0000-000044310000}"/>
    <cellStyle name="Note 2 2 2 3 2 4 4" xfId="10720" xr:uid="{00000000-0005-0000-0000-000045310000}"/>
    <cellStyle name="Note 2 2 2 3 2 4 4 2" xfId="17609" xr:uid="{00000000-0005-0000-0000-000046310000}"/>
    <cellStyle name="Note 2 2 2 3 2 4 4 2 2" xfId="35273" xr:uid="{00000000-0005-0000-0000-000047310000}"/>
    <cellStyle name="Note 2 2 2 3 2 4 4 2 3" xfId="52468" xr:uid="{00000000-0005-0000-0000-000048310000}"/>
    <cellStyle name="Note 2 2 2 3 2 4 4 3" xfId="28384" xr:uid="{00000000-0005-0000-0000-000049310000}"/>
    <cellStyle name="Note 2 2 2 3 2 4 4 4" xfId="45629" xr:uid="{00000000-0005-0000-0000-00004A310000}"/>
    <cellStyle name="Note 2 2 2 3 2 4 5" xfId="6970" xr:uid="{00000000-0005-0000-0000-00004B310000}"/>
    <cellStyle name="Note 2 2 2 3 2 4 5 2" xfId="24635" xr:uid="{00000000-0005-0000-0000-00004C310000}"/>
    <cellStyle name="Note 2 2 2 3 2 4 5 3" xfId="41906" xr:uid="{00000000-0005-0000-0000-00004D310000}"/>
    <cellStyle name="Note 2 2 2 3 2 4 6" xfId="14001" xr:uid="{00000000-0005-0000-0000-00004E310000}"/>
    <cellStyle name="Note 2 2 2 3 2 4 6 2" xfId="31665" xr:uid="{00000000-0005-0000-0000-00004F310000}"/>
    <cellStyle name="Note 2 2 2 3 2 4 6 3" xfId="48886" xr:uid="{00000000-0005-0000-0000-000050310000}"/>
    <cellStyle name="Note 2 2 2 3 2 4 7" xfId="20917" xr:uid="{00000000-0005-0000-0000-000051310000}"/>
    <cellStyle name="Note 2 2 2 3 2 4 8" xfId="38220" xr:uid="{00000000-0005-0000-0000-000052310000}"/>
    <cellStyle name="Note 2 2 2 3 2 5" xfId="3426" xr:uid="{00000000-0005-0000-0000-000053310000}"/>
    <cellStyle name="Note 2 2 2 3 2 5 2" xfId="5342" xr:uid="{00000000-0005-0000-0000-000054310000}"/>
    <cellStyle name="Note 2 2 2 3 2 5 2 2" xfId="12262" xr:uid="{00000000-0005-0000-0000-000055310000}"/>
    <cellStyle name="Note 2 2 2 3 2 5 2 2 2" xfId="18989" xr:uid="{00000000-0005-0000-0000-000056310000}"/>
    <cellStyle name="Note 2 2 2 3 2 5 2 2 2 2" xfId="36653" xr:uid="{00000000-0005-0000-0000-000057310000}"/>
    <cellStyle name="Note 2 2 2 3 2 5 2 2 2 3" xfId="53836" xr:uid="{00000000-0005-0000-0000-000058310000}"/>
    <cellStyle name="Note 2 2 2 3 2 5 2 2 3" xfId="29926" xr:uid="{00000000-0005-0000-0000-000059310000}"/>
    <cellStyle name="Note 2 2 2 3 2 5 2 2 4" xfId="47159" xr:uid="{00000000-0005-0000-0000-00005A310000}"/>
    <cellStyle name="Note 2 2 2 3 2 5 2 3" xfId="8978" xr:uid="{00000000-0005-0000-0000-00005B310000}"/>
    <cellStyle name="Note 2 2 2 3 2 5 2 3 2" xfId="26643" xr:uid="{00000000-0005-0000-0000-00005C310000}"/>
    <cellStyle name="Note 2 2 2 3 2 5 2 3 3" xfId="43902" xr:uid="{00000000-0005-0000-0000-00005D310000}"/>
    <cellStyle name="Note 2 2 2 3 2 5 2 4" xfId="15922" xr:uid="{00000000-0005-0000-0000-00005E310000}"/>
    <cellStyle name="Note 2 2 2 3 2 5 2 4 2" xfId="33586" xr:uid="{00000000-0005-0000-0000-00005F310000}"/>
    <cellStyle name="Note 2 2 2 3 2 5 2 4 3" xfId="50795" xr:uid="{00000000-0005-0000-0000-000060310000}"/>
    <cellStyle name="Note 2 2 2 3 2 5 2 5" xfId="23007" xr:uid="{00000000-0005-0000-0000-000061310000}"/>
    <cellStyle name="Note 2 2 2 3 2 5 2 6" xfId="40291" xr:uid="{00000000-0005-0000-0000-000062310000}"/>
    <cellStyle name="Note 2 2 2 3 2 5 3" xfId="10886" xr:uid="{00000000-0005-0000-0000-000063310000}"/>
    <cellStyle name="Note 2 2 2 3 2 5 3 2" xfId="17721" xr:uid="{00000000-0005-0000-0000-000064310000}"/>
    <cellStyle name="Note 2 2 2 3 2 5 3 2 2" xfId="35385" xr:uid="{00000000-0005-0000-0000-000065310000}"/>
    <cellStyle name="Note 2 2 2 3 2 5 3 2 3" xfId="52580" xr:uid="{00000000-0005-0000-0000-000066310000}"/>
    <cellStyle name="Note 2 2 2 3 2 5 3 3" xfId="28550" xr:uid="{00000000-0005-0000-0000-000067310000}"/>
    <cellStyle name="Note 2 2 2 3 2 5 3 4" xfId="45795" xr:uid="{00000000-0005-0000-0000-000068310000}"/>
    <cellStyle name="Note 2 2 2 3 2 5 4" xfId="14175" xr:uid="{00000000-0005-0000-0000-000069310000}"/>
    <cellStyle name="Note 2 2 2 3 2 5 4 2" xfId="31839" xr:uid="{00000000-0005-0000-0000-00006A310000}"/>
    <cellStyle name="Note 2 2 2 3 2 5 4 3" xfId="49060" xr:uid="{00000000-0005-0000-0000-00006B310000}"/>
    <cellStyle name="Note 2 2 2 3 2 5 5" xfId="21145" xr:uid="{00000000-0005-0000-0000-00006C310000}"/>
    <cellStyle name="Note 2 2 2 3 2 5 6" xfId="38448" xr:uid="{00000000-0005-0000-0000-00006D310000}"/>
    <cellStyle name="Note 2 2 2 3 2 6" xfId="3799" xr:uid="{00000000-0005-0000-0000-00006E310000}"/>
    <cellStyle name="Note 2 2 2 3 2 6 2" xfId="5715" xr:uid="{00000000-0005-0000-0000-00006F310000}"/>
    <cellStyle name="Note 2 2 2 3 2 6 2 2" xfId="12635" xr:uid="{00000000-0005-0000-0000-000070310000}"/>
    <cellStyle name="Note 2 2 2 3 2 6 2 2 2" xfId="19362" xr:uid="{00000000-0005-0000-0000-000071310000}"/>
    <cellStyle name="Note 2 2 2 3 2 6 2 2 2 2" xfId="37026" xr:uid="{00000000-0005-0000-0000-000072310000}"/>
    <cellStyle name="Note 2 2 2 3 2 6 2 2 2 3" xfId="54203" xr:uid="{00000000-0005-0000-0000-000073310000}"/>
    <cellStyle name="Note 2 2 2 3 2 6 2 2 3" xfId="30299" xr:uid="{00000000-0005-0000-0000-000074310000}"/>
    <cellStyle name="Note 2 2 2 3 2 6 2 2 4" xfId="47526" xr:uid="{00000000-0005-0000-0000-000075310000}"/>
    <cellStyle name="Note 2 2 2 3 2 6 2 3" xfId="9351" xr:uid="{00000000-0005-0000-0000-000076310000}"/>
    <cellStyle name="Note 2 2 2 3 2 6 2 3 2" xfId="27016" xr:uid="{00000000-0005-0000-0000-000077310000}"/>
    <cellStyle name="Note 2 2 2 3 2 6 2 3 3" xfId="44269" xr:uid="{00000000-0005-0000-0000-000078310000}"/>
    <cellStyle name="Note 2 2 2 3 2 6 2 4" xfId="16295" xr:uid="{00000000-0005-0000-0000-000079310000}"/>
    <cellStyle name="Note 2 2 2 3 2 6 2 4 2" xfId="33959" xr:uid="{00000000-0005-0000-0000-00007A310000}"/>
    <cellStyle name="Note 2 2 2 3 2 6 2 4 3" xfId="51162" xr:uid="{00000000-0005-0000-0000-00007B310000}"/>
    <cellStyle name="Note 2 2 2 3 2 6 2 5" xfId="23380" xr:uid="{00000000-0005-0000-0000-00007C310000}"/>
    <cellStyle name="Note 2 2 2 3 2 6 2 6" xfId="40658" xr:uid="{00000000-0005-0000-0000-00007D310000}"/>
    <cellStyle name="Note 2 2 2 3 2 6 3" xfId="7496" xr:uid="{00000000-0005-0000-0000-00007E310000}"/>
    <cellStyle name="Note 2 2 2 3 2 6 3 2" xfId="25161" xr:uid="{00000000-0005-0000-0000-00007F310000}"/>
    <cellStyle name="Note 2 2 2 3 2 6 3 3" xfId="42426" xr:uid="{00000000-0005-0000-0000-000080310000}"/>
    <cellStyle name="Note 2 2 2 3 2 6 4" xfId="14548" xr:uid="{00000000-0005-0000-0000-000081310000}"/>
    <cellStyle name="Note 2 2 2 3 2 6 4 2" xfId="32212" xr:uid="{00000000-0005-0000-0000-000082310000}"/>
    <cellStyle name="Note 2 2 2 3 2 6 4 3" xfId="49427" xr:uid="{00000000-0005-0000-0000-000083310000}"/>
    <cellStyle name="Note 2 2 2 3 2 6 5" xfId="21518" xr:uid="{00000000-0005-0000-0000-000084310000}"/>
    <cellStyle name="Note 2 2 2 3 2 6 6" xfId="38815" xr:uid="{00000000-0005-0000-0000-000085310000}"/>
    <cellStyle name="Note 2 2 2 3 2 7" xfId="4679" xr:uid="{00000000-0005-0000-0000-000086310000}"/>
    <cellStyle name="Note 2 2 2 3 2 7 2" xfId="11599" xr:uid="{00000000-0005-0000-0000-000087310000}"/>
    <cellStyle name="Note 2 2 2 3 2 7 2 2" xfId="18380" xr:uid="{00000000-0005-0000-0000-000088310000}"/>
    <cellStyle name="Note 2 2 2 3 2 7 2 2 2" xfId="36044" xr:uid="{00000000-0005-0000-0000-000089310000}"/>
    <cellStyle name="Note 2 2 2 3 2 7 2 2 3" xfId="53233" xr:uid="{00000000-0005-0000-0000-00008A310000}"/>
    <cellStyle name="Note 2 2 2 3 2 7 2 3" xfId="29263" xr:uid="{00000000-0005-0000-0000-00008B310000}"/>
    <cellStyle name="Note 2 2 2 3 2 7 2 4" xfId="46502" xr:uid="{00000000-0005-0000-0000-00008C310000}"/>
    <cellStyle name="Note 2 2 2 3 2 7 3" xfId="8315" xr:uid="{00000000-0005-0000-0000-00008D310000}"/>
    <cellStyle name="Note 2 2 2 3 2 7 3 2" xfId="25980" xr:uid="{00000000-0005-0000-0000-00008E310000}"/>
    <cellStyle name="Note 2 2 2 3 2 7 3 3" xfId="43245" xr:uid="{00000000-0005-0000-0000-00008F310000}"/>
    <cellStyle name="Note 2 2 2 3 2 7 4" xfId="15313" xr:uid="{00000000-0005-0000-0000-000090310000}"/>
    <cellStyle name="Note 2 2 2 3 2 7 4 2" xfId="32977" xr:uid="{00000000-0005-0000-0000-000091310000}"/>
    <cellStyle name="Note 2 2 2 3 2 7 4 3" xfId="50192" xr:uid="{00000000-0005-0000-0000-000092310000}"/>
    <cellStyle name="Note 2 2 2 3 2 7 5" xfId="22344" xr:uid="{00000000-0005-0000-0000-000093310000}"/>
    <cellStyle name="Note 2 2 2 3 2 7 6" xfId="39634" xr:uid="{00000000-0005-0000-0000-000094310000}"/>
    <cellStyle name="Note 2 2 2 3 2 8" xfId="10285" xr:uid="{00000000-0005-0000-0000-000095310000}"/>
    <cellStyle name="Note 2 2 2 3 2 8 2" xfId="17174" xr:uid="{00000000-0005-0000-0000-000096310000}"/>
    <cellStyle name="Note 2 2 2 3 2 8 2 2" xfId="34838" xr:uid="{00000000-0005-0000-0000-000097310000}"/>
    <cellStyle name="Note 2 2 2 3 2 8 2 3" xfId="52039" xr:uid="{00000000-0005-0000-0000-000098310000}"/>
    <cellStyle name="Note 2 2 2 3 2 8 3" xfId="27949" xr:uid="{00000000-0005-0000-0000-000099310000}"/>
    <cellStyle name="Note 2 2 2 3 2 8 4" xfId="45200" xr:uid="{00000000-0005-0000-0000-00009A310000}"/>
    <cellStyle name="Note 2 2 2 3 2 9" xfId="6535" xr:uid="{00000000-0005-0000-0000-00009B310000}"/>
    <cellStyle name="Note 2 2 2 3 2 9 2" xfId="24200" xr:uid="{00000000-0005-0000-0000-00009C310000}"/>
    <cellStyle name="Note 2 2 2 3 2 9 3" xfId="41477" xr:uid="{00000000-0005-0000-0000-00009D310000}"/>
    <cellStyle name="Note 2 2 2 3 3" xfId="2812" xr:uid="{00000000-0005-0000-0000-00009E310000}"/>
    <cellStyle name="Note 2 2 2 3 3 2" xfId="3475" xr:uid="{00000000-0005-0000-0000-00009F310000}"/>
    <cellStyle name="Note 2 2 2 3 3 2 2" xfId="5391" xr:uid="{00000000-0005-0000-0000-0000A0310000}"/>
    <cellStyle name="Note 2 2 2 3 3 2 2 2" xfId="12311" xr:uid="{00000000-0005-0000-0000-0000A1310000}"/>
    <cellStyle name="Note 2 2 2 3 3 2 2 2 2" xfId="19038" xr:uid="{00000000-0005-0000-0000-0000A2310000}"/>
    <cellStyle name="Note 2 2 2 3 3 2 2 2 2 2" xfId="36702" xr:uid="{00000000-0005-0000-0000-0000A3310000}"/>
    <cellStyle name="Note 2 2 2 3 3 2 2 2 2 3" xfId="53882" xr:uid="{00000000-0005-0000-0000-0000A4310000}"/>
    <cellStyle name="Note 2 2 2 3 3 2 2 2 3" xfId="29975" xr:uid="{00000000-0005-0000-0000-0000A5310000}"/>
    <cellStyle name="Note 2 2 2 3 3 2 2 2 4" xfId="47205" xr:uid="{00000000-0005-0000-0000-0000A6310000}"/>
    <cellStyle name="Note 2 2 2 3 3 2 2 3" xfId="9027" xr:uid="{00000000-0005-0000-0000-0000A7310000}"/>
    <cellStyle name="Note 2 2 2 3 3 2 2 3 2" xfId="26692" xr:uid="{00000000-0005-0000-0000-0000A8310000}"/>
    <cellStyle name="Note 2 2 2 3 3 2 2 3 3" xfId="43948" xr:uid="{00000000-0005-0000-0000-0000A9310000}"/>
    <cellStyle name="Note 2 2 2 3 3 2 2 4" xfId="15971" xr:uid="{00000000-0005-0000-0000-0000AA310000}"/>
    <cellStyle name="Note 2 2 2 3 3 2 2 4 2" xfId="33635" xr:uid="{00000000-0005-0000-0000-0000AB310000}"/>
    <cellStyle name="Note 2 2 2 3 3 2 2 4 3" xfId="50841" xr:uid="{00000000-0005-0000-0000-0000AC310000}"/>
    <cellStyle name="Note 2 2 2 3 3 2 2 5" xfId="23056" xr:uid="{00000000-0005-0000-0000-0000AD310000}"/>
    <cellStyle name="Note 2 2 2 3 3 2 2 6" xfId="40337" xr:uid="{00000000-0005-0000-0000-0000AE310000}"/>
    <cellStyle name="Note 2 2 2 3 3 2 3" xfId="10935" xr:uid="{00000000-0005-0000-0000-0000AF310000}"/>
    <cellStyle name="Note 2 2 2 3 3 2 3 2" xfId="17770" xr:uid="{00000000-0005-0000-0000-0000B0310000}"/>
    <cellStyle name="Note 2 2 2 3 3 2 3 2 2" xfId="35434" xr:uid="{00000000-0005-0000-0000-0000B1310000}"/>
    <cellStyle name="Note 2 2 2 3 3 2 3 2 3" xfId="52626" xr:uid="{00000000-0005-0000-0000-0000B2310000}"/>
    <cellStyle name="Note 2 2 2 3 3 2 3 3" xfId="28599" xr:uid="{00000000-0005-0000-0000-0000B3310000}"/>
    <cellStyle name="Note 2 2 2 3 3 2 3 4" xfId="45841" xr:uid="{00000000-0005-0000-0000-0000B4310000}"/>
    <cellStyle name="Note 2 2 2 3 3 2 4" xfId="7172" xr:uid="{00000000-0005-0000-0000-0000B5310000}"/>
    <cellStyle name="Note 2 2 2 3 3 2 4 2" xfId="24837" xr:uid="{00000000-0005-0000-0000-0000B6310000}"/>
    <cellStyle name="Note 2 2 2 3 3 2 4 3" xfId="42105" xr:uid="{00000000-0005-0000-0000-0000B7310000}"/>
    <cellStyle name="Note 2 2 2 3 3 2 5" xfId="14224" xr:uid="{00000000-0005-0000-0000-0000B8310000}"/>
    <cellStyle name="Note 2 2 2 3 3 2 5 2" xfId="31888" xr:uid="{00000000-0005-0000-0000-0000B9310000}"/>
    <cellStyle name="Note 2 2 2 3 3 2 5 3" xfId="49106" xr:uid="{00000000-0005-0000-0000-0000BA310000}"/>
    <cellStyle name="Note 2 2 2 3 3 2 6" xfId="21194" xr:uid="{00000000-0005-0000-0000-0000BB310000}"/>
    <cellStyle name="Note 2 2 2 3 3 2 7" xfId="38494" xr:uid="{00000000-0005-0000-0000-0000BC310000}"/>
    <cellStyle name="Note 2 2 2 3 3 3" xfId="3845" xr:uid="{00000000-0005-0000-0000-0000BD310000}"/>
    <cellStyle name="Note 2 2 2 3 3 3 2" xfId="5761" xr:uid="{00000000-0005-0000-0000-0000BE310000}"/>
    <cellStyle name="Note 2 2 2 3 3 3 2 2" xfId="12681" xr:uid="{00000000-0005-0000-0000-0000BF310000}"/>
    <cellStyle name="Note 2 2 2 3 3 3 2 2 2" xfId="19408" xr:uid="{00000000-0005-0000-0000-0000C0310000}"/>
    <cellStyle name="Note 2 2 2 3 3 3 2 2 2 2" xfId="37072" xr:uid="{00000000-0005-0000-0000-0000C1310000}"/>
    <cellStyle name="Note 2 2 2 3 3 3 2 2 2 3" xfId="54249" xr:uid="{00000000-0005-0000-0000-0000C2310000}"/>
    <cellStyle name="Note 2 2 2 3 3 3 2 2 3" xfId="30345" xr:uid="{00000000-0005-0000-0000-0000C3310000}"/>
    <cellStyle name="Note 2 2 2 3 3 3 2 2 4" xfId="47572" xr:uid="{00000000-0005-0000-0000-0000C4310000}"/>
    <cellStyle name="Note 2 2 2 3 3 3 2 3" xfId="9397" xr:uid="{00000000-0005-0000-0000-0000C5310000}"/>
    <cellStyle name="Note 2 2 2 3 3 3 2 3 2" xfId="27062" xr:uid="{00000000-0005-0000-0000-0000C6310000}"/>
    <cellStyle name="Note 2 2 2 3 3 3 2 3 3" xfId="44315" xr:uid="{00000000-0005-0000-0000-0000C7310000}"/>
    <cellStyle name="Note 2 2 2 3 3 3 2 4" xfId="16341" xr:uid="{00000000-0005-0000-0000-0000C8310000}"/>
    <cellStyle name="Note 2 2 2 3 3 3 2 4 2" xfId="34005" xr:uid="{00000000-0005-0000-0000-0000C9310000}"/>
    <cellStyle name="Note 2 2 2 3 3 3 2 4 3" xfId="51208" xr:uid="{00000000-0005-0000-0000-0000CA310000}"/>
    <cellStyle name="Note 2 2 2 3 3 3 2 5" xfId="23426" xr:uid="{00000000-0005-0000-0000-0000CB310000}"/>
    <cellStyle name="Note 2 2 2 3 3 3 2 6" xfId="40704" xr:uid="{00000000-0005-0000-0000-0000CC310000}"/>
    <cellStyle name="Note 2 2 2 3 3 3 3" xfId="7542" xr:uid="{00000000-0005-0000-0000-0000CD310000}"/>
    <cellStyle name="Note 2 2 2 3 3 3 3 2" xfId="25207" xr:uid="{00000000-0005-0000-0000-0000CE310000}"/>
    <cellStyle name="Note 2 2 2 3 3 3 3 3" xfId="42472" xr:uid="{00000000-0005-0000-0000-0000CF310000}"/>
    <cellStyle name="Note 2 2 2 3 3 3 4" xfId="14594" xr:uid="{00000000-0005-0000-0000-0000D0310000}"/>
    <cellStyle name="Note 2 2 2 3 3 3 4 2" xfId="32258" xr:uid="{00000000-0005-0000-0000-0000D1310000}"/>
    <cellStyle name="Note 2 2 2 3 3 3 4 3" xfId="49473" xr:uid="{00000000-0005-0000-0000-0000D2310000}"/>
    <cellStyle name="Note 2 2 2 3 3 3 5" xfId="21564" xr:uid="{00000000-0005-0000-0000-0000D3310000}"/>
    <cellStyle name="Note 2 2 2 3 3 3 6" xfId="38861" xr:uid="{00000000-0005-0000-0000-0000D4310000}"/>
    <cellStyle name="Note 2 2 2 3 3 4" xfId="4728" xr:uid="{00000000-0005-0000-0000-0000D5310000}"/>
    <cellStyle name="Note 2 2 2 3 3 4 2" xfId="11648" xr:uid="{00000000-0005-0000-0000-0000D6310000}"/>
    <cellStyle name="Note 2 2 2 3 3 4 2 2" xfId="18429" xr:uid="{00000000-0005-0000-0000-0000D7310000}"/>
    <cellStyle name="Note 2 2 2 3 3 4 2 2 2" xfId="36093" xr:uid="{00000000-0005-0000-0000-0000D8310000}"/>
    <cellStyle name="Note 2 2 2 3 3 4 2 2 3" xfId="53279" xr:uid="{00000000-0005-0000-0000-0000D9310000}"/>
    <cellStyle name="Note 2 2 2 3 3 4 2 3" xfId="29312" xr:uid="{00000000-0005-0000-0000-0000DA310000}"/>
    <cellStyle name="Note 2 2 2 3 3 4 2 4" xfId="46548" xr:uid="{00000000-0005-0000-0000-0000DB310000}"/>
    <cellStyle name="Note 2 2 2 3 3 4 3" xfId="8364" xr:uid="{00000000-0005-0000-0000-0000DC310000}"/>
    <cellStyle name="Note 2 2 2 3 3 4 3 2" xfId="26029" xr:uid="{00000000-0005-0000-0000-0000DD310000}"/>
    <cellStyle name="Note 2 2 2 3 3 4 3 3" xfId="43291" xr:uid="{00000000-0005-0000-0000-0000DE310000}"/>
    <cellStyle name="Note 2 2 2 3 3 4 4" xfId="15362" xr:uid="{00000000-0005-0000-0000-0000DF310000}"/>
    <cellStyle name="Note 2 2 2 3 3 4 4 2" xfId="33026" xr:uid="{00000000-0005-0000-0000-0000E0310000}"/>
    <cellStyle name="Note 2 2 2 3 3 4 4 3" xfId="50238" xr:uid="{00000000-0005-0000-0000-0000E1310000}"/>
    <cellStyle name="Note 2 2 2 3 3 4 5" xfId="22393" xr:uid="{00000000-0005-0000-0000-0000E2310000}"/>
    <cellStyle name="Note 2 2 2 3 3 4 6" xfId="39680" xr:uid="{00000000-0005-0000-0000-0000E3310000}"/>
    <cellStyle name="Note 2 2 2 3 3 5" xfId="10334" xr:uid="{00000000-0005-0000-0000-0000E4310000}"/>
    <cellStyle name="Note 2 2 2 3 3 5 2" xfId="17223" xr:uid="{00000000-0005-0000-0000-0000E5310000}"/>
    <cellStyle name="Note 2 2 2 3 3 5 2 2" xfId="34887" xr:uid="{00000000-0005-0000-0000-0000E6310000}"/>
    <cellStyle name="Note 2 2 2 3 3 5 2 3" xfId="52085" xr:uid="{00000000-0005-0000-0000-0000E7310000}"/>
    <cellStyle name="Note 2 2 2 3 3 5 3" xfId="27998" xr:uid="{00000000-0005-0000-0000-0000E8310000}"/>
    <cellStyle name="Note 2 2 2 3 3 5 4" xfId="45246" xr:uid="{00000000-0005-0000-0000-0000E9310000}"/>
    <cellStyle name="Note 2 2 2 3 3 6" xfId="6584" xr:uid="{00000000-0005-0000-0000-0000EA310000}"/>
    <cellStyle name="Note 2 2 2 3 3 6 2" xfId="24249" xr:uid="{00000000-0005-0000-0000-0000EB310000}"/>
    <cellStyle name="Note 2 2 2 3 3 6 3" xfId="41523" xr:uid="{00000000-0005-0000-0000-0000EC310000}"/>
    <cellStyle name="Note 2 2 2 3 3 7" xfId="13615" xr:uid="{00000000-0005-0000-0000-0000ED310000}"/>
    <cellStyle name="Note 2 2 2 3 3 7 2" xfId="31279" xr:uid="{00000000-0005-0000-0000-0000EE310000}"/>
    <cellStyle name="Note 2 2 2 3 3 7 3" xfId="48503" xr:uid="{00000000-0005-0000-0000-0000EF310000}"/>
    <cellStyle name="Note 2 2 2 3 3 8" xfId="20531" xr:uid="{00000000-0005-0000-0000-0000F0310000}"/>
    <cellStyle name="Note 2 2 2 3 3 9" xfId="37837" xr:uid="{00000000-0005-0000-0000-0000F1310000}"/>
    <cellStyle name="Note 2 2 2 3 4" xfId="4464" xr:uid="{00000000-0005-0000-0000-0000F2310000}"/>
    <cellStyle name="Note 2 2 2 3 4 2" xfId="6328" xr:uid="{00000000-0005-0000-0000-0000F3310000}"/>
    <cellStyle name="Note 2 2 2 3 4 2 2" xfId="13247" xr:uid="{00000000-0005-0000-0000-0000F4310000}"/>
    <cellStyle name="Note 2 2 2 3 4 2 2 2" xfId="19920" xr:uid="{00000000-0005-0000-0000-0000F5310000}"/>
    <cellStyle name="Note 2 2 2 3 4 2 2 2 2" xfId="37584" xr:uid="{00000000-0005-0000-0000-0000F6310000}"/>
    <cellStyle name="Note 2 2 2 3 4 2 2 2 3" xfId="54761" xr:uid="{00000000-0005-0000-0000-0000F7310000}"/>
    <cellStyle name="Note 2 2 2 3 4 2 2 3" xfId="30911" xr:uid="{00000000-0005-0000-0000-0000F8310000}"/>
    <cellStyle name="Note 2 2 2 3 4 2 2 4" xfId="48138" xr:uid="{00000000-0005-0000-0000-0000F9310000}"/>
    <cellStyle name="Note 2 2 2 3 4 2 3" xfId="9963" xr:uid="{00000000-0005-0000-0000-0000FA310000}"/>
    <cellStyle name="Note 2 2 2 3 4 2 3 2" xfId="27628" xr:uid="{00000000-0005-0000-0000-0000FB310000}"/>
    <cellStyle name="Note 2 2 2 3 4 2 3 3" xfId="44881" xr:uid="{00000000-0005-0000-0000-0000FC310000}"/>
    <cellStyle name="Note 2 2 2 3 4 2 4" xfId="16853" xr:uid="{00000000-0005-0000-0000-0000FD310000}"/>
    <cellStyle name="Note 2 2 2 3 4 2 4 2" xfId="34517" xr:uid="{00000000-0005-0000-0000-0000FE310000}"/>
    <cellStyle name="Note 2 2 2 3 4 2 4 3" xfId="51720" xr:uid="{00000000-0005-0000-0000-0000FF310000}"/>
    <cellStyle name="Note 2 2 2 3 4 2 5" xfId="23993" xr:uid="{00000000-0005-0000-0000-000000320000}"/>
    <cellStyle name="Note 2 2 2 3 4 2 6" xfId="41270" xr:uid="{00000000-0005-0000-0000-000001320000}"/>
    <cellStyle name="Note 2 2 2 3 4 3" xfId="11392" xr:uid="{00000000-0005-0000-0000-000002320000}"/>
    <cellStyle name="Note 2 2 2 3 4 3 2" xfId="18173" xr:uid="{00000000-0005-0000-0000-000003320000}"/>
    <cellStyle name="Note 2 2 2 3 4 3 2 2" xfId="35837" xr:uid="{00000000-0005-0000-0000-000004320000}"/>
    <cellStyle name="Note 2 2 2 3 4 3 2 3" xfId="53026" xr:uid="{00000000-0005-0000-0000-000005320000}"/>
    <cellStyle name="Note 2 2 2 3 4 3 3" xfId="29056" xr:uid="{00000000-0005-0000-0000-000006320000}"/>
    <cellStyle name="Note 2 2 2 3 4 3 4" xfId="46295" xr:uid="{00000000-0005-0000-0000-000007320000}"/>
    <cellStyle name="Note 2 2 2 3 4 4" xfId="8108" xr:uid="{00000000-0005-0000-0000-000008320000}"/>
    <cellStyle name="Note 2 2 2 3 4 4 2" xfId="25773" xr:uid="{00000000-0005-0000-0000-000009320000}"/>
    <cellStyle name="Note 2 2 2 3 4 4 3" xfId="43038" xr:uid="{00000000-0005-0000-0000-00000A320000}"/>
    <cellStyle name="Note 2 2 2 3 4 5" xfId="15106" xr:uid="{00000000-0005-0000-0000-00000B320000}"/>
    <cellStyle name="Note 2 2 2 3 4 5 2" xfId="32770" xr:uid="{00000000-0005-0000-0000-00000C320000}"/>
    <cellStyle name="Note 2 2 2 3 4 5 3" xfId="49985" xr:uid="{00000000-0005-0000-0000-00000D320000}"/>
    <cellStyle name="Note 2 2 2 3 4 6" xfId="22137" xr:uid="{00000000-0005-0000-0000-00000E320000}"/>
    <cellStyle name="Note 2 2 2 3 4 7" xfId="39427" xr:uid="{00000000-0005-0000-0000-00000F320000}"/>
    <cellStyle name="Note 2 2 2 3 5" xfId="4421" xr:uid="{00000000-0005-0000-0000-000010320000}"/>
    <cellStyle name="Note 2 2 2 3 5 2" xfId="6285" xr:uid="{00000000-0005-0000-0000-000011320000}"/>
    <cellStyle name="Note 2 2 2 3 5 2 2" xfId="13204" xr:uid="{00000000-0005-0000-0000-000012320000}"/>
    <cellStyle name="Note 2 2 2 3 5 2 2 2" xfId="19877" xr:uid="{00000000-0005-0000-0000-000013320000}"/>
    <cellStyle name="Note 2 2 2 3 5 2 2 2 2" xfId="37541" xr:uid="{00000000-0005-0000-0000-000014320000}"/>
    <cellStyle name="Note 2 2 2 3 5 2 2 2 3" xfId="54718" xr:uid="{00000000-0005-0000-0000-000015320000}"/>
    <cellStyle name="Note 2 2 2 3 5 2 2 3" xfId="30868" xr:uid="{00000000-0005-0000-0000-000016320000}"/>
    <cellStyle name="Note 2 2 2 3 5 2 2 4" xfId="48095" xr:uid="{00000000-0005-0000-0000-000017320000}"/>
    <cellStyle name="Note 2 2 2 3 5 2 3" xfId="9920" xr:uid="{00000000-0005-0000-0000-000018320000}"/>
    <cellStyle name="Note 2 2 2 3 5 2 3 2" xfId="27585" xr:uid="{00000000-0005-0000-0000-000019320000}"/>
    <cellStyle name="Note 2 2 2 3 5 2 3 3" xfId="44838" xr:uid="{00000000-0005-0000-0000-00001A320000}"/>
    <cellStyle name="Note 2 2 2 3 5 2 4" xfId="16810" xr:uid="{00000000-0005-0000-0000-00001B320000}"/>
    <cellStyle name="Note 2 2 2 3 5 2 4 2" xfId="34474" xr:uid="{00000000-0005-0000-0000-00001C320000}"/>
    <cellStyle name="Note 2 2 2 3 5 2 4 3" xfId="51677" xr:uid="{00000000-0005-0000-0000-00001D320000}"/>
    <cellStyle name="Note 2 2 2 3 5 2 5" xfId="23950" xr:uid="{00000000-0005-0000-0000-00001E320000}"/>
    <cellStyle name="Note 2 2 2 3 5 2 6" xfId="41227" xr:uid="{00000000-0005-0000-0000-00001F320000}"/>
    <cellStyle name="Note 2 2 2 3 5 3" xfId="11349" xr:uid="{00000000-0005-0000-0000-000020320000}"/>
    <cellStyle name="Note 2 2 2 3 5 3 2" xfId="18130" xr:uid="{00000000-0005-0000-0000-000021320000}"/>
    <cellStyle name="Note 2 2 2 3 5 3 2 2" xfId="35794" xr:uid="{00000000-0005-0000-0000-000022320000}"/>
    <cellStyle name="Note 2 2 2 3 5 3 2 3" xfId="52983" xr:uid="{00000000-0005-0000-0000-000023320000}"/>
    <cellStyle name="Note 2 2 2 3 5 3 3" xfId="29013" xr:uid="{00000000-0005-0000-0000-000024320000}"/>
    <cellStyle name="Note 2 2 2 3 5 3 4" xfId="46252" xr:uid="{00000000-0005-0000-0000-000025320000}"/>
    <cellStyle name="Note 2 2 2 3 5 4" xfId="8065" xr:uid="{00000000-0005-0000-0000-000026320000}"/>
    <cellStyle name="Note 2 2 2 3 5 4 2" xfId="25730" xr:uid="{00000000-0005-0000-0000-000027320000}"/>
    <cellStyle name="Note 2 2 2 3 5 4 3" xfId="42995" xr:uid="{00000000-0005-0000-0000-000028320000}"/>
    <cellStyle name="Note 2 2 2 3 5 5" xfId="15063" xr:uid="{00000000-0005-0000-0000-000029320000}"/>
    <cellStyle name="Note 2 2 2 3 5 5 2" xfId="32727" xr:uid="{00000000-0005-0000-0000-00002A320000}"/>
    <cellStyle name="Note 2 2 2 3 5 5 3" xfId="49942" xr:uid="{00000000-0005-0000-0000-00002B320000}"/>
    <cellStyle name="Note 2 2 2 3 5 6" xfId="22094" xr:uid="{00000000-0005-0000-0000-00002C320000}"/>
    <cellStyle name="Note 2 2 2 3 5 7" xfId="39384" xr:uid="{00000000-0005-0000-0000-00002D320000}"/>
    <cellStyle name="Note 2 2 2 3 6" xfId="10107" xr:uid="{00000000-0005-0000-0000-00002E320000}"/>
    <cellStyle name="Note 2 2 2 3 6 2" xfId="16996" xr:uid="{00000000-0005-0000-0000-00002F320000}"/>
    <cellStyle name="Note 2 2 2 3 6 2 2" xfId="34660" xr:uid="{00000000-0005-0000-0000-000030320000}"/>
    <cellStyle name="Note 2 2 2 3 6 2 3" xfId="51861" xr:uid="{00000000-0005-0000-0000-000031320000}"/>
    <cellStyle name="Note 2 2 2 3 6 3" xfId="27771" xr:uid="{00000000-0005-0000-0000-000032320000}"/>
    <cellStyle name="Note 2 2 2 3 6 4" xfId="45022" xr:uid="{00000000-0005-0000-0000-000033320000}"/>
    <cellStyle name="Note 2 2 2 3 7" xfId="13388" xr:uid="{00000000-0005-0000-0000-000034320000}"/>
    <cellStyle name="Note 2 2 2 3 7 2" xfId="31052" xr:uid="{00000000-0005-0000-0000-000035320000}"/>
    <cellStyle name="Note 2 2 2 3 7 3" xfId="48279" xr:uid="{00000000-0005-0000-0000-000036320000}"/>
    <cellStyle name="Note 2 2 2 3 8" xfId="20214" xr:uid="{00000000-0005-0000-0000-000037320000}"/>
    <cellStyle name="Note 2 2 2 3 9" xfId="20184" xr:uid="{00000000-0005-0000-0000-000038320000}"/>
    <cellStyle name="Note 2 2 2 4" xfId="2672" xr:uid="{00000000-0005-0000-0000-000039320000}"/>
    <cellStyle name="Note 2 2 2 4 10" xfId="13477" xr:uid="{00000000-0005-0000-0000-00003A320000}"/>
    <cellStyle name="Note 2 2 2 4 10 2" xfId="31141" xr:uid="{00000000-0005-0000-0000-00003B320000}"/>
    <cellStyle name="Note 2 2 2 4 10 3" xfId="48368" xr:uid="{00000000-0005-0000-0000-00003C320000}"/>
    <cellStyle name="Note 2 2 2 4 11" xfId="20393" xr:uid="{00000000-0005-0000-0000-00003D320000}"/>
    <cellStyle name="Note 2 2 2 4 12" xfId="37702" xr:uid="{00000000-0005-0000-0000-00003E320000}"/>
    <cellStyle name="Note 2 2 2 4 2" xfId="2901" xr:uid="{00000000-0005-0000-0000-00003F320000}"/>
    <cellStyle name="Note 2 2 2 4 2 2" xfId="3564" xr:uid="{00000000-0005-0000-0000-000040320000}"/>
    <cellStyle name="Note 2 2 2 4 2 2 2" xfId="5480" xr:uid="{00000000-0005-0000-0000-000041320000}"/>
    <cellStyle name="Note 2 2 2 4 2 2 2 2" xfId="12400" xr:uid="{00000000-0005-0000-0000-000042320000}"/>
    <cellStyle name="Note 2 2 2 4 2 2 2 2 2" xfId="19127" xr:uid="{00000000-0005-0000-0000-000043320000}"/>
    <cellStyle name="Note 2 2 2 4 2 2 2 2 2 2" xfId="36791" xr:uid="{00000000-0005-0000-0000-000044320000}"/>
    <cellStyle name="Note 2 2 2 4 2 2 2 2 2 3" xfId="53971" xr:uid="{00000000-0005-0000-0000-000045320000}"/>
    <cellStyle name="Note 2 2 2 4 2 2 2 2 3" xfId="30064" xr:uid="{00000000-0005-0000-0000-000046320000}"/>
    <cellStyle name="Note 2 2 2 4 2 2 2 2 4" xfId="47294" xr:uid="{00000000-0005-0000-0000-000047320000}"/>
    <cellStyle name="Note 2 2 2 4 2 2 2 3" xfId="9116" xr:uid="{00000000-0005-0000-0000-000048320000}"/>
    <cellStyle name="Note 2 2 2 4 2 2 2 3 2" xfId="26781" xr:uid="{00000000-0005-0000-0000-000049320000}"/>
    <cellStyle name="Note 2 2 2 4 2 2 2 3 3" xfId="44037" xr:uid="{00000000-0005-0000-0000-00004A320000}"/>
    <cellStyle name="Note 2 2 2 4 2 2 2 4" xfId="16060" xr:uid="{00000000-0005-0000-0000-00004B320000}"/>
    <cellStyle name="Note 2 2 2 4 2 2 2 4 2" xfId="33724" xr:uid="{00000000-0005-0000-0000-00004C320000}"/>
    <cellStyle name="Note 2 2 2 4 2 2 2 4 3" xfId="50930" xr:uid="{00000000-0005-0000-0000-00004D320000}"/>
    <cellStyle name="Note 2 2 2 4 2 2 2 5" xfId="23145" xr:uid="{00000000-0005-0000-0000-00004E320000}"/>
    <cellStyle name="Note 2 2 2 4 2 2 2 6" xfId="40426" xr:uid="{00000000-0005-0000-0000-00004F320000}"/>
    <cellStyle name="Note 2 2 2 4 2 2 3" xfId="11024" xr:uid="{00000000-0005-0000-0000-000050320000}"/>
    <cellStyle name="Note 2 2 2 4 2 2 3 2" xfId="17859" xr:uid="{00000000-0005-0000-0000-000051320000}"/>
    <cellStyle name="Note 2 2 2 4 2 2 3 2 2" xfId="35523" xr:uid="{00000000-0005-0000-0000-000052320000}"/>
    <cellStyle name="Note 2 2 2 4 2 2 3 2 3" xfId="52715" xr:uid="{00000000-0005-0000-0000-000053320000}"/>
    <cellStyle name="Note 2 2 2 4 2 2 3 3" xfId="28688" xr:uid="{00000000-0005-0000-0000-000054320000}"/>
    <cellStyle name="Note 2 2 2 4 2 2 3 4" xfId="45930" xr:uid="{00000000-0005-0000-0000-000055320000}"/>
    <cellStyle name="Note 2 2 2 4 2 2 4" xfId="7261" xr:uid="{00000000-0005-0000-0000-000056320000}"/>
    <cellStyle name="Note 2 2 2 4 2 2 4 2" xfId="24926" xr:uid="{00000000-0005-0000-0000-000057320000}"/>
    <cellStyle name="Note 2 2 2 4 2 2 4 3" xfId="42194" xr:uid="{00000000-0005-0000-0000-000058320000}"/>
    <cellStyle name="Note 2 2 2 4 2 2 5" xfId="14313" xr:uid="{00000000-0005-0000-0000-000059320000}"/>
    <cellStyle name="Note 2 2 2 4 2 2 5 2" xfId="31977" xr:uid="{00000000-0005-0000-0000-00005A320000}"/>
    <cellStyle name="Note 2 2 2 4 2 2 5 3" xfId="49195" xr:uid="{00000000-0005-0000-0000-00005B320000}"/>
    <cellStyle name="Note 2 2 2 4 2 2 6" xfId="21283" xr:uid="{00000000-0005-0000-0000-00005C320000}"/>
    <cellStyle name="Note 2 2 2 4 2 2 7" xfId="38583" xr:uid="{00000000-0005-0000-0000-00005D320000}"/>
    <cellStyle name="Note 2 2 2 4 2 3" xfId="3934" xr:uid="{00000000-0005-0000-0000-00005E320000}"/>
    <cellStyle name="Note 2 2 2 4 2 3 2" xfId="5850" xr:uid="{00000000-0005-0000-0000-00005F320000}"/>
    <cellStyle name="Note 2 2 2 4 2 3 2 2" xfId="12770" xr:uid="{00000000-0005-0000-0000-000060320000}"/>
    <cellStyle name="Note 2 2 2 4 2 3 2 2 2" xfId="19497" xr:uid="{00000000-0005-0000-0000-000061320000}"/>
    <cellStyle name="Note 2 2 2 4 2 3 2 2 2 2" xfId="37161" xr:uid="{00000000-0005-0000-0000-000062320000}"/>
    <cellStyle name="Note 2 2 2 4 2 3 2 2 2 3" xfId="54338" xr:uid="{00000000-0005-0000-0000-000063320000}"/>
    <cellStyle name="Note 2 2 2 4 2 3 2 2 3" xfId="30434" xr:uid="{00000000-0005-0000-0000-000064320000}"/>
    <cellStyle name="Note 2 2 2 4 2 3 2 2 4" xfId="47661" xr:uid="{00000000-0005-0000-0000-000065320000}"/>
    <cellStyle name="Note 2 2 2 4 2 3 2 3" xfId="9486" xr:uid="{00000000-0005-0000-0000-000066320000}"/>
    <cellStyle name="Note 2 2 2 4 2 3 2 3 2" xfId="27151" xr:uid="{00000000-0005-0000-0000-000067320000}"/>
    <cellStyle name="Note 2 2 2 4 2 3 2 3 3" xfId="44404" xr:uid="{00000000-0005-0000-0000-000068320000}"/>
    <cellStyle name="Note 2 2 2 4 2 3 2 4" xfId="16430" xr:uid="{00000000-0005-0000-0000-000069320000}"/>
    <cellStyle name="Note 2 2 2 4 2 3 2 4 2" xfId="34094" xr:uid="{00000000-0005-0000-0000-00006A320000}"/>
    <cellStyle name="Note 2 2 2 4 2 3 2 4 3" xfId="51297" xr:uid="{00000000-0005-0000-0000-00006B320000}"/>
    <cellStyle name="Note 2 2 2 4 2 3 2 5" xfId="23515" xr:uid="{00000000-0005-0000-0000-00006C320000}"/>
    <cellStyle name="Note 2 2 2 4 2 3 2 6" xfId="40793" xr:uid="{00000000-0005-0000-0000-00006D320000}"/>
    <cellStyle name="Note 2 2 2 4 2 3 3" xfId="7631" xr:uid="{00000000-0005-0000-0000-00006E320000}"/>
    <cellStyle name="Note 2 2 2 4 2 3 3 2" xfId="25296" xr:uid="{00000000-0005-0000-0000-00006F320000}"/>
    <cellStyle name="Note 2 2 2 4 2 3 3 3" xfId="42561" xr:uid="{00000000-0005-0000-0000-000070320000}"/>
    <cellStyle name="Note 2 2 2 4 2 3 4" xfId="14683" xr:uid="{00000000-0005-0000-0000-000071320000}"/>
    <cellStyle name="Note 2 2 2 4 2 3 4 2" xfId="32347" xr:uid="{00000000-0005-0000-0000-000072320000}"/>
    <cellStyle name="Note 2 2 2 4 2 3 4 3" xfId="49562" xr:uid="{00000000-0005-0000-0000-000073320000}"/>
    <cellStyle name="Note 2 2 2 4 2 3 5" xfId="21653" xr:uid="{00000000-0005-0000-0000-000074320000}"/>
    <cellStyle name="Note 2 2 2 4 2 3 6" xfId="38950" xr:uid="{00000000-0005-0000-0000-000075320000}"/>
    <cellStyle name="Note 2 2 2 4 2 4" xfId="4817" xr:uid="{00000000-0005-0000-0000-000076320000}"/>
    <cellStyle name="Note 2 2 2 4 2 4 2" xfId="11737" xr:uid="{00000000-0005-0000-0000-000077320000}"/>
    <cellStyle name="Note 2 2 2 4 2 4 2 2" xfId="18518" xr:uid="{00000000-0005-0000-0000-000078320000}"/>
    <cellStyle name="Note 2 2 2 4 2 4 2 2 2" xfId="36182" xr:uid="{00000000-0005-0000-0000-000079320000}"/>
    <cellStyle name="Note 2 2 2 4 2 4 2 2 3" xfId="53368" xr:uid="{00000000-0005-0000-0000-00007A320000}"/>
    <cellStyle name="Note 2 2 2 4 2 4 2 3" xfId="29401" xr:uid="{00000000-0005-0000-0000-00007B320000}"/>
    <cellStyle name="Note 2 2 2 4 2 4 2 4" xfId="46637" xr:uid="{00000000-0005-0000-0000-00007C320000}"/>
    <cellStyle name="Note 2 2 2 4 2 4 3" xfId="8453" xr:uid="{00000000-0005-0000-0000-00007D320000}"/>
    <cellStyle name="Note 2 2 2 4 2 4 3 2" xfId="26118" xr:uid="{00000000-0005-0000-0000-00007E320000}"/>
    <cellStyle name="Note 2 2 2 4 2 4 3 3" xfId="43380" xr:uid="{00000000-0005-0000-0000-00007F320000}"/>
    <cellStyle name="Note 2 2 2 4 2 4 4" xfId="15451" xr:uid="{00000000-0005-0000-0000-000080320000}"/>
    <cellStyle name="Note 2 2 2 4 2 4 4 2" xfId="33115" xr:uid="{00000000-0005-0000-0000-000081320000}"/>
    <cellStyle name="Note 2 2 2 4 2 4 4 3" xfId="50327" xr:uid="{00000000-0005-0000-0000-000082320000}"/>
    <cellStyle name="Note 2 2 2 4 2 4 5" xfId="22482" xr:uid="{00000000-0005-0000-0000-000083320000}"/>
    <cellStyle name="Note 2 2 2 4 2 4 6" xfId="39769" xr:uid="{00000000-0005-0000-0000-000084320000}"/>
    <cellStyle name="Note 2 2 2 4 2 5" xfId="10423" xr:uid="{00000000-0005-0000-0000-000085320000}"/>
    <cellStyle name="Note 2 2 2 4 2 5 2" xfId="17312" xr:uid="{00000000-0005-0000-0000-000086320000}"/>
    <cellStyle name="Note 2 2 2 4 2 5 2 2" xfId="34976" xr:uid="{00000000-0005-0000-0000-000087320000}"/>
    <cellStyle name="Note 2 2 2 4 2 5 2 3" xfId="52174" xr:uid="{00000000-0005-0000-0000-000088320000}"/>
    <cellStyle name="Note 2 2 2 4 2 5 3" xfId="28087" xr:uid="{00000000-0005-0000-0000-000089320000}"/>
    <cellStyle name="Note 2 2 2 4 2 5 4" xfId="45335" xr:uid="{00000000-0005-0000-0000-00008A320000}"/>
    <cellStyle name="Note 2 2 2 4 2 6" xfId="6673" xr:uid="{00000000-0005-0000-0000-00008B320000}"/>
    <cellStyle name="Note 2 2 2 4 2 6 2" xfId="24338" xr:uid="{00000000-0005-0000-0000-00008C320000}"/>
    <cellStyle name="Note 2 2 2 4 2 6 3" xfId="41612" xr:uid="{00000000-0005-0000-0000-00008D320000}"/>
    <cellStyle name="Note 2 2 2 4 2 7" xfId="13704" xr:uid="{00000000-0005-0000-0000-00008E320000}"/>
    <cellStyle name="Note 2 2 2 4 2 7 2" xfId="31368" xr:uid="{00000000-0005-0000-0000-00008F320000}"/>
    <cellStyle name="Note 2 2 2 4 2 7 3" xfId="48592" xr:uid="{00000000-0005-0000-0000-000090320000}"/>
    <cellStyle name="Note 2 2 2 4 2 8" xfId="20620" xr:uid="{00000000-0005-0000-0000-000091320000}"/>
    <cellStyle name="Note 2 2 2 4 2 9" xfId="37926" xr:uid="{00000000-0005-0000-0000-000092320000}"/>
    <cellStyle name="Note 2 2 2 4 3" xfId="3016" xr:uid="{00000000-0005-0000-0000-000093320000}"/>
    <cellStyle name="Note 2 2 2 4 3 2" xfId="3679" xr:uid="{00000000-0005-0000-0000-000094320000}"/>
    <cellStyle name="Note 2 2 2 4 3 2 2" xfId="5595" xr:uid="{00000000-0005-0000-0000-000095320000}"/>
    <cellStyle name="Note 2 2 2 4 3 2 2 2" xfId="12515" xr:uid="{00000000-0005-0000-0000-000096320000}"/>
    <cellStyle name="Note 2 2 2 4 3 2 2 2 2" xfId="19242" xr:uid="{00000000-0005-0000-0000-000097320000}"/>
    <cellStyle name="Note 2 2 2 4 3 2 2 2 2 2" xfId="36906" xr:uid="{00000000-0005-0000-0000-000098320000}"/>
    <cellStyle name="Note 2 2 2 4 3 2 2 2 2 3" xfId="54083" xr:uid="{00000000-0005-0000-0000-000099320000}"/>
    <cellStyle name="Note 2 2 2 4 3 2 2 2 3" xfId="30179" xr:uid="{00000000-0005-0000-0000-00009A320000}"/>
    <cellStyle name="Note 2 2 2 4 3 2 2 2 4" xfId="47406" xr:uid="{00000000-0005-0000-0000-00009B320000}"/>
    <cellStyle name="Note 2 2 2 4 3 2 2 3" xfId="9231" xr:uid="{00000000-0005-0000-0000-00009C320000}"/>
    <cellStyle name="Note 2 2 2 4 3 2 2 3 2" xfId="26896" xr:uid="{00000000-0005-0000-0000-00009D320000}"/>
    <cellStyle name="Note 2 2 2 4 3 2 2 3 3" xfId="44149" xr:uid="{00000000-0005-0000-0000-00009E320000}"/>
    <cellStyle name="Note 2 2 2 4 3 2 2 4" xfId="16175" xr:uid="{00000000-0005-0000-0000-00009F320000}"/>
    <cellStyle name="Note 2 2 2 4 3 2 2 4 2" xfId="33839" xr:uid="{00000000-0005-0000-0000-0000A0320000}"/>
    <cellStyle name="Note 2 2 2 4 3 2 2 4 3" xfId="51042" xr:uid="{00000000-0005-0000-0000-0000A1320000}"/>
    <cellStyle name="Note 2 2 2 4 3 2 2 5" xfId="23260" xr:uid="{00000000-0005-0000-0000-0000A2320000}"/>
    <cellStyle name="Note 2 2 2 4 3 2 2 6" xfId="40538" xr:uid="{00000000-0005-0000-0000-0000A3320000}"/>
    <cellStyle name="Note 2 2 2 4 3 2 3" xfId="11139" xr:uid="{00000000-0005-0000-0000-0000A4320000}"/>
    <cellStyle name="Note 2 2 2 4 3 2 3 2" xfId="17974" xr:uid="{00000000-0005-0000-0000-0000A5320000}"/>
    <cellStyle name="Note 2 2 2 4 3 2 3 2 2" xfId="35638" xr:uid="{00000000-0005-0000-0000-0000A6320000}"/>
    <cellStyle name="Note 2 2 2 4 3 2 3 2 3" xfId="52827" xr:uid="{00000000-0005-0000-0000-0000A7320000}"/>
    <cellStyle name="Note 2 2 2 4 3 2 3 3" xfId="28803" xr:uid="{00000000-0005-0000-0000-0000A8320000}"/>
    <cellStyle name="Note 2 2 2 4 3 2 3 4" xfId="46042" xr:uid="{00000000-0005-0000-0000-0000A9320000}"/>
    <cellStyle name="Note 2 2 2 4 3 2 4" xfId="7376" xr:uid="{00000000-0005-0000-0000-0000AA320000}"/>
    <cellStyle name="Note 2 2 2 4 3 2 4 2" xfId="25041" xr:uid="{00000000-0005-0000-0000-0000AB320000}"/>
    <cellStyle name="Note 2 2 2 4 3 2 4 3" xfId="42306" xr:uid="{00000000-0005-0000-0000-0000AC320000}"/>
    <cellStyle name="Note 2 2 2 4 3 2 5" xfId="14428" xr:uid="{00000000-0005-0000-0000-0000AD320000}"/>
    <cellStyle name="Note 2 2 2 4 3 2 5 2" xfId="32092" xr:uid="{00000000-0005-0000-0000-0000AE320000}"/>
    <cellStyle name="Note 2 2 2 4 3 2 5 3" xfId="49307" xr:uid="{00000000-0005-0000-0000-0000AF320000}"/>
    <cellStyle name="Note 2 2 2 4 3 2 6" xfId="21398" xr:uid="{00000000-0005-0000-0000-0000B0320000}"/>
    <cellStyle name="Note 2 2 2 4 3 2 7" xfId="38695" xr:uid="{00000000-0005-0000-0000-0000B1320000}"/>
    <cellStyle name="Note 2 2 2 4 3 3" xfId="4046" xr:uid="{00000000-0005-0000-0000-0000B2320000}"/>
    <cellStyle name="Note 2 2 2 4 3 3 2" xfId="5962" xr:uid="{00000000-0005-0000-0000-0000B3320000}"/>
    <cellStyle name="Note 2 2 2 4 3 3 2 2" xfId="12882" xr:uid="{00000000-0005-0000-0000-0000B4320000}"/>
    <cellStyle name="Note 2 2 2 4 3 3 2 2 2" xfId="19609" xr:uid="{00000000-0005-0000-0000-0000B5320000}"/>
    <cellStyle name="Note 2 2 2 4 3 3 2 2 2 2" xfId="37273" xr:uid="{00000000-0005-0000-0000-0000B6320000}"/>
    <cellStyle name="Note 2 2 2 4 3 3 2 2 2 3" xfId="54450" xr:uid="{00000000-0005-0000-0000-0000B7320000}"/>
    <cellStyle name="Note 2 2 2 4 3 3 2 2 3" xfId="30546" xr:uid="{00000000-0005-0000-0000-0000B8320000}"/>
    <cellStyle name="Note 2 2 2 4 3 3 2 2 4" xfId="47773" xr:uid="{00000000-0005-0000-0000-0000B9320000}"/>
    <cellStyle name="Note 2 2 2 4 3 3 2 3" xfId="9598" xr:uid="{00000000-0005-0000-0000-0000BA320000}"/>
    <cellStyle name="Note 2 2 2 4 3 3 2 3 2" xfId="27263" xr:uid="{00000000-0005-0000-0000-0000BB320000}"/>
    <cellStyle name="Note 2 2 2 4 3 3 2 3 3" xfId="44516" xr:uid="{00000000-0005-0000-0000-0000BC320000}"/>
    <cellStyle name="Note 2 2 2 4 3 3 2 4" xfId="16542" xr:uid="{00000000-0005-0000-0000-0000BD320000}"/>
    <cellStyle name="Note 2 2 2 4 3 3 2 4 2" xfId="34206" xr:uid="{00000000-0005-0000-0000-0000BE320000}"/>
    <cellStyle name="Note 2 2 2 4 3 3 2 4 3" xfId="51409" xr:uid="{00000000-0005-0000-0000-0000BF320000}"/>
    <cellStyle name="Note 2 2 2 4 3 3 2 5" xfId="23627" xr:uid="{00000000-0005-0000-0000-0000C0320000}"/>
    <cellStyle name="Note 2 2 2 4 3 3 2 6" xfId="40905" xr:uid="{00000000-0005-0000-0000-0000C1320000}"/>
    <cellStyle name="Note 2 2 2 4 3 3 3" xfId="7743" xr:uid="{00000000-0005-0000-0000-0000C2320000}"/>
    <cellStyle name="Note 2 2 2 4 3 3 3 2" xfId="25408" xr:uid="{00000000-0005-0000-0000-0000C3320000}"/>
    <cellStyle name="Note 2 2 2 4 3 3 3 3" xfId="42673" xr:uid="{00000000-0005-0000-0000-0000C4320000}"/>
    <cellStyle name="Note 2 2 2 4 3 3 4" xfId="14795" xr:uid="{00000000-0005-0000-0000-0000C5320000}"/>
    <cellStyle name="Note 2 2 2 4 3 3 4 2" xfId="32459" xr:uid="{00000000-0005-0000-0000-0000C6320000}"/>
    <cellStyle name="Note 2 2 2 4 3 3 4 3" xfId="49674" xr:uid="{00000000-0005-0000-0000-0000C7320000}"/>
    <cellStyle name="Note 2 2 2 4 3 3 5" xfId="21765" xr:uid="{00000000-0005-0000-0000-0000C8320000}"/>
    <cellStyle name="Note 2 2 2 4 3 3 6" xfId="39062" xr:uid="{00000000-0005-0000-0000-0000C9320000}"/>
    <cellStyle name="Note 2 2 2 4 3 4" xfId="4932" xr:uid="{00000000-0005-0000-0000-0000CA320000}"/>
    <cellStyle name="Note 2 2 2 4 3 4 2" xfId="11852" xr:uid="{00000000-0005-0000-0000-0000CB320000}"/>
    <cellStyle name="Note 2 2 2 4 3 4 2 2" xfId="18633" xr:uid="{00000000-0005-0000-0000-0000CC320000}"/>
    <cellStyle name="Note 2 2 2 4 3 4 2 2 2" xfId="36297" xr:uid="{00000000-0005-0000-0000-0000CD320000}"/>
    <cellStyle name="Note 2 2 2 4 3 4 2 2 3" xfId="53480" xr:uid="{00000000-0005-0000-0000-0000CE320000}"/>
    <cellStyle name="Note 2 2 2 4 3 4 2 3" xfId="29516" xr:uid="{00000000-0005-0000-0000-0000CF320000}"/>
    <cellStyle name="Note 2 2 2 4 3 4 2 4" xfId="46749" xr:uid="{00000000-0005-0000-0000-0000D0320000}"/>
    <cellStyle name="Note 2 2 2 4 3 4 3" xfId="8568" xr:uid="{00000000-0005-0000-0000-0000D1320000}"/>
    <cellStyle name="Note 2 2 2 4 3 4 3 2" xfId="26233" xr:uid="{00000000-0005-0000-0000-0000D2320000}"/>
    <cellStyle name="Note 2 2 2 4 3 4 3 3" xfId="43492" xr:uid="{00000000-0005-0000-0000-0000D3320000}"/>
    <cellStyle name="Note 2 2 2 4 3 4 4" xfId="15566" xr:uid="{00000000-0005-0000-0000-0000D4320000}"/>
    <cellStyle name="Note 2 2 2 4 3 4 4 2" xfId="33230" xr:uid="{00000000-0005-0000-0000-0000D5320000}"/>
    <cellStyle name="Note 2 2 2 4 3 4 4 3" xfId="50439" xr:uid="{00000000-0005-0000-0000-0000D6320000}"/>
    <cellStyle name="Note 2 2 2 4 3 4 5" xfId="22597" xr:uid="{00000000-0005-0000-0000-0000D7320000}"/>
    <cellStyle name="Note 2 2 2 4 3 4 6" xfId="39881" xr:uid="{00000000-0005-0000-0000-0000D8320000}"/>
    <cellStyle name="Note 2 2 2 4 3 5" xfId="10538" xr:uid="{00000000-0005-0000-0000-0000D9320000}"/>
    <cellStyle name="Note 2 2 2 4 3 5 2" xfId="17427" xr:uid="{00000000-0005-0000-0000-0000DA320000}"/>
    <cellStyle name="Note 2 2 2 4 3 5 2 2" xfId="35091" xr:uid="{00000000-0005-0000-0000-0000DB320000}"/>
    <cellStyle name="Note 2 2 2 4 3 5 2 3" xfId="52286" xr:uid="{00000000-0005-0000-0000-0000DC320000}"/>
    <cellStyle name="Note 2 2 2 4 3 5 3" xfId="28202" xr:uid="{00000000-0005-0000-0000-0000DD320000}"/>
    <cellStyle name="Note 2 2 2 4 3 5 4" xfId="45447" xr:uid="{00000000-0005-0000-0000-0000DE320000}"/>
    <cellStyle name="Note 2 2 2 4 3 6" xfId="6788" xr:uid="{00000000-0005-0000-0000-0000DF320000}"/>
    <cellStyle name="Note 2 2 2 4 3 6 2" xfId="24453" xr:uid="{00000000-0005-0000-0000-0000E0320000}"/>
    <cellStyle name="Note 2 2 2 4 3 6 3" xfId="41724" xr:uid="{00000000-0005-0000-0000-0000E1320000}"/>
    <cellStyle name="Note 2 2 2 4 3 7" xfId="13819" xr:uid="{00000000-0005-0000-0000-0000E2320000}"/>
    <cellStyle name="Note 2 2 2 4 3 7 2" xfId="31483" xr:uid="{00000000-0005-0000-0000-0000E3320000}"/>
    <cellStyle name="Note 2 2 2 4 3 7 3" xfId="48704" xr:uid="{00000000-0005-0000-0000-0000E4320000}"/>
    <cellStyle name="Note 2 2 2 4 3 8" xfId="20735" xr:uid="{00000000-0005-0000-0000-0000E5320000}"/>
    <cellStyle name="Note 2 2 2 4 3 9" xfId="38038" xr:uid="{00000000-0005-0000-0000-0000E6320000}"/>
    <cellStyle name="Note 2 2 2 4 4" xfId="3109" xr:uid="{00000000-0005-0000-0000-0000E7320000}"/>
    <cellStyle name="Note 2 2 2 4 4 2" xfId="4139" xr:uid="{00000000-0005-0000-0000-0000E8320000}"/>
    <cellStyle name="Note 2 2 2 4 4 2 2" xfId="6055" xr:uid="{00000000-0005-0000-0000-0000E9320000}"/>
    <cellStyle name="Note 2 2 2 4 4 2 2 2" xfId="12975" xr:uid="{00000000-0005-0000-0000-0000EA320000}"/>
    <cellStyle name="Note 2 2 2 4 4 2 2 2 2" xfId="19702" xr:uid="{00000000-0005-0000-0000-0000EB320000}"/>
    <cellStyle name="Note 2 2 2 4 4 2 2 2 2 2" xfId="37366" xr:uid="{00000000-0005-0000-0000-0000EC320000}"/>
    <cellStyle name="Note 2 2 2 4 4 2 2 2 2 3" xfId="54543" xr:uid="{00000000-0005-0000-0000-0000ED320000}"/>
    <cellStyle name="Note 2 2 2 4 4 2 2 2 3" xfId="30639" xr:uid="{00000000-0005-0000-0000-0000EE320000}"/>
    <cellStyle name="Note 2 2 2 4 4 2 2 2 4" xfId="47866" xr:uid="{00000000-0005-0000-0000-0000EF320000}"/>
    <cellStyle name="Note 2 2 2 4 4 2 2 3" xfId="9691" xr:uid="{00000000-0005-0000-0000-0000F0320000}"/>
    <cellStyle name="Note 2 2 2 4 4 2 2 3 2" xfId="27356" xr:uid="{00000000-0005-0000-0000-0000F1320000}"/>
    <cellStyle name="Note 2 2 2 4 4 2 2 3 3" xfId="44609" xr:uid="{00000000-0005-0000-0000-0000F2320000}"/>
    <cellStyle name="Note 2 2 2 4 4 2 2 4" xfId="16635" xr:uid="{00000000-0005-0000-0000-0000F3320000}"/>
    <cellStyle name="Note 2 2 2 4 4 2 2 4 2" xfId="34299" xr:uid="{00000000-0005-0000-0000-0000F4320000}"/>
    <cellStyle name="Note 2 2 2 4 4 2 2 4 3" xfId="51502" xr:uid="{00000000-0005-0000-0000-0000F5320000}"/>
    <cellStyle name="Note 2 2 2 4 4 2 2 5" xfId="23720" xr:uid="{00000000-0005-0000-0000-0000F6320000}"/>
    <cellStyle name="Note 2 2 2 4 4 2 2 6" xfId="40998" xr:uid="{00000000-0005-0000-0000-0000F7320000}"/>
    <cellStyle name="Note 2 2 2 4 4 2 3" xfId="7836" xr:uid="{00000000-0005-0000-0000-0000F8320000}"/>
    <cellStyle name="Note 2 2 2 4 4 2 3 2" xfId="25501" xr:uid="{00000000-0005-0000-0000-0000F9320000}"/>
    <cellStyle name="Note 2 2 2 4 4 2 3 3" xfId="42766" xr:uid="{00000000-0005-0000-0000-0000FA320000}"/>
    <cellStyle name="Note 2 2 2 4 4 2 4" xfId="14888" xr:uid="{00000000-0005-0000-0000-0000FB320000}"/>
    <cellStyle name="Note 2 2 2 4 4 2 4 2" xfId="32552" xr:uid="{00000000-0005-0000-0000-0000FC320000}"/>
    <cellStyle name="Note 2 2 2 4 4 2 4 3" xfId="49767" xr:uid="{00000000-0005-0000-0000-0000FD320000}"/>
    <cellStyle name="Note 2 2 2 4 4 2 5" xfId="21858" xr:uid="{00000000-0005-0000-0000-0000FE320000}"/>
    <cellStyle name="Note 2 2 2 4 4 2 6" xfId="39155" xr:uid="{00000000-0005-0000-0000-0000FF320000}"/>
    <cellStyle name="Note 2 2 2 4 4 3" xfId="5025" xr:uid="{00000000-0005-0000-0000-000000330000}"/>
    <cellStyle name="Note 2 2 2 4 4 3 2" xfId="11945" xr:uid="{00000000-0005-0000-0000-000001330000}"/>
    <cellStyle name="Note 2 2 2 4 4 3 2 2" xfId="18726" xr:uid="{00000000-0005-0000-0000-000002330000}"/>
    <cellStyle name="Note 2 2 2 4 4 3 2 2 2" xfId="36390" xr:uid="{00000000-0005-0000-0000-000003330000}"/>
    <cellStyle name="Note 2 2 2 4 4 3 2 2 3" xfId="53573" xr:uid="{00000000-0005-0000-0000-000004330000}"/>
    <cellStyle name="Note 2 2 2 4 4 3 2 3" xfId="29609" xr:uid="{00000000-0005-0000-0000-000005330000}"/>
    <cellStyle name="Note 2 2 2 4 4 3 2 4" xfId="46842" xr:uid="{00000000-0005-0000-0000-000006330000}"/>
    <cellStyle name="Note 2 2 2 4 4 3 3" xfId="8661" xr:uid="{00000000-0005-0000-0000-000007330000}"/>
    <cellStyle name="Note 2 2 2 4 4 3 3 2" xfId="26326" xr:uid="{00000000-0005-0000-0000-000008330000}"/>
    <cellStyle name="Note 2 2 2 4 4 3 3 3" xfId="43585" xr:uid="{00000000-0005-0000-0000-000009330000}"/>
    <cellStyle name="Note 2 2 2 4 4 3 4" xfId="15659" xr:uid="{00000000-0005-0000-0000-00000A330000}"/>
    <cellStyle name="Note 2 2 2 4 4 3 4 2" xfId="33323" xr:uid="{00000000-0005-0000-0000-00000B330000}"/>
    <cellStyle name="Note 2 2 2 4 4 3 4 3" xfId="50532" xr:uid="{00000000-0005-0000-0000-00000C330000}"/>
    <cellStyle name="Note 2 2 2 4 4 3 5" xfId="22690" xr:uid="{00000000-0005-0000-0000-00000D330000}"/>
    <cellStyle name="Note 2 2 2 4 4 3 6" xfId="39974" xr:uid="{00000000-0005-0000-0000-00000E330000}"/>
    <cellStyle name="Note 2 2 2 4 4 4" xfId="10631" xr:uid="{00000000-0005-0000-0000-00000F330000}"/>
    <cellStyle name="Note 2 2 2 4 4 4 2" xfId="17520" xr:uid="{00000000-0005-0000-0000-000010330000}"/>
    <cellStyle name="Note 2 2 2 4 4 4 2 2" xfId="35184" xr:uid="{00000000-0005-0000-0000-000011330000}"/>
    <cellStyle name="Note 2 2 2 4 4 4 2 3" xfId="52379" xr:uid="{00000000-0005-0000-0000-000012330000}"/>
    <cellStyle name="Note 2 2 2 4 4 4 3" xfId="28295" xr:uid="{00000000-0005-0000-0000-000013330000}"/>
    <cellStyle name="Note 2 2 2 4 4 4 4" xfId="45540" xr:uid="{00000000-0005-0000-0000-000014330000}"/>
    <cellStyle name="Note 2 2 2 4 4 5" xfId="6881" xr:uid="{00000000-0005-0000-0000-000015330000}"/>
    <cellStyle name="Note 2 2 2 4 4 5 2" xfId="24546" xr:uid="{00000000-0005-0000-0000-000016330000}"/>
    <cellStyle name="Note 2 2 2 4 4 5 3" xfId="41817" xr:uid="{00000000-0005-0000-0000-000017330000}"/>
    <cellStyle name="Note 2 2 2 4 4 6" xfId="13912" xr:uid="{00000000-0005-0000-0000-000018330000}"/>
    <cellStyle name="Note 2 2 2 4 4 6 2" xfId="31576" xr:uid="{00000000-0005-0000-0000-000019330000}"/>
    <cellStyle name="Note 2 2 2 4 4 6 3" xfId="48797" xr:uid="{00000000-0005-0000-0000-00001A330000}"/>
    <cellStyle name="Note 2 2 2 4 4 7" xfId="20828" xr:uid="{00000000-0005-0000-0000-00001B330000}"/>
    <cellStyle name="Note 2 2 2 4 4 8" xfId="38131" xr:uid="{00000000-0005-0000-0000-00001C330000}"/>
    <cellStyle name="Note 2 2 2 4 5" xfId="3337" xr:uid="{00000000-0005-0000-0000-00001D330000}"/>
    <cellStyle name="Note 2 2 2 4 5 2" xfId="5253" xr:uid="{00000000-0005-0000-0000-00001E330000}"/>
    <cellStyle name="Note 2 2 2 4 5 2 2" xfId="12173" xr:uid="{00000000-0005-0000-0000-00001F330000}"/>
    <cellStyle name="Note 2 2 2 4 5 2 2 2" xfId="18900" xr:uid="{00000000-0005-0000-0000-000020330000}"/>
    <cellStyle name="Note 2 2 2 4 5 2 2 2 2" xfId="36564" xr:uid="{00000000-0005-0000-0000-000021330000}"/>
    <cellStyle name="Note 2 2 2 4 5 2 2 2 3" xfId="53747" xr:uid="{00000000-0005-0000-0000-000022330000}"/>
    <cellStyle name="Note 2 2 2 4 5 2 2 3" xfId="29837" xr:uid="{00000000-0005-0000-0000-000023330000}"/>
    <cellStyle name="Note 2 2 2 4 5 2 2 4" xfId="47070" xr:uid="{00000000-0005-0000-0000-000024330000}"/>
    <cellStyle name="Note 2 2 2 4 5 2 3" xfId="8889" xr:uid="{00000000-0005-0000-0000-000025330000}"/>
    <cellStyle name="Note 2 2 2 4 5 2 3 2" xfId="26554" xr:uid="{00000000-0005-0000-0000-000026330000}"/>
    <cellStyle name="Note 2 2 2 4 5 2 3 3" xfId="43813" xr:uid="{00000000-0005-0000-0000-000027330000}"/>
    <cellStyle name="Note 2 2 2 4 5 2 4" xfId="15833" xr:uid="{00000000-0005-0000-0000-000028330000}"/>
    <cellStyle name="Note 2 2 2 4 5 2 4 2" xfId="33497" xr:uid="{00000000-0005-0000-0000-000029330000}"/>
    <cellStyle name="Note 2 2 2 4 5 2 4 3" xfId="50706" xr:uid="{00000000-0005-0000-0000-00002A330000}"/>
    <cellStyle name="Note 2 2 2 4 5 2 5" xfId="22918" xr:uid="{00000000-0005-0000-0000-00002B330000}"/>
    <cellStyle name="Note 2 2 2 4 5 2 6" xfId="40202" xr:uid="{00000000-0005-0000-0000-00002C330000}"/>
    <cellStyle name="Note 2 2 2 4 5 3" xfId="10797" xr:uid="{00000000-0005-0000-0000-00002D330000}"/>
    <cellStyle name="Note 2 2 2 4 5 3 2" xfId="17632" xr:uid="{00000000-0005-0000-0000-00002E330000}"/>
    <cellStyle name="Note 2 2 2 4 5 3 2 2" xfId="35296" xr:uid="{00000000-0005-0000-0000-00002F330000}"/>
    <cellStyle name="Note 2 2 2 4 5 3 2 3" xfId="52491" xr:uid="{00000000-0005-0000-0000-000030330000}"/>
    <cellStyle name="Note 2 2 2 4 5 3 3" xfId="28461" xr:uid="{00000000-0005-0000-0000-000031330000}"/>
    <cellStyle name="Note 2 2 2 4 5 3 4" xfId="45706" xr:uid="{00000000-0005-0000-0000-000032330000}"/>
    <cellStyle name="Note 2 2 2 4 5 4" xfId="14086" xr:uid="{00000000-0005-0000-0000-000033330000}"/>
    <cellStyle name="Note 2 2 2 4 5 4 2" xfId="31750" xr:uid="{00000000-0005-0000-0000-000034330000}"/>
    <cellStyle name="Note 2 2 2 4 5 4 3" xfId="48971" xr:uid="{00000000-0005-0000-0000-000035330000}"/>
    <cellStyle name="Note 2 2 2 4 5 5" xfId="21056" xr:uid="{00000000-0005-0000-0000-000036330000}"/>
    <cellStyle name="Note 2 2 2 4 5 6" xfId="38359" xr:uid="{00000000-0005-0000-0000-000037330000}"/>
    <cellStyle name="Note 2 2 2 4 6" xfId="3282" xr:uid="{00000000-0005-0000-0000-000038330000}"/>
    <cellStyle name="Note 2 2 2 4 6 2" xfId="5198" xr:uid="{00000000-0005-0000-0000-000039330000}"/>
    <cellStyle name="Note 2 2 2 4 6 2 2" xfId="12118" xr:uid="{00000000-0005-0000-0000-00003A330000}"/>
    <cellStyle name="Note 2 2 2 4 6 2 2 2" xfId="18899" xr:uid="{00000000-0005-0000-0000-00003B330000}"/>
    <cellStyle name="Note 2 2 2 4 6 2 2 2 2" xfId="36563" xr:uid="{00000000-0005-0000-0000-00003C330000}"/>
    <cellStyle name="Note 2 2 2 4 6 2 2 2 3" xfId="53746" xr:uid="{00000000-0005-0000-0000-00003D330000}"/>
    <cellStyle name="Note 2 2 2 4 6 2 2 3" xfId="29782" xr:uid="{00000000-0005-0000-0000-00003E330000}"/>
    <cellStyle name="Note 2 2 2 4 6 2 2 4" xfId="47015" xr:uid="{00000000-0005-0000-0000-00003F330000}"/>
    <cellStyle name="Note 2 2 2 4 6 2 3" xfId="8834" xr:uid="{00000000-0005-0000-0000-000040330000}"/>
    <cellStyle name="Note 2 2 2 4 6 2 3 2" xfId="26499" xr:uid="{00000000-0005-0000-0000-000041330000}"/>
    <cellStyle name="Note 2 2 2 4 6 2 3 3" xfId="43758" xr:uid="{00000000-0005-0000-0000-000042330000}"/>
    <cellStyle name="Note 2 2 2 4 6 2 4" xfId="15832" xr:uid="{00000000-0005-0000-0000-000043330000}"/>
    <cellStyle name="Note 2 2 2 4 6 2 4 2" xfId="33496" xr:uid="{00000000-0005-0000-0000-000044330000}"/>
    <cellStyle name="Note 2 2 2 4 6 2 4 3" xfId="50705" xr:uid="{00000000-0005-0000-0000-000045330000}"/>
    <cellStyle name="Note 2 2 2 4 6 2 5" xfId="22863" xr:uid="{00000000-0005-0000-0000-000046330000}"/>
    <cellStyle name="Note 2 2 2 4 6 2 6" xfId="40147" xr:uid="{00000000-0005-0000-0000-000047330000}"/>
    <cellStyle name="Note 2 2 2 4 6 3" xfId="7054" xr:uid="{00000000-0005-0000-0000-000048330000}"/>
    <cellStyle name="Note 2 2 2 4 6 3 2" xfId="24719" xr:uid="{00000000-0005-0000-0000-000049330000}"/>
    <cellStyle name="Note 2 2 2 4 6 3 3" xfId="41990" xr:uid="{00000000-0005-0000-0000-00004A330000}"/>
    <cellStyle name="Note 2 2 2 4 6 4" xfId="14085" xr:uid="{00000000-0005-0000-0000-00004B330000}"/>
    <cellStyle name="Note 2 2 2 4 6 4 2" xfId="31749" xr:uid="{00000000-0005-0000-0000-00004C330000}"/>
    <cellStyle name="Note 2 2 2 4 6 4 3" xfId="48970" xr:uid="{00000000-0005-0000-0000-00004D330000}"/>
    <cellStyle name="Note 2 2 2 4 6 5" xfId="21001" xr:uid="{00000000-0005-0000-0000-00004E330000}"/>
    <cellStyle name="Note 2 2 2 4 6 6" xfId="38304" xr:uid="{00000000-0005-0000-0000-00004F330000}"/>
    <cellStyle name="Note 2 2 2 4 7" xfId="4590" xr:uid="{00000000-0005-0000-0000-000050330000}"/>
    <cellStyle name="Note 2 2 2 4 7 2" xfId="11510" xr:uid="{00000000-0005-0000-0000-000051330000}"/>
    <cellStyle name="Note 2 2 2 4 7 2 2" xfId="18291" xr:uid="{00000000-0005-0000-0000-000052330000}"/>
    <cellStyle name="Note 2 2 2 4 7 2 2 2" xfId="35955" xr:uid="{00000000-0005-0000-0000-000053330000}"/>
    <cellStyle name="Note 2 2 2 4 7 2 2 3" xfId="53144" xr:uid="{00000000-0005-0000-0000-000054330000}"/>
    <cellStyle name="Note 2 2 2 4 7 2 3" xfId="29174" xr:uid="{00000000-0005-0000-0000-000055330000}"/>
    <cellStyle name="Note 2 2 2 4 7 2 4" xfId="46413" xr:uid="{00000000-0005-0000-0000-000056330000}"/>
    <cellStyle name="Note 2 2 2 4 7 3" xfId="8226" xr:uid="{00000000-0005-0000-0000-000057330000}"/>
    <cellStyle name="Note 2 2 2 4 7 3 2" xfId="25891" xr:uid="{00000000-0005-0000-0000-000058330000}"/>
    <cellStyle name="Note 2 2 2 4 7 3 3" xfId="43156" xr:uid="{00000000-0005-0000-0000-000059330000}"/>
    <cellStyle name="Note 2 2 2 4 7 4" xfId="15224" xr:uid="{00000000-0005-0000-0000-00005A330000}"/>
    <cellStyle name="Note 2 2 2 4 7 4 2" xfId="32888" xr:uid="{00000000-0005-0000-0000-00005B330000}"/>
    <cellStyle name="Note 2 2 2 4 7 4 3" xfId="50103" xr:uid="{00000000-0005-0000-0000-00005C330000}"/>
    <cellStyle name="Note 2 2 2 4 7 5" xfId="22255" xr:uid="{00000000-0005-0000-0000-00005D330000}"/>
    <cellStyle name="Note 2 2 2 4 7 6" xfId="39545" xr:uid="{00000000-0005-0000-0000-00005E330000}"/>
    <cellStyle name="Note 2 2 2 4 8" xfId="10196" xr:uid="{00000000-0005-0000-0000-00005F330000}"/>
    <cellStyle name="Note 2 2 2 4 8 2" xfId="17085" xr:uid="{00000000-0005-0000-0000-000060330000}"/>
    <cellStyle name="Note 2 2 2 4 8 2 2" xfId="34749" xr:uid="{00000000-0005-0000-0000-000061330000}"/>
    <cellStyle name="Note 2 2 2 4 8 2 3" xfId="51950" xr:uid="{00000000-0005-0000-0000-000062330000}"/>
    <cellStyle name="Note 2 2 2 4 8 3" xfId="27860" xr:uid="{00000000-0005-0000-0000-000063330000}"/>
    <cellStyle name="Note 2 2 2 4 8 4" xfId="45111" xr:uid="{00000000-0005-0000-0000-000064330000}"/>
    <cellStyle name="Note 2 2 2 4 9" xfId="6446" xr:uid="{00000000-0005-0000-0000-000065330000}"/>
    <cellStyle name="Note 2 2 2 4 9 2" xfId="24111" xr:uid="{00000000-0005-0000-0000-000066330000}"/>
    <cellStyle name="Note 2 2 2 4 9 3" xfId="41388" xr:uid="{00000000-0005-0000-0000-000067330000}"/>
    <cellStyle name="Note 2 2 2 5" xfId="2809" xr:uid="{00000000-0005-0000-0000-000068330000}"/>
    <cellStyle name="Note 2 2 2 5 2" xfId="3472" xr:uid="{00000000-0005-0000-0000-000069330000}"/>
    <cellStyle name="Note 2 2 2 5 2 2" xfId="5388" xr:uid="{00000000-0005-0000-0000-00006A330000}"/>
    <cellStyle name="Note 2 2 2 5 2 2 2" xfId="12308" xr:uid="{00000000-0005-0000-0000-00006B330000}"/>
    <cellStyle name="Note 2 2 2 5 2 2 2 2" xfId="19035" xr:uid="{00000000-0005-0000-0000-00006C330000}"/>
    <cellStyle name="Note 2 2 2 5 2 2 2 2 2" xfId="36699" xr:uid="{00000000-0005-0000-0000-00006D330000}"/>
    <cellStyle name="Note 2 2 2 5 2 2 2 2 3" xfId="53879" xr:uid="{00000000-0005-0000-0000-00006E330000}"/>
    <cellStyle name="Note 2 2 2 5 2 2 2 3" xfId="29972" xr:uid="{00000000-0005-0000-0000-00006F330000}"/>
    <cellStyle name="Note 2 2 2 5 2 2 2 4" xfId="47202" xr:uid="{00000000-0005-0000-0000-000070330000}"/>
    <cellStyle name="Note 2 2 2 5 2 2 3" xfId="9024" xr:uid="{00000000-0005-0000-0000-000071330000}"/>
    <cellStyle name="Note 2 2 2 5 2 2 3 2" xfId="26689" xr:uid="{00000000-0005-0000-0000-000072330000}"/>
    <cellStyle name="Note 2 2 2 5 2 2 3 3" xfId="43945" xr:uid="{00000000-0005-0000-0000-000073330000}"/>
    <cellStyle name="Note 2 2 2 5 2 2 4" xfId="15968" xr:uid="{00000000-0005-0000-0000-000074330000}"/>
    <cellStyle name="Note 2 2 2 5 2 2 4 2" xfId="33632" xr:uid="{00000000-0005-0000-0000-000075330000}"/>
    <cellStyle name="Note 2 2 2 5 2 2 4 3" xfId="50838" xr:uid="{00000000-0005-0000-0000-000076330000}"/>
    <cellStyle name="Note 2 2 2 5 2 2 5" xfId="23053" xr:uid="{00000000-0005-0000-0000-000077330000}"/>
    <cellStyle name="Note 2 2 2 5 2 2 6" xfId="40334" xr:uid="{00000000-0005-0000-0000-000078330000}"/>
    <cellStyle name="Note 2 2 2 5 2 3" xfId="10932" xr:uid="{00000000-0005-0000-0000-000079330000}"/>
    <cellStyle name="Note 2 2 2 5 2 3 2" xfId="17767" xr:uid="{00000000-0005-0000-0000-00007A330000}"/>
    <cellStyle name="Note 2 2 2 5 2 3 2 2" xfId="35431" xr:uid="{00000000-0005-0000-0000-00007B330000}"/>
    <cellStyle name="Note 2 2 2 5 2 3 2 3" xfId="52623" xr:uid="{00000000-0005-0000-0000-00007C330000}"/>
    <cellStyle name="Note 2 2 2 5 2 3 3" xfId="28596" xr:uid="{00000000-0005-0000-0000-00007D330000}"/>
    <cellStyle name="Note 2 2 2 5 2 3 4" xfId="45838" xr:uid="{00000000-0005-0000-0000-00007E330000}"/>
    <cellStyle name="Note 2 2 2 5 2 4" xfId="7169" xr:uid="{00000000-0005-0000-0000-00007F330000}"/>
    <cellStyle name="Note 2 2 2 5 2 4 2" xfId="24834" xr:uid="{00000000-0005-0000-0000-000080330000}"/>
    <cellStyle name="Note 2 2 2 5 2 4 3" xfId="42102" xr:uid="{00000000-0005-0000-0000-000081330000}"/>
    <cellStyle name="Note 2 2 2 5 2 5" xfId="14221" xr:uid="{00000000-0005-0000-0000-000082330000}"/>
    <cellStyle name="Note 2 2 2 5 2 5 2" xfId="31885" xr:uid="{00000000-0005-0000-0000-000083330000}"/>
    <cellStyle name="Note 2 2 2 5 2 5 3" xfId="49103" xr:uid="{00000000-0005-0000-0000-000084330000}"/>
    <cellStyle name="Note 2 2 2 5 2 6" xfId="21191" xr:uid="{00000000-0005-0000-0000-000085330000}"/>
    <cellStyle name="Note 2 2 2 5 2 7" xfId="38491" xr:uid="{00000000-0005-0000-0000-000086330000}"/>
    <cellStyle name="Note 2 2 2 5 3" xfId="3842" xr:uid="{00000000-0005-0000-0000-000087330000}"/>
    <cellStyle name="Note 2 2 2 5 3 2" xfId="5758" xr:uid="{00000000-0005-0000-0000-000088330000}"/>
    <cellStyle name="Note 2 2 2 5 3 2 2" xfId="12678" xr:uid="{00000000-0005-0000-0000-000089330000}"/>
    <cellStyle name="Note 2 2 2 5 3 2 2 2" xfId="19405" xr:uid="{00000000-0005-0000-0000-00008A330000}"/>
    <cellStyle name="Note 2 2 2 5 3 2 2 2 2" xfId="37069" xr:uid="{00000000-0005-0000-0000-00008B330000}"/>
    <cellStyle name="Note 2 2 2 5 3 2 2 2 3" xfId="54246" xr:uid="{00000000-0005-0000-0000-00008C330000}"/>
    <cellStyle name="Note 2 2 2 5 3 2 2 3" xfId="30342" xr:uid="{00000000-0005-0000-0000-00008D330000}"/>
    <cellStyle name="Note 2 2 2 5 3 2 2 4" xfId="47569" xr:uid="{00000000-0005-0000-0000-00008E330000}"/>
    <cellStyle name="Note 2 2 2 5 3 2 3" xfId="9394" xr:uid="{00000000-0005-0000-0000-00008F330000}"/>
    <cellStyle name="Note 2 2 2 5 3 2 3 2" xfId="27059" xr:uid="{00000000-0005-0000-0000-000090330000}"/>
    <cellStyle name="Note 2 2 2 5 3 2 3 3" xfId="44312" xr:uid="{00000000-0005-0000-0000-000091330000}"/>
    <cellStyle name="Note 2 2 2 5 3 2 4" xfId="16338" xr:uid="{00000000-0005-0000-0000-000092330000}"/>
    <cellStyle name="Note 2 2 2 5 3 2 4 2" xfId="34002" xr:uid="{00000000-0005-0000-0000-000093330000}"/>
    <cellStyle name="Note 2 2 2 5 3 2 4 3" xfId="51205" xr:uid="{00000000-0005-0000-0000-000094330000}"/>
    <cellStyle name="Note 2 2 2 5 3 2 5" xfId="23423" xr:uid="{00000000-0005-0000-0000-000095330000}"/>
    <cellStyle name="Note 2 2 2 5 3 2 6" xfId="40701" xr:uid="{00000000-0005-0000-0000-000096330000}"/>
    <cellStyle name="Note 2 2 2 5 3 3" xfId="7539" xr:uid="{00000000-0005-0000-0000-000097330000}"/>
    <cellStyle name="Note 2 2 2 5 3 3 2" xfId="25204" xr:uid="{00000000-0005-0000-0000-000098330000}"/>
    <cellStyle name="Note 2 2 2 5 3 3 3" xfId="42469" xr:uid="{00000000-0005-0000-0000-000099330000}"/>
    <cellStyle name="Note 2 2 2 5 3 4" xfId="14591" xr:uid="{00000000-0005-0000-0000-00009A330000}"/>
    <cellStyle name="Note 2 2 2 5 3 4 2" xfId="32255" xr:uid="{00000000-0005-0000-0000-00009B330000}"/>
    <cellStyle name="Note 2 2 2 5 3 4 3" xfId="49470" xr:uid="{00000000-0005-0000-0000-00009C330000}"/>
    <cellStyle name="Note 2 2 2 5 3 5" xfId="21561" xr:uid="{00000000-0005-0000-0000-00009D330000}"/>
    <cellStyle name="Note 2 2 2 5 3 6" xfId="38858" xr:uid="{00000000-0005-0000-0000-00009E330000}"/>
    <cellStyle name="Note 2 2 2 5 4" xfId="4725" xr:uid="{00000000-0005-0000-0000-00009F330000}"/>
    <cellStyle name="Note 2 2 2 5 4 2" xfId="11645" xr:uid="{00000000-0005-0000-0000-0000A0330000}"/>
    <cellStyle name="Note 2 2 2 5 4 2 2" xfId="18426" xr:uid="{00000000-0005-0000-0000-0000A1330000}"/>
    <cellStyle name="Note 2 2 2 5 4 2 2 2" xfId="36090" xr:uid="{00000000-0005-0000-0000-0000A2330000}"/>
    <cellStyle name="Note 2 2 2 5 4 2 2 3" xfId="53276" xr:uid="{00000000-0005-0000-0000-0000A3330000}"/>
    <cellStyle name="Note 2 2 2 5 4 2 3" xfId="29309" xr:uid="{00000000-0005-0000-0000-0000A4330000}"/>
    <cellStyle name="Note 2 2 2 5 4 2 4" xfId="46545" xr:uid="{00000000-0005-0000-0000-0000A5330000}"/>
    <cellStyle name="Note 2 2 2 5 4 3" xfId="8361" xr:uid="{00000000-0005-0000-0000-0000A6330000}"/>
    <cellStyle name="Note 2 2 2 5 4 3 2" xfId="26026" xr:uid="{00000000-0005-0000-0000-0000A7330000}"/>
    <cellStyle name="Note 2 2 2 5 4 3 3" xfId="43288" xr:uid="{00000000-0005-0000-0000-0000A8330000}"/>
    <cellStyle name="Note 2 2 2 5 4 4" xfId="15359" xr:uid="{00000000-0005-0000-0000-0000A9330000}"/>
    <cellStyle name="Note 2 2 2 5 4 4 2" xfId="33023" xr:uid="{00000000-0005-0000-0000-0000AA330000}"/>
    <cellStyle name="Note 2 2 2 5 4 4 3" xfId="50235" xr:uid="{00000000-0005-0000-0000-0000AB330000}"/>
    <cellStyle name="Note 2 2 2 5 4 5" xfId="22390" xr:uid="{00000000-0005-0000-0000-0000AC330000}"/>
    <cellStyle name="Note 2 2 2 5 4 6" xfId="39677" xr:uid="{00000000-0005-0000-0000-0000AD330000}"/>
    <cellStyle name="Note 2 2 2 5 5" xfId="10331" xr:uid="{00000000-0005-0000-0000-0000AE330000}"/>
    <cellStyle name="Note 2 2 2 5 5 2" xfId="17220" xr:uid="{00000000-0005-0000-0000-0000AF330000}"/>
    <cellStyle name="Note 2 2 2 5 5 2 2" xfId="34884" xr:uid="{00000000-0005-0000-0000-0000B0330000}"/>
    <cellStyle name="Note 2 2 2 5 5 2 3" xfId="52082" xr:uid="{00000000-0005-0000-0000-0000B1330000}"/>
    <cellStyle name="Note 2 2 2 5 5 3" xfId="27995" xr:uid="{00000000-0005-0000-0000-0000B2330000}"/>
    <cellStyle name="Note 2 2 2 5 5 4" xfId="45243" xr:uid="{00000000-0005-0000-0000-0000B3330000}"/>
    <cellStyle name="Note 2 2 2 5 6" xfId="6581" xr:uid="{00000000-0005-0000-0000-0000B4330000}"/>
    <cellStyle name="Note 2 2 2 5 6 2" xfId="24246" xr:uid="{00000000-0005-0000-0000-0000B5330000}"/>
    <cellStyle name="Note 2 2 2 5 6 3" xfId="41520" xr:uid="{00000000-0005-0000-0000-0000B6330000}"/>
    <cellStyle name="Note 2 2 2 5 7" xfId="13612" xr:uid="{00000000-0005-0000-0000-0000B7330000}"/>
    <cellStyle name="Note 2 2 2 5 7 2" xfId="31276" xr:uid="{00000000-0005-0000-0000-0000B8330000}"/>
    <cellStyle name="Note 2 2 2 5 7 3" xfId="48500" xr:uid="{00000000-0005-0000-0000-0000B9330000}"/>
    <cellStyle name="Note 2 2 2 5 8" xfId="20528" xr:uid="{00000000-0005-0000-0000-0000BA330000}"/>
    <cellStyle name="Note 2 2 2 5 9" xfId="37834" xr:uid="{00000000-0005-0000-0000-0000BB330000}"/>
    <cellStyle name="Note 2 2 2 6" xfId="4461" xr:uid="{00000000-0005-0000-0000-0000BC330000}"/>
    <cellStyle name="Note 2 2 2 6 2" xfId="6325" xr:uid="{00000000-0005-0000-0000-0000BD330000}"/>
    <cellStyle name="Note 2 2 2 6 2 2" xfId="13244" xr:uid="{00000000-0005-0000-0000-0000BE330000}"/>
    <cellStyle name="Note 2 2 2 6 2 2 2" xfId="19917" xr:uid="{00000000-0005-0000-0000-0000BF330000}"/>
    <cellStyle name="Note 2 2 2 6 2 2 2 2" xfId="37581" xr:uid="{00000000-0005-0000-0000-0000C0330000}"/>
    <cellStyle name="Note 2 2 2 6 2 2 2 3" xfId="54758" xr:uid="{00000000-0005-0000-0000-0000C1330000}"/>
    <cellStyle name="Note 2 2 2 6 2 2 3" xfId="30908" xr:uid="{00000000-0005-0000-0000-0000C2330000}"/>
    <cellStyle name="Note 2 2 2 6 2 2 4" xfId="48135" xr:uid="{00000000-0005-0000-0000-0000C3330000}"/>
    <cellStyle name="Note 2 2 2 6 2 3" xfId="9960" xr:uid="{00000000-0005-0000-0000-0000C4330000}"/>
    <cellStyle name="Note 2 2 2 6 2 3 2" xfId="27625" xr:uid="{00000000-0005-0000-0000-0000C5330000}"/>
    <cellStyle name="Note 2 2 2 6 2 3 3" xfId="44878" xr:uid="{00000000-0005-0000-0000-0000C6330000}"/>
    <cellStyle name="Note 2 2 2 6 2 4" xfId="16850" xr:uid="{00000000-0005-0000-0000-0000C7330000}"/>
    <cellStyle name="Note 2 2 2 6 2 4 2" xfId="34514" xr:uid="{00000000-0005-0000-0000-0000C8330000}"/>
    <cellStyle name="Note 2 2 2 6 2 4 3" xfId="51717" xr:uid="{00000000-0005-0000-0000-0000C9330000}"/>
    <cellStyle name="Note 2 2 2 6 2 5" xfId="23990" xr:uid="{00000000-0005-0000-0000-0000CA330000}"/>
    <cellStyle name="Note 2 2 2 6 2 6" xfId="41267" xr:uid="{00000000-0005-0000-0000-0000CB330000}"/>
    <cellStyle name="Note 2 2 2 6 3" xfId="11389" xr:uid="{00000000-0005-0000-0000-0000CC330000}"/>
    <cellStyle name="Note 2 2 2 6 3 2" xfId="18170" xr:uid="{00000000-0005-0000-0000-0000CD330000}"/>
    <cellStyle name="Note 2 2 2 6 3 2 2" xfId="35834" xr:uid="{00000000-0005-0000-0000-0000CE330000}"/>
    <cellStyle name="Note 2 2 2 6 3 2 3" xfId="53023" xr:uid="{00000000-0005-0000-0000-0000CF330000}"/>
    <cellStyle name="Note 2 2 2 6 3 3" xfId="29053" xr:uid="{00000000-0005-0000-0000-0000D0330000}"/>
    <cellStyle name="Note 2 2 2 6 3 4" xfId="46292" xr:uid="{00000000-0005-0000-0000-0000D1330000}"/>
    <cellStyle name="Note 2 2 2 6 4" xfId="8105" xr:uid="{00000000-0005-0000-0000-0000D2330000}"/>
    <cellStyle name="Note 2 2 2 6 4 2" xfId="25770" xr:uid="{00000000-0005-0000-0000-0000D3330000}"/>
    <cellStyle name="Note 2 2 2 6 4 3" xfId="43035" xr:uid="{00000000-0005-0000-0000-0000D4330000}"/>
    <cellStyle name="Note 2 2 2 6 5" xfId="15103" xr:uid="{00000000-0005-0000-0000-0000D5330000}"/>
    <cellStyle name="Note 2 2 2 6 5 2" xfId="32767" xr:uid="{00000000-0005-0000-0000-0000D6330000}"/>
    <cellStyle name="Note 2 2 2 6 5 3" xfId="49982" xr:uid="{00000000-0005-0000-0000-0000D7330000}"/>
    <cellStyle name="Note 2 2 2 6 6" xfId="22134" xr:uid="{00000000-0005-0000-0000-0000D8330000}"/>
    <cellStyle name="Note 2 2 2 6 7" xfId="39424" xr:uid="{00000000-0005-0000-0000-0000D9330000}"/>
    <cellStyle name="Note 2 2 2 7" xfId="4420" xr:uid="{00000000-0005-0000-0000-0000DA330000}"/>
    <cellStyle name="Note 2 2 2 7 2" xfId="6284" xr:uid="{00000000-0005-0000-0000-0000DB330000}"/>
    <cellStyle name="Note 2 2 2 7 2 2" xfId="13203" xr:uid="{00000000-0005-0000-0000-0000DC330000}"/>
    <cellStyle name="Note 2 2 2 7 2 2 2" xfId="19876" xr:uid="{00000000-0005-0000-0000-0000DD330000}"/>
    <cellStyle name="Note 2 2 2 7 2 2 2 2" xfId="37540" xr:uid="{00000000-0005-0000-0000-0000DE330000}"/>
    <cellStyle name="Note 2 2 2 7 2 2 2 3" xfId="54717" xr:uid="{00000000-0005-0000-0000-0000DF330000}"/>
    <cellStyle name="Note 2 2 2 7 2 2 3" xfId="30867" xr:uid="{00000000-0005-0000-0000-0000E0330000}"/>
    <cellStyle name="Note 2 2 2 7 2 2 4" xfId="48094" xr:uid="{00000000-0005-0000-0000-0000E1330000}"/>
    <cellStyle name="Note 2 2 2 7 2 3" xfId="9919" xr:uid="{00000000-0005-0000-0000-0000E2330000}"/>
    <cellStyle name="Note 2 2 2 7 2 3 2" xfId="27584" xr:uid="{00000000-0005-0000-0000-0000E3330000}"/>
    <cellStyle name="Note 2 2 2 7 2 3 3" xfId="44837" xr:uid="{00000000-0005-0000-0000-0000E4330000}"/>
    <cellStyle name="Note 2 2 2 7 2 4" xfId="16809" xr:uid="{00000000-0005-0000-0000-0000E5330000}"/>
    <cellStyle name="Note 2 2 2 7 2 4 2" xfId="34473" xr:uid="{00000000-0005-0000-0000-0000E6330000}"/>
    <cellStyle name="Note 2 2 2 7 2 4 3" xfId="51676" xr:uid="{00000000-0005-0000-0000-0000E7330000}"/>
    <cellStyle name="Note 2 2 2 7 2 5" xfId="23949" xr:uid="{00000000-0005-0000-0000-0000E8330000}"/>
    <cellStyle name="Note 2 2 2 7 2 6" xfId="41226" xr:uid="{00000000-0005-0000-0000-0000E9330000}"/>
    <cellStyle name="Note 2 2 2 7 3" xfId="11348" xr:uid="{00000000-0005-0000-0000-0000EA330000}"/>
    <cellStyle name="Note 2 2 2 7 3 2" xfId="18129" xr:uid="{00000000-0005-0000-0000-0000EB330000}"/>
    <cellStyle name="Note 2 2 2 7 3 2 2" xfId="35793" xr:uid="{00000000-0005-0000-0000-0000EC330000}"/>
    <cellStyle name="Note 2 2 2 7 3 2 3" xfId="52982" xr:uid="{00000000-0005-0000-0000-0000ED330000}"/>
    <cellStyle name="Note 2 2 2 7 3 3" xfId="29012" xr:uid="{00000000-0005-0000-0000-0000EE330000}"/>
    <cellStyle name="Note 2 2 2 7 3 4" xfId="46251" xr:uid="{00000000-0005-0000-0000-0000EF330000}"/>
    <cellStyle name="Note 2 2 2 7 4" xfId="8064" xr:uid="{00000000-0005-0000-0000-0000F0330000}"/>
    <cellStyle name="Note 2 2 2 7 4 2" xfId="25729" xr:uid="{00000000-0005-0000-0000-0000F1330000}"/>
    <cellStyle name="Note 2 2 2 7 4 3" xfId="42994" xr:uid="{00000000-0005-0000-0000-0000F2330000}"/>
    <cellStyle name="Note 2 2 2 7 5" xfId="15062" xr:uid="{00000000-0005-0000-0000-0000F3330000}"/>
    <cellStyle name="Note 2 2 2 7 5 2" xfId="32726" xr:uid="{00000000-0005-0000-0000-0000F4330000}"/>
    <cellStyle name="Note 2 2 2 7 5 3" xfId="49941" xr:uid="{00000000-0005-0000-0000-0000F5330000}"/>
    <cellStyle name="Note 2 2 2 7 6" xfId="22093" xr:uid="{00000000-0005-0000-0000-0000F6330000}"/>
    <cellStyle name="Note 2 2 2 7 7" xfId="39383" xr:uid="{00000000-0005-0000-0000-0000F7330000}"/>
    <cellStyle name="Note 2 2 2 8" xfId="10104" xr:uid="{00000000-0005-0000-0000-0000F8330000}"/>
    <cellStyle name="Note 2 2 2 8 2" xfId="16993" xr:uid="{00000000-0005-0000-0000-0000F9330000}"/>
    <cellStyle name="Note 2 2 2 8 2 2" xfId="34657" xr:uid="{00000000-0005-0000-0000-0000FA330000}"/>
    <cellStyle name="Note 2 2 2 8 2 3" xfId="51858" xr:uid="{00000000-0005-0000-0000-0000FB330000}"/>
    <cellStyle name="Note 2 2 2 8 3" xfId="27768" xr:uid="{00000000-0005-0000-0000-0000FC330000}"/>
    <cellStyle name="Note 2 2 2 8 4" xfId="45019" xr:uid="{00000000-0005-0000-0000-0000FD330000}"/>
    <cellStyle name="Note 2 2 2 9" xfId="13385" xr:uid="{00000000-0005-0000-0000-0000FE330000}"/>
    <cellStyle name="Note 2 2 2 9 2" xfId="31049" xr:uid="{00000000-0005-0000-0000-0000FF330000}"/>
    <cellStyle name="Note 2 2 2 9 3" xfId="48276" xr:uid="{00000000-0005-0000-0000-000000340000}"/>
    <cellStyle name="Note 2 2 3" xfId="1820" xr:uid="{00000000-0005-0000-0000-000001340000}"/>
    <cellStyle name="Note 2 2 3 10" xfId="20215" xr:uid="{00000000-0005-0000-0000-000002340000}"/>
    <cellStyle name="Note 2 2 3 11" xfId="20183" xr:uid="{00000000-0005-0000-0000-000003340000}"/>
    <cellStyle name="Note 2 2 3 12" xfId="55176" xr:uid="{00000000-0005-0000-0000-000004340000}"/>
    <cellStyle name="Note 2 2 3 2" xfId="1821" xr:uid="{00000000-0005-0000-0000-000005340000}"/>
    <cellStyle name="Note 2 2 3 2 10" xfId="20182" xr:uid="{00000000-0005-0000-0000-000006340000}"/>
    <cellStyle name="Note 2 2 3 2 11" xfId="55177" xr:uid="{00000000-0005-0000-0000-000007340000}"/>
    <cellStyle name="Note 2 2 3 2 2" xfId="1822" xr:uid="{00000000-0005-0000-0000-000008340000}"/>
    <cellStyle name="Note 2 2 3 2 2 10" xfId="55178" xr:uid="{00000000-0005-0000-0000-000009340000}"/>
    <cellStyle name="Note 2 2 3 2 2 2" xfId="2758" xr:uid="{00000000-0005-0000-0000-00000A340000}"/>
    <cellStyle name="Note 2 2 3 2 2 2 10" xfId="13563" xr:uid="{00000000-0005-0000-0000-00000B340000}"/>
    <cellStyle name="Note 2 2 3 2 2 2 10 2" xfId="31227" xr:uid="{00000000-0005-0000-0000-00000C340000}"/>
    <cellStyle name="Note 2 2 3 2 2 2 10 3" xfId="48454" xr:uid="{00000000-0005-0000-0000-00000D340000}"/>
    <cellStyle name="Note 2 2 3 2 2 2 11" xfId="20479" xr:uid="{00000000-0005-0000-0000-00000E340000}"/>
    <cellStyle name="Note 2 2 3 2 2 2 12" xfId="37788" xr:uid="{00000000-0005-0000-0000-00000F340000}"/>
    <cellStyle name="Note 2 2 3 2 2 2 2" xfId="2987" xr:uid="{00000000-0005-0000-0000-000010340000}"/>
    <cellStyle name="Note 2 2 3 2 2 2 2 2" xfId="3650" xr:uid="{00000000-0005-0000-0000-000011340000}"/>
    <cellStyle name="Note 2 2 3 2 2 2 2 2 2" xfId="5566" xr:uid="{00000000-0005-0000-0000-000012340000}"/>
    <cellStyle name="Note 2 2 3 2 2 2 2 2 2 2" xfId="12486" xr:uid="{00000000-0005-0000-0000-000013340000}"/>
    <cellStyle name="Note 2 2 3 2 2 2 2 2 2 2 2" xfId="19213" xr:uid="{00000000-0005-0000-0000-000014340000}"/>
    <cellStyle name="Note 2 2 3 2 2 2 2 2 2 2 2 2" xfId="36877" xr:uid="{00000000-0005-0000-0000-000015340000}"/>
    <cellStyle name="Note 2 2 3 2 2 2 2 2 2 2 2 3" xfId="54057" xr:uid="{00000000-0005-0000-0000-000016340000}"/>
    <cellStyle name="Note 2 2 3 2 2 2 2 2 2 2 3" xfId="30150" xr:uid="{00000000-0005-0000-0000-000017340000}"/>
    <cellStyle name="Note 2 2 3 2 2 2 2 2 2 2 4" xfId="47380" xr:uid="{00000000-0005-0000-0000-000018340000}"/>
    <cellStyle name="Note 2 2 3 2 2 2 2 2 2 3" xfId="9202" xr:uid="{00000000-0005-0000-0000-000019340000}"/>
    <cellStyle name="Note 2 2 3 2 2 2 2 2 2 3 2" xfId="26867" xr:uid="{00000000-0005-0000-0000-00001A340000}"/>
    <cellStyle name="Note 2 2 3 2 2 2 2 2 2 3 3" xfId="44123" xr:uid="{00000000-0005-0000-0000-00001B340000}"/>
    <cellStyle name="Note 2 2 3 2 2 2 2 2 2 4" xfId="16146" xr:uid="{00000000-0005-0000-0000-00001C340000}"/>
    <cellStyle name="Note 2 2 3 2 2 2 2 2 2 4 2" xfId="33810" xr:uid="{00000000-0005-0000-0000-00001D340000}"/>
    <cellStyle name="Note 2 2 3 2 2 2 2 2 2 4 3" xfId="51016" xr:uid="{00000000-0005-0000-0000-00001E340000}"/>
    <cellStyle name="Note 2 2 3 2 2 2 2 2 2 5" xfId="23231" xr:uid="{00000000-0005-0000-0000-00001F340000}"/>
    <cellStyle name="Note 2 2 3 2 2 2 2 2 2 6" xfId="40512" xr:uid="{00000000-0005-0000-0000-000020340000}"/>
    <cellStyle name="Note 2 2 3 2 2 2 2 2 3" xfId="11110" xr:uid="{00000000-0005-0000-0000-000021340000}"/>
    <cellStyle name="Note 2 2 3 2 2 2 2 2 3 2" xfId="17945" xr:uid="{00000000-0005-0000-0000-000022340000}"/>
    <cellStyle name="Note 2 2 3 2 2 2 2 2 3 2 2" xfId="35609" xr:uid="{00000000-0005-0000-0000-000023340000}"/>
    <cellStyle name="Note 2 2 3 2 2 2 2 2 3 2 3" xfId="52801" xr:uid="{00000000-0005-0000-0000-000024340000}"/>
    <cellStyle name="Note 2 2 3 2 2 2 2 2 3 3" xfId="28774" xr:uid="{00000000-0005-0000-0000-000025340000}"/>
    <cellStyle name="Note 2 2 3 2 2 2 2 2 3 4" xfId="46016" xr:uid="{00000000-0005-0000-0000-000026340000}"/>
    <cellStyle name="Note 2 2 3 2 2 2 2 2 4" xfId="7347" xr:uid="{00000000-0005-0000-0000-000027340000}"/>
    <cellStyle name="Note 2 2 3 2 2 2 2 2 4 2" xfId="25012" xr:uid="{00000000-0005-0000-0000-000028340000}"/>
    <cellStyle name="Note 2 2 3 2 2 2 2 2 4 3" xfId="42280" xr:uid="{00000000-0005-0000-0000-000029340000}"/>
    <cellStyle name="Note 2 2 3 2 2 2 2 2 5" xfId="14399" xr:uid="{00000000-0005-0000-0000-00002A340000}"/>
    <cellStyle name="Note 2 2 3 2 2 2 2 2 5 2" xfId="32063" xr:uid="{00000000-0005-0000-0000-00002B340000}"/>
    <cellStyle name="Note 2 2 3 2 2 2 2 2 5 3" xfId="49281" xr:uid="{00000000-0005-0000-0000-00002C340000}"/>
    <cellStyle name="Note 2 2 3 2 2 2 2 2 6" xfId="21369" xr:uid="{00000000-0005-0000-0000-00002D340000}"/>
    <cellStyle name="Note 2 2 3 2 2 2 2 2 7" xfId="38669" xr:uid="{00000000-0005-0000-0000-00002E340000}"/>
    <cellStyle name="Note 2 2 3 2 2 2 2 3" xfId="4020" xr:uid="{00000000-0005-0000-0000-00002F340000}"/>
    <cellStyle name="Note 2 2 3 2 2 2 2 3 2" xfId="5936" xr:uid="{00000000-0005-0000-0000-000030340000}"/>
    <cellStyle name="Note 2 2 3 2 2 2 2 3 2 2" xfId="12856" xr:uid="{00000000-0005-0000-0000-000031340000}"/>
    <cellStyle name="Note 2 2 3 2 2 2 2 3 2 2 2" xfId="19583" xr:uid="{00000000-0005-0000-0000-000032340000}"/>
    <cellStyle name="Note 2 2 3 2 2 2 2 3 2 2 2 2" xfId="37247" xr:uid="{00000000-0005-0000-0000-000033340000}"/>
    <cellStyle name="Note 2 2 3 2 2 2 2 3 2 2 2 3" xfId="54424" xr:uid="{00000000-0005-0000-0000-000034340000}"/>
    <cellStyle name="Note 2 2 3 2 2 2 2 3 2 2 3" xfId="30520" xr:uid="{00000000-0005-0000-0000-000035340000}"/>
    <cellStyle name="Note 2 2 3 2 2 2 2 3 2 2 4" xfId="47747" xr:uid="{00000000-0005-0000-0000-000036340000}"/>
    <cellStyle name="Note 2 2 3 2 2 2 2 3 2 3" xfId="9572" xr:uid="{00000000-0005-0000-0000-000037340000}"/>
    <cellStyle name="Note 2 2 3 2 2 2 2 3 2 3 2" xfId="27237" xr:uid="{00000000-0005-0000-0000-000038340000}"/>
    <cellStyle name="Note 2 2 3 2 2 2 2 3 2 3 3" xfId="44490" xr:uid="{00000000-0005-0000-0000-000039340000}"/>
    <cellStyle name="Note 2 2 3 2 2 2 2 3 2 4" xfId="16516" xr:uid="{00000000-0005-0000-0000-00003A340000}"/>
    <cellStyle name="Note 2 2 3 2 2 2 2 3 2 4 2" xfId="34180" xr:uid="{00000000-0005-0000-0000-00003B340000}"/>
    <cellStyle name="Note 2 2 3 2 2 2 2 3 2 4 3" xfId="51383" xr:uid="{00000000-0005-0000-0000-00003C340000}"/>
    <cellStyle name="Note 2 2 3 2 2 2 2 3 2 5" xfId="23601" xr:uid="{00000000-0005-0000-0000-00003D340000}"/>
    <cellStyle name="Note 2 2 3 2 2 2 2 3 2 6" xfId="40879" xr:uid="{00000000-0005-0000-0000-00003E340000}"/>
    <cellStyle name="Note 2 2 3 2 2 2 2 3 3" xfId="7717" xr:uid="{00000000-0005-0000-0000-00003F340000}"/>
    <cellStyle name="Note 2 2 3 2 2 2 2 3 3 2" xfId="25382" xr:uid="{00000000-0005-0000-0000-000040340000}"/>
    <cellStyle name="Note 2 2 3 2 2 2 2 3 3 3" xfId="42647" xr:uid="{00000000-0005-0000-0000-000041340000}"/>
    <cellStyle name="Note 2 2 3 2 2 2 2 3 4" xfId="14769" xr:uid="{00000000-0005-0000-0000-000042340000}"/>
    <cellStyle name="Note 2 2 3 2 2 2 2 3 4 2" xfId="32433" xr:uid="{00000000-0005-0000-0000-000043340000}"/>
    <cellStyle name="Note 2 2 3 2 2 2 2 3 4 3" xfId="49648" xr:uid="{00000000-0005-0000-0000-000044340000}"/>
    <cellStyle name="Note 2 2 3 2 2 2 2 3 5" xfId="21739" xr:uid="{00000000-0005-0000-0000-000045340000}"/>
    <cellStyle name="Note 2 2 3 2 2 2 2 3 6" xfId="39036" xr:uid="{00000000-0005-0000-0000-000046340000}"/>
    <cellStyle name="Note 2 2 3 2 2 2 2 4" xfId="4903" xr:uid="{00000000-0005-0000-0000-000047340000}"/>
    <cellStyle name="Note 2 2 3 2 2 2 2 4 2" xfId="11823" xr:uid="{00000000-0005-0000-0000-000048340000}"/>
    <cellStyle name="Note 2 2 3 2 2 2 2 4 2 2" xfId="18604" xr:uid="{00000000-0005-0000-0000-000049340000}"/>
    <cellStyle name="Note 2 2 3 2 2 2 2 4 2 2 2" xfId="36268" xr:uid="{00000000-0005-0000-0000-00004A340000}"/>
    <cellStyle name="Note 2 2 3 2 2 2 2 4 2 2 3" xfId="53454" xr:uid="{00000000-0005-0000-0000-00004B340000}"/>
    <cellStyle name="Note 2 2 3 2 2 2 2 4 2 3" xfId="29487" xr:uid="{00000000-0005-0000-0000-00004C340000}"/>
    <cellStyle name="Note 2 2 3 2 2 2 2 4 2 4" xfId="46723" xr:uid="{00000000-0005-0000-0000-00004D340000}"/>
    <cellStyle name="Note 2 2 3 2 2 2 2 4 3" xfId="8539" xr:uid="{00000000-0005-0000-0000-00004E340000}"/>
    <cellStyle name="Note 2 2 3 2 2 2 2 4 3 2" xfId="26204" xr:uid="{00000000-0005-0000-0000-00004F340000}"/>
    <cellStyle name="Note 2 2 3 2 2 2 2 4 3 3" xfId="43466" xr:uid="{00000000-0005-0000-0000-000050340000}"/>
    <cellStyle name="Note 2 2 3 2 2 2 2 4 4" xfId="15537" xr:uid="{00000000-0005-0000-0000-000051340000}"/>
    <cellStyle name="Note 2 2 3 2 2 2 2 4 4 2" xfId="33201" xr:uid="{00000000-0005-0000-0000-000052340000}"/>
    <cellStyle name="Note 2 2 3 2 2 2 2 4 4 3" xfId="50413" xr:uid="{00000000-0005-0000-0000-000053340000}"/>
    <cellStyle name="Note 2 2 3 2 2 2 2 4 5" xfId="22568" xr:uid="{00000000-0005-0000-0000-000054340000}"/>
    <cellStyle name="Note 2 2 3 2 2 2 2 4 6" xfId="39855" xr:uid="{00000000-0005-0000-0000-000055340000}"/>
    <cellStyle name="Note 2 2 3 2 2 2 2 5" xfId="10509" xr:uid="{00000000-0005-0000-0000-000056340000}"/>
    <cellStyle name="Note 2 2 3 2 2 2 2 5 2" xfId="17398" xr:uid="{00000000-0005-0000-0000-000057340000}"/>
    <cellStyle name="Note 2 2 3 2 2 2 2 5 2 2" xfId="35062" xr:uid="{00000000-0005-0000-0000-000058340000}"/>
    <cellStyle name="Note 2 2 3 2 2 2 2 5 2 3" xfId="52260" xr:uid="{00000000-0005-0000-0000-000059340000}"/>
    <cellStyle name="Note 2 2 3 2 2 2 2 5 3" xfId="28173" xr:uid="{00000000-0005-0000-0000-00005A340000}"/>
    <cellStyle name="Note 2 2 3 2 2 2 2 5 4" xfId="45421" xr:uid="{00000000-0005-0000-0000-00005B340000}"/>
    <cellStyle name="Note 2 2 3 2 2 2 2 6" xfId="6759" xr:uid="{00000000-0005-0000-0000-00005C340000}"/>
    <cellStyle name="Note 2 2 3 2 2 2 2 6 2" xfId="24424" xr:uid="{00000000-0005-0000-0000-00005D340000}"/>
    <cellStyle name="Note 2 2 3 2 2 2 2 6 3" xfId="41698" xr:uid="{00000000-0005-0000-0000-00005E340000}"/>
    <cellStyle name="Note 2 2 3 2 2 2 2 7" xfId="13790" xr:uid="{00000000-0005-0000-0000-00005F340000}"/>
    <cellStyle name="Note 2 2 3 2 2 2 2 7 2" xfId="31454" xr:uid="{00000000-0005-0000-0000-000060340000}"/>
    <cellStyle name="Note 2 2 3 2 2 2 2 7 3" xfId="48678" xr:uid="{00000000-0005-0000-0000-000061340000}"/>
    <cellStyle name="Note 2 2 3 2 2 2 2 8" xfId="20706" xr:uid="{00000000-0005-0000-0000-000062340000}"/>
    <cellStyle name="Note 2 2 3 2 2 2 2 9" xfId="38012" xr:uid="{00000000-0005-0000-0000-000063340000}"/>
    <cellStyle name="Note 2 2 3 2 2 2 3" xfId="3083" xr:uid="{00000000-0005-0000-0000-000064340000}"/>
    <cellStyle name="Note 2 2 3 2 2 2 3 2" xfId="3746" xr:uid="{00000000-0005-0000-0000-000065340000}"/>
    <cellStyle name="Note 2 2 3 2 2 2 3 2 2" xfId="5662" xr:uid="{00000000-0005-0000-0000-000066340000}"/>
    <cellStyle name="Note 2 2 3 2 2 2 3 2 2 2" xfId="12582" xr:uid="{00000000-0005-0000-0000-000067340000}"/>
    <cellStyle name="Note 2 2 3 2 2 2 3 2 2 2 2" xfId="19309" xr:uid="{00000000-0005-0000-0000-000068340000}"/>
    <cellStyle name="Note 2 2 3 2 2 2 3 2 2 2 2 2" xfId="36973" xr:uid="{00000000-0005-0000-0000-000069340000}"/>
    <cellStyle name="Note 2 2 3 2 2 2 3 2 2 2 2 3" xfId="54150" xr:uid="{00000000-0005-0000-0000-00006A340000}"/>
    <cellStyle name="Note 2 2 3 2 2 2 3 2 2 2 3" xfId="30246" xr:uid="{00000000-0005-0000-0000-00006B340000}"/>
    <cellStyle name="Note 2 2 3 2 2 2 3 2 2 2 4" xfId="47473" xr:uid="{00000000-0005-0000-0000-00006C340000}"/>
    <cellStyle name="Note 2 2 3 2 2 2 3 2 2 3" xfId="9298" xr:uid="{00000000-0005-0000-0000-00006D340000}"/>
    <cellStyle name="Note 2 2 3 2 2 2 3 2 2 3 2" xfId="26963" xr:uid="{00000000-0005-0000-0000-00006E340000}"/>
    <cellStyle name="Note 2 2 3 2 2 2 3 2 2 3 3" xfId="44216" xr:uid="{00000000-0005-0000-0000-00006F340000}"/>
    <cellStyle name="Note 2 2 3 2 2 2 3 2 2 4" xfId="16242" xr:uid="{00000000-0005-0000-0000-000070340000}"/>
    <cellStyle name="Note 2 2 3 2 2 2 3 2 2 4 2" xfId="33906" xr:uid="{00000000-0005-0000-0000-000071340000}"/>
    <cellStyle name="Note 2 2 3 2 2 2 3 2 2 4 3" xfId="51109" xr:uid="{00000000-0005-0000-0000-000072340000}"/>
    <cellStyle name="Note 2 2 3 2 2 2 3 2 2 5" xfId="23327" xr:uid="{00000000-0005-0000-0000-000073340000}"/>
    <cellStyle name="Note 2 2 3 2 2 2 3 2 2 6" xfId="40605" xr:uid="{00000000-0005-0000-0000-000074340000}"/>
    <cellStyle name="Note 2 2 3 2 2 2 3 2 3" xfId="11206" xr:uid="{00000000-0005-0000-0000-000075340000}"/>
    <cellStyle name="Note 2 2 3 2 2 2 3 2 3 2" xfId="18041" xr:uid="{00000000-0005-0000-0000-000076340000}"/>
    <cellStyle name="Note 2 2 3 2 2 2 3 2 3 2 2" xfId="35705" xr:uid="{00000000-0005-0000-0000-000077340000}"/>
    <cellStyle name="Note 2 2 3 2 2 2 3 2 3 2 3" xfId="52894" xr:uid="{00000000-0005-0000-0000-000078340000}"/>
    <cellStyle name="Note 2 2 3 2 2 2 3 2 3 3" xfId="28870" xr:uid="{00000000-0005-0000-0000-000079340000}"/>
    <cellStyle name="Note 2 2 3 2 2 2 3 2 3 4" xfId="46109" xr:uid="{00000000-0005-0000-0000-00007A340000}"/>
    <cellStyle name="Note 2 2 3 2 2 2 3 2 4" xfId="7443" xr:uid="{00000000-0005-0000-0000-00007B340000}"/>
    <cellStyle name="Note 2 2 3 2 2 2 3 2 4 2" xfId="25108" xr:uid="{00000000-0005-0000-0000-00007C340000}"/>
    <cellStyle name="Note 2 2 3 2 2 2 3 2 4 3" xfId="42373" xr:uid="{00000000-0005-0000-0000-00007D340000}"/>
    <cellStyle name="Note 2 2 3 2 2 2 3 2 5" xfId="14495" xr:uid="{00000000-0005-0000-0000-00007E340000}"/>
    <cellStyle name="Note 2 2 3 2 2 2 3 2 5 2" xfId="32159" xr:uid="{00000000-0005-0000-0000-00007F340000}"/>
    <cellStyle name="Note 2 2 3 2 2 2 3 2 5 3" xfId="49374" xr:uid="{00000000-0005-0000-0000-000080340000}"/>
    <cellStyle name="Note 2 2 3 2 2 2 3 2 6" xfId="21465" xr:uid="{00000000-0005-0000-0000-000081340000}"/>
    <cellStyle name="Note 2 2 3 2 2 2 3 2 7" xfId="38762" xr:uid="{00000000-0005-0000-0000-000082340000}"/>
    <cellStyle name="Note 2 2 3 2 2 2 3 3" xfId="4113" xr:uid="{00000000-0005-0000-0000-000083340000}"/>
    <cellStyle name="Note 2 2 3 2 2 2 3 3 2" xfId="6029" xr:uid="{00000000-0005-0000-0000-000084340000}"/>
    <cellStyle name="Note 2 2 3 2 2 2 3 3 2 2" xfId="12949" xr:uid="{00000000-0005-0000-0000-000085340000}"/>
    <cellStyle name="Note 2 2 3 2 2 2 3 3 2 2 2" xfId="19676" xr:uid="{00000000-0005-0000-0000-000086340000}"/>
    <cellStyle name="Note 2 2 3 2 2 2 3 3 2 2 2 2" xfId="37340" xr:uid="{00000000-0005-0000-0000-000087340000}"/>
    <cellStyle name="Note 2 2 3 2 2 2 3 3 2 2 2 3" xfId="54517" xr:uid="{00000000-0005-0000-0000-000088340000}"/>
    <cellStyle name="Note 2 2 3 2 2 2 3 3 2 2 3" xfId="30613" xr:uid="{00000000-0005-0000-0000-000089340000}"/>
    <cellStyle name="Note 2 2 3 2 2 2 3 3 2 2 4" xfId="47840" xr:uid="{00000000-0005-0000-0000-00008A340000}"/>
    <cellStyle name="Note 2 2 3 2 2 2 3 3 2 3" xfId="9665" xr:uid="{00000000-0005-0000-0000-00008B340000}"/>
    <cellStyle name="Note 2 2 3 2 2 2 3 3 2 3 2" xfId="27330" xr:uid="{00000000-0005-0000-0000-00008C340000}"/>
    <cellStyle name="Note 2 2 3 2 2 2 3 3 2 3 3" xfId="44583" xr:uid="{00000000-0005-0000-0000-00008D340000}"/>
    <cellStyle name="Note 2 2 3 2 2 2 3 3 2 4" xfId="16609" xr:uid="{00000000-0005-0000-0000-00008E340000}"/>
    <cellStyle name="Note 2 2 3 2 2 2 3 3 2 4 2" xfId="34273" xr:uid="{00000000-0005-0000-0000-00008F340000}"/>
    <cellStyle name="Note 2 2 3 2 2 2 3 3 2 4 3" xfId="51476" xr:uid="{00000000-0005-0000-0000-000090340000}"/>
    <cellStyle name="Note 2 2 3 2 2 2 3 3 2 5" xfId="23694" xr:uid="{00000000-0005-0000-0000-000091340000}"/>
    <cellStyle name="Note 2 2 3 2 2 2 3 3 2 6" xfId="40972" xr:uid="{00000000-0005-0000-0000-000092340000}"/>
    <cellStyle name="Note 2 2 3 2 2 2 3 3 3" xfId="7810" xr:uid="{00000000-0005-0000-0000-000093340000}"/>
    <cellStyle name="Note 2 2 3 2 2 2 3 3 3 2" xfId="25475" xr:uid="{00000000-0005-0000-0000-000094340000}"/>
    <cellStyle name="Note 2 2 3 2 2 2 3 3 3 3" xfId="42740" xr:uid="{00000000-0005-0000-0000-000095340000}"/>
    <cellStyle name="Note 2 2 3 2 2 2 3 3 4" xfId="14862" xr:uid="{00000000-0005-0000-0000-000096340000}"/>
    <cellStyle name="Note 2 2 3 2 2 2 3 3 4 2" xfId="32526" xr:uid="{00000000-0005-0000-0000-000097340000}"/>
    <cellStyle name="Note 2 2 3 2 2 2 3 3 4 3" xfId="49741" xr:uid="{00000000-0005-0000-0000-000098340000}"/>
    <cellStyle name="Note 2 2 3 2 2 2 3 3 5" xfId="21832" xr:uid="{00000000-0005-0000-0000-000099340000}"/>
    <cellStyle name="Note 2 2 3 2 2 2 3 3 6" xfId="39129" xr:uid="{00000000-0005-0000-0000-00009A340000}"/>
    <cellStyle name="Note 2 2 3 2 2 2 3 4" xfId="4999" xr:uid="{00000000-0005-0000-0000-00009B340000}"/>
    <cellStyle name="Note 2 2 3 2 2 2 3 4 2" xfId="11919" xr:uid="{00000000-0005-0000-0000-00009C340000}"/>
    <cellStyle name="Note 2 2 3 2 2 2 3 4 2 2" xfId="18700" xr:uid="{00000000-0005-0000-0000-00009D340000}"/>
    <cellStyle name="Note 2 2 3 2 2 2 3 4 2 2 2" xfId="36364" xr:uid="{00000000-0005-0000-0000-00009E340000}"/>
    <cellStyle name="Note 2 2 3 2 2 2 3 4 2 2 3" xfId="53547" xr:uid="{00000000-0005-0000-0000-00009F340000}"/>
    <cellStyle name="Note 2 2 3 2 2 2 3 4 2 3" xfId="29583" xr:uid="{00000000-0005-0000-0000-0000A0340000}"/>
    <cellStyle name="Note 2 2 3 2 2 2 3 4 2 4" xfId="46816" xr:uid="{00000000-0005-0000-0000-0000A1340000}"/>
    <cellStyle name="Note 2 2 3 2 2 2 3 4 3" xfId="8635" xr:uid="{00000000-0005-0000-0000-0000A2340000}"/>
    <cellStyle name="Note 2 2 3 2 2 2 3 4 3 2" xfId="26300" xr:uid="{00000000-0005-0000-0000-0000A3340000}"/>
    <cellStyle name="Note 2 2 3 2 2 2 3 4 3 3" xfId="43559" xr:uid="{00000000-0005-0000-0000-0000A4340000}"/>
    <cellStyle name="Note 2 2 3 2 2 2 3 4 4" xfId="15633" xr:uid="{00000000-0005-0000-0000-0000A5340000}"/>
    <cellStyle name="Note 2 2 3 2 2 2 3 4 4 2" xfId="33297" xr:uid="{00000000-0005-0000-0000-0000A6340000}"/>
    <cellStyle name="Note 2 2 3 2 2 2 3 4 4 3" xfId="50506" xr:uid="{00000000-0005-0000-0000-0000A7340000}"/>
    <cellStyle name="Note 2 2 3 2 2 2 3 4 5" xfId="22664" xr:uid="{00000000-0005-0000-0000-0000A8340000}"/>
    <cellStyle name="Note 2 2 3 2 2 2 3 4 6" xfId="39948" xr:uid="{00000000-0005-0000-0000-0000A9340000}"/>
    <cellStyle name="Note 2 2 3 2 2 2 3 5" xfId="10605" xr:uid="{00000000-0005-0000-0000-0000AA340000}"/>
    <cellStyle name="Note 2 2 3 2 2 2 3 5 2" xfId="17494" xr:uid="{00000000-0005-0000-0000-0000AB340000}"/>
    <cellStyle name="Note 2 2 3 2 2 2 3 5 2 2" xfId="35158" xr:uid="{00000000-0005-0000-0000-0000AC340000}"/>
    <cellStyle name="Note 2 2 3 2 2 2 3 5 2 3" xfId="52353" xr:uid="{00000000-0005-0000-0000-0000AD340000}"/>
    <cellStyle name="Note 2 2 3 2 2 2 3 5 3" xfId="28269" xr:uid="{00000000-0005-0000-0000-0000AE340000}"/>
    <cellStyle name="Note 2 2 3 2 2 2 3 5 4" xfId="45514" xr:uid="{00000000-0005-0000-0000-0000AF340000}"/>
    <cellStyle name="Note 2 2 3 2 2 2 3 6" xfId="6855" xr:uid="{00000000-0005-0000-0000-0000B0340000}"/>
    <cellStyle name="Note 2 2 3 2 2 2 3 6 2" xfId="24520" xr:uid="{00000000-0005-0000-0000-0000B1340000}"/>
    <cellStyle name="Note 2 2 3 2 2 2 3 6 3" xfId="41791" xr:uid="{00000000-0005-0000-0000-0000B2340000}"/>
    <cellStyle name="Note 2 2 3 2 2 2 3 7" xfId="13886" xr:uid="{00000000-0005-0000-0000-0000B3340000}"/>
    <cellStyle name="Note 2 2 3 2 2 2 3 7 2" xfId="31550" xr:uid="{00000000-0005-0000-0000-0000B4340000}"/>
    <cellStyle name="Note 2 2 3 2 2 2 3 7 3" xfId="48771" xr:uid="{00000000-0005-0000-0000-0000B5340000}"/>
    <cellStyle name="Note 2 2 3 2 2 2 3 8" xfId="20802" xr:uid="{00000000-0005-0000-0000-0000B6340000}"/>
    <cellStyle name="Note 2 2 3 2 2 2 3 9" xfId="38105" xr:uid="{00000000-0005-0000-0000-0000B7340000}"/>
    <cellStyle name="Note 2 2 3 2 2 2 4" xfId="3195" xr:uid="{00000000-0005-0000-0000-0000B8340000}"/>
    <cellStyle name="Note 2 2 3 2 2 2 4 2" xfId="4225" xr:uid="{00000000-0005-0000-0000-0000B9340000}"/>
    <cellStyle name="Note 2 2 3 2 2 2 4 2 2" xfId="6141" xr:uid="{00000000-0005-0000-0000-0000BA340000}"/>
    <cellStyle name="Note 2 2 3 2 2 2 4 2 2 2" xfId="13061" xr:uid="{00000000-0005-0000-0000-0000BB340000}"/>
    <cellStyle name="Note 2 2 3 2 2 2 4 2 2 2 2" xfId="19788" xr:uid="{00000000-0005-0000-0000-0000BC340000}"/>
    <cellStyle name="Note 2 2 3 2 2 2 4 2 2 2 2 2" xfId="37452" xr:uid="{00000000-0005-0000-0000-0000BD340000}"/>
    <cellStyle name="Note 2 2 3 2 2 2 4 2 2 2 2 3" xfId="54629" xr:uid="{00000000-0005-0000-0000-0000BE340000}"/>
    <cellStyle name="Note 2 2 3 2 2 2 4 2 2 2 3" xfId="30725" xr:uid="{00000000-0005-0000-0000-0000BF340000}"/>
    <cellStyle name="Note 2 2 3 2 2 2 4 2 2 2 4" xfId="47952" xr:uid="{00000000-0005-0000-0000-0000C0340000}"/>
    <cellStyle name="Note 2 2 3 2 2 2 4 2 2 3" xfId="9777" xr:uid="{00000000-0005-0000-0000-0000C1340000}"/>
    <cellStyle name="Note 2 2 3 2 2 2 4 2 2 3 2" xfId="27442" xr:uid="{00000000-0005-0000-0000-0000C2340000}"/>
    <cellStyle name="Note 2 2 3 2 2 2 4 2 2 3 3" xfId="44695" xr:uid="{00000000-0005-0000-0000-0000C3340000}"/>
    <cellStyle name="Note 2 2 3 2 2 2 4 2 2 4" xfId="16721" xr:uid="{00000000-0005-0000-0000-0000C4340000}"/>
    <cellStyle name="Note 2 2 3 2 2 2 4 2 2 4 2" xfId="34385" xr:uid="{00000000-0005-0000-0000-0000C5340000}"/>
    <cellStyle name="Note 2 2 3 2 2 2 4 2 2 4 3" xfId="51588" xr:uid="{00000000-0005-0000-0000-0000C6340000}"/>
    <cellStyle name="Note 2 2 3 2 2 2 4 2 2 5" xfId="23806" xr:uid="{00000000-0005-0000-0000-0000C7340000}"/>
    <cellStyle name="Note 2 2 3 2 2 2 4 2 2 6" xfId="41084" xr:uid="{00000000-0005-0000-0000-0000C8340000}"/>
    <cellStyle name="Note 2 2 3 2 2 2 4 2 3" xfId="7922" xr:uid="{00000000-0005-0000-0000-0000C9340000}"/>
    <cellStyle name="Note 2 2 3 2 2 2 4 2 3 2" xfId="25587" xr:uid="{00000000-0005-0000-0000-0000CA340000}"/>
    <cellStyle name="Note 2 2 3 2 2 2 4 2 3 3" xfId="42852" xr:uid="{00000000-0005-0000-0000-0000CB340000}"/>
    <cellStyle name="Note 2 2 3 2 2 2 4 2 4" xfId="14974" xr:uid="{00000000-0005-0000-0000-0000CC340000}"/>
    <cellStyle name="Note 2 2 3 2 2 2 4 2 4 2" xfId="32638" xr:uid="{00000000-0005-0000-0000-0000CD340000}"/>
    <cellStyle name="Note 2 2 3 2 2 2 4 2 4 3" xfId="49853" xr:uid="{00000000-0005-0000-0000-0000CE340000}"/>
    <cellStyle name="Note 2 2 3 2 2 2 4 2 5" xfId="21944" xr:uid="{00000000-0005-0000-0000-0000CF340000}"/>
    <cellStyle name="Note 2 2 3 2 2 2 4 2 6" xfId="39241" xr:uid="{00000000-0005-0000-0000-0000D0340000}"/>
    <cellStyle name="Note 2 2 3 2 2 2 4 3" xfId="5111" xr:uid="{00000000-0005-0000-0000-0000D1340000}"/>
    <cellStyle name="Note 2 2 3 2 2 2 4 3 2" xfId="12031" xr:uid="{00000000-0005-0000-0000-0000D2340000}"/>
    <cellStyle name="Note 2 2 3 2 2 2 4 3 2 2" xfId="18812" xr:uid="{00000000-0005-0000-0000-0000D3340000}"/>
    <cellStyle name="Note 2 2 3 2 2 2 4 3 2 2 2" xfId="36476" xr:uid="{00000000-0005-0000-0000-0000D4340000}"/>
    <cellStyle name="Note 2 2 3 2 2 2 4 3 2 2 3" xfId="53659" xr:uid="{00000000-0005-0000-0000-0000D5340000}"/>
    <cellStyle name="Note 2 2 3 2 2 2 4 3 2 3" xfId="29695" xr:uid="{00000000-0005-0000-0000-0000D6340000}"/>
    <cellStyle name="Note 2 2 3 2 2 2 4 3 2 4" xfId="46928" xr:uid="{00000000-0005-0000-0000-0000D7340000}"/>
    <cellStyle name="Note 2 2 3 2 2 2 4 3 3" xfId="8747" xr:uid="{00000000-0005-0000-0000-0000D8340000}"/>
    <cellStyle name="Note 2 2 3 2 2 2 4 3 3 2" xfId="26412" xr:uid="{00000000-0005-0000-0000-0000D9340000}"/>
    <cellStyle name="Note 2 2 3 2 2 2 4 3 3 3" xfId="43671" xr:uid="{00000000-0005-0000-0000-0000DA340000}"/>
    <cellStyle name="Note 2 2 3 2 2 2 4 3 4" xfId="15745" xr:uid="{00000000-0005-0000-0000-0000DB340000}"/>
    <cellStyle name="Note 2 2 3 2 2 2 4 3 4 2" xfId="33409" xr:uid="{00000000-0005-0000-0000-0000DC340000}"/>
    <cellStyle name="Note 2 2 3 2 2 2 4 3 4 3" xfId="50618" xr:uid="{00000000-0005-0000-0000-0000DD340000}"/>
    <cellStyle name="Note 2 2 3 2 2 2 4 3 5" xfId="22776" xr:uid="{00000000-0005-0000-0000-0000DE340000}"/>
    <cellStyle name="Note 2 2 3 2 2 2 4 3 6" xfId="40060" xr:uid="{00000000-0005-0000-0000-0000DF340000}"/>
    <cellStyle name="Note 2 2 3 2 2 2 4 4" xfId="10717" xr:uid="{00000000-0005-0000-0000-0000E0340000}"/>
    <cellStyle name="Note 2 2 3 2 2 2 4 4 2" xfId="17606" xr:uid="{00000000-0005-0000-0000-0000E1340000}"/>
    <cellStyle name="Note 2 2 3 2 2 2 4 4 2 2" xfId="35270" xr:uid="{00000000-0005-0000-0000-0000E2340000}"/>
    <cellStyle name="Note 2 2 3 2 2 2 4 4 2 3" xfId="52465" xr:uid="{00000000-0005-0000-0000-0000E3340000}"/>
    <cellStyle name="Note 2 2 3 2 2 2 4 4 3" xfId="28381" xr:uid="{00000000-0005-0000-0000-0000E4340000}"/>
    <cellStyle name="Note 2 2 3 2 2 2 4 4 4" xfId="45626" xr:uid="{00000000-0005-0000-0000-0000E5340000}"/>
    <cellStyle name="Note 2 2 3 2 2 2 4 5" xfId="6967" xr:uid="{00000000-0005-0000-0000-0000E6340000}"/>
    <cellStyle name="Note 2 2 3 2 2 2 4 5 2" xfId="24632" xr:uid="{00000000-0005-0000-0000-0000E7340000}"/>
    <cellStyle name="Note 2 2 3 2 2 2 4 5 3" xfId="41903" xr:uid="{00000000-0005-0000-0000-0000E8340000}"/>
    <cellStyle name="Note 2 2 3 2 2 2 4 6" xfId="13998" xr:uid="{00000000-0005-0000-0000-0000E9340000}"/>
    <cellStyle name="Note 2 2 3 2 2 2 4 6 2" xfId="31662" xr:uid="{00000000-0005-0000-0000-0000EA340000}"/>
    <cellStyle name="Note 2 2 3 2 2 2 4 6 3" xfId="48883" xr:uid="{00000000-0005-0000-0000-0000EB340000}"/>
    <cellStyle name="Note 2 2 3 2 2 2 4 7" xfId="20914" xr:uid="{00000000-0005-0000-0000-0000EC340000}"/>
    <cellStyle name="Note 2 2 3 2 2 2 4 8" xfId="38217" xr:uid="{00000000-0005-0000-0000-0000ED340000}"/>
    <cellStyle name="Note 2 2 3 2 2 2 5" xfId="3423" xr:uid="{00000000-0005-0000-0000-0000EE340000}"/>
    <cellStyle name="Note 2 2 3 2 2 2 5 2" xfId="5339" xr:uid="{00000000-0005-0000-0000-0000EF340000}"/>
    <cellStyle name="Note 2 2 3 2 2 2 5 2 2" xfId="12259" xr:uid="{00000000-0005-0000-0000-0000F0340000}"/>
    <cellStyle name="Note 2 2 3 2 2 2 5 2 2 2" xfId="18986" xr:uid="{00000000-0005-0000-0000-0000F1340000}"/>
    <cellStyle name="Note 2 2 3 2 2 2 5 2 2 2 2" xfId="36650" xr:uid="{00000000-0005-0000-0000-0000F2340000}"/>
    <cellStyle name="Note 2 2 3 2 2 2 5 2 2 2 3" xfId="53833" xr:uid="{00000000-0005-0000-0000-0000F3340000}"/>
    <cellStyle name="Note 2 2 3 2 2 2 5 2 2 3" xfId="29923" xr:uid="{00000000-0005-0000-0000-0000F4340000}"/>
    <cellStyle name="Note 2 2 3 2 2 2 5 2 2 4" xfId="47156" xr:uid="{00000000-0005-0000-0000-0000F5340000}"/>
    <cellStyle name="Note 2 2 3 2 2 2 5 2 3" xfId="8975" xr:uid="{00000000-0005-0000-0000-0000F6340000}"/>
    <cellStyle name="Note 2 2 3 2 2 2 5 2 3 2" xfId="26640" xr:uid="{00000000-0005-0000-0000-0000F7340000}"/>
    <cellStyle name="Note 2 2 3 2 2 2 5 2 3 3" xfId="43899" xr:uid="{00000000-0005-0000-0000-0000F8340000}"/>
    <cellStyle name="Note 2 2 3 2 2 2 5 2 4" xfId="15919" xr:uid="{00000000-0005-0000-0000-0000F9340000}"/>
    <cellStyle name="Note 2 2 3 2 2 2 5 2 4 2" xfId="33583" xr:uid="{00000000-0005-0000-0000-0000FA340000}"/>
    <cellStyle name="Note 2 2 3 2 2 2 5 2 4 3" xfId="50792" xr:uid="{00000000-0005-0000-0000-0000FB340000}"/>
    <cellStyle name="Note 2 2 3 2 2 2 5 2 5" xfId="23004" xr:uid="{00000000-0005-0000-0000-0000FC340000}"/>
    <cellStyle name="Note 2 2 3 2 2 2 5 2 6" xfId="40288" xr:uid="{00000000-0005-0000-0000-0000FD340000}"/>
    <cellStyle name="Note 2 2 3 2 2 2 5 3" xfId="10883" xr:uid="{00000000-0005-0000-0000-0000FE340000}"/>
    <cellStyle name="Note 2 2 3 2 2 2 5 3 2" xfId="17718" xr:uid="{00000000-0005-0000-0000-0000FF340000}"/>
    <cellStyle name="Note 2 2 3 2 2 2 5 3 2 2" xfId="35382" xr:uid="{00000000-0005-0000-0000-000000350000}"/>
    <cellStyle name="Note 2 2 3 2 2 2 5 3 2 3" xfId="52577" xr:uid="{00000000-0005-0000-0000-000001350000}"/>
    <cellStyle name="Note 2 2 3 2 2 2 5 3 3" xfId="28547" xr:uid="{00000000-0005-0000-0000-000002350000}"/>
    <cellStyle name="Note 2 2 3 2 2 2 5 3 4" xfId="45792" xr:uid="{00000000-0005-0000-0000-000003350000}"/>
    <cellStyle name="Note 2 2 3 2 2 2 5 4" xfId="14172" xr:uid="{00000000-0005-0000-0000-000004350000}"/>
    <cellStyle name="Note 2 2 3 2 2 2 5 4 2" xfId="31836" xr:uid="{00000000-0005-0000-0000-000005350000}"/>
    <cellStyle name="Note 2 2 3 2 2 2 5 4 3" xfId="49057" xr:uid="{00000000-0005-0000-0000-000006350000}"/>
    <cellStyle name="Note 2 2 3 2 2 2 5 5" xfId="21142" xr:uid="{00000000-0005-0000-0000-000007350000}"/>
    <cellStyle name="Note 2 2 3 2 2 2 5 6" xfId="38445" xr:uid="{00000000-0005-0000-0000-000008350000}"/>
    <cellStyle name="Note 2 2 3 2 2 2 6" xfId="3796" xr:uid="{00000000-0005-0000-0000-000009350000}"/>
    <cellStyle name="Note 2 2 3 2 2 2 6 2" xfId="5712" xr:uid="{00000000-0005-0000-0000-00000A350000}"/>
    <cellStyle name="Note 2 2 3 2 2 2 6 2 2" xfId="12632" xr:uid="{00000000-0005-0000-0000-00000B350000}"/>
    <cellStyle name="Note 2 2 3 2 2 2 6 2 2 2" xfId="19359" xr:uid="{00000000-0005-0000-0000-00000C350000}"/>
    <cellStyle name="Note 2 2 3 2 2 2 6 2 2 2 2" xfId="37023" xr:uid="{00000000-0005-0000-0000-00000D350000}"/>
    <cellStyle name="Note 2 2 3 2 2 2 6 2 2 2 3" xfId="54200" xr:uid="{00000000-0005-0000-0000-00000E350000}"/>
    <cellStyle name="Note 2 2 3 2 2 2 6 2 2 3" xfId="30296" xr:uid="{00000000-0005-0000-0000-00000F350000}"/>
    <cellStyle name="Note 2 2 3 2 2 2 6 2 2 4" xfId="47523" xr:uid="{00000000-0005-0000-0000-000010350000}"/>
    <cellStyle name="Note 2 2 3 2 2 2 6 2 3" xfId="9348" xr:uid="{00000000-0005-0000-0000-000011350000}"/>
    <cellStyle name="Note 2 2 3 2 2 2 6 2 3 2" xfId="27013" xr:uid="{00000000-0005-0000-0000-000012350000}"/>
    <cellStyle name="Note 2 2 3 2 2 2 6 2 3 3" xfId="44266" xr:uid="{00000000-0005-0000-0000-000013350000}"/>
    <cellStyle name="Note 2 2 3 2 2 2 6 2 4" xfId="16292" xr:uid="{00000000-0005-0000-0000-000014350000}"/>
    <cellStyle name="Note 2 2 3 2 2 2 6 2 4 2" xfId="33956" xr:uid="{00000000-0005-0000-0000-000015350000}"/>
    <cellStyle name="Note 2 2 3 2 2 2 6 2 4 3" xfId="51159" xr:uid="{00000000-0005-0000-0000-000016350000}"/>
    <cellStyle name="Note 2 2 3 2 2 2 6 2 5" xfId="23377" xr:uid="{00000000-0005-0000-0000-000017350000}"/>
    <cellStyle name="Note 2 2 3 2 2 2 6 2 6" xfId="40655" xr:uid="{00000000-0005-0000-0000-000018350000}"/>
    <cellStyle name="Note 2 2 3 2 2 2 6 3" xfId="7493" xr:uid="{00000000-0005-0000-0000-000019350000}"/>
    <cellStyle name="Note 2 2 3 2 2 2 6 3 2" xfId="25158" xr:uid="{00000000-0005-0000-0000-00001A350000}"/>
    <cellStyle name="Note 2 2 3 2 2 2 6 3 3" xfId="42423" xr:uid="{00000000-0005-0000-0000-00001B350000}"/>
    <cellStyle name="Note 2 2 3 2 2 2 6 4" xfId="14545" xr:uid="{00000000-0005-0000-0000-00001C350000}"/>
    <cellStyle name="Note 2 2 3 2 2 2 6 4 2" xfId="32209" xr:uid="{00000000-0005-0000-0000-00001D350000}"/>
    <cellStyle name="Note 2 2 3 2 2 2 6 4 3" xfId="49424" xr:uid="{00000000-0005-0000-0000-00001E350000}"/>
    <cellStyle name="Note 2 2 3 2 2 2 6 5" xfId="21515" xr:uid="{00000000-0005-0000-0000-00001F350000}"/>
    <cellStyle name="Note 2 2 3 2 2 2 6 6" xfId="38812" xr:uid="{00000000-0005-0000-0000-000020350000}"/>
    <cellStyle name="Note 2 2 3 2 2 2 7" xfId="4676" xr:uid="{00000000-0005-0000-0000-000021350000}"/>
    <cellStyle name="Note 2 2 3 2 2 2 7 2" xfId="11596" xr:uid="{00000000-0005-0000-0000-000022350000}"/>
    <cellStyle name="Note 2 2 3 2 2 2 7 2 2" xfId="18377" xr:uid="{00000000-0005-0000-0000-000023350000}"/>
    <cellStyle name="Note 2 2 3 2 2 2 7 2 2 2" xfId="36041" xr:uid="{00000000-0005-0000-0000-000024350000}"/>
    <cellStyle name="Note 2 2 3 2 2 2 7 2 2 3" xfId="53230" xr:uid="{00000000-0005-0000-0000-000025350000}"/>
    <cellStyle name="Note 2 2 3 2 2 2 7 2 3" xfId="29260" xr:uid="{00000000-0005-0000-0000-000026350000}"/>
    <cellStyle name="Note 2 2 3 2 2 2 7 2 4" xfId="46499" xr:uid="{00000000-0005-0000-0000-000027350000}"/>
    <cellStyle name="Note 2 2 3 2 2 2 7 3" xfId="8312" xr:uid="{00000000-0005-0000-0000-000028350000}"/>
    <cellStyle name="Note 2 2 3 2 2 2 7 3 2" xfId="25977" xr:uid="{00000000-0005-0000-0000-000029350000}"/>
    <cellStyle name="Note 2 2 3 2 2 2 7 3 3" xfId="43242" xr:uid="{00000000-0005-0000-0000-00002A350000}"/>
    <cellStyle name="Note 2 2 3 2 2 2 7 4" xfId="15310" xr:uid="{00000000-0005-0000-0000-00002B350000}"/>
    <cellStyle name="Note 2 2 3 2 2 2 7 4 2" xfId="32974" xr:uid="{00000000-0005-0000-0000-00002C350000}"/>
    <cellStyle name="Note 2 2 3 2 2 2 7 4 3" xfId="50189" xr:uid="{00000000-0005-0000-0000-00002D350000}"/>
    <cellStyle name="Note 2 2 3 2 2 2 7 5" xfId="22341" xr:uid="{00000000-0005-0000-0000-00002E350000}"/>
    <cellStyle name="Note 2 2 3 2 2 2 7 6" xfId="39631" xr:uid="{00000000-0005-0000-0000-00002F350000}"/>
    <cellStyle name="Note 2 2 3 2 2 2 8" xfId="10282" xr:uid="{00000000-0005-0000-0000-000030350000}"/>
    <cellStyle name="Note 2 2 3 2 2 2 8 2" xfId="17171" xr:uid="{00000000-0005-0000-0000-000031350000}"/>
    <cellStyle name="Note 2 2 3 2 2 2 8 2 2" xfId="34835" xr:uid="{00000000-0005-0000-0000-000032350000}"/>
    <cellStyle name="Note 2 2 3 2 2 2 8 2 3" xfId="52036" xr:uid="{00000000-0005-0000-0000-000033350000}"/>
    <cellStyle name="Note 2 2 3 2 2 2 8 3" xfId="27946" xr:uid="{00000000-0005-0000-0000-000034350000}"/>
    <cellStyle name="Note 2 2 3 2 2 2 8 4" xfId="45197" xr:uid="{00000000-0005-0000-0000-000035350000}"/>
    <cellStyle name="Note 2 2 3 2 2 2 9" xfId="6532" xr:uid="{00000000-0005-0000-0000-000036350000}"/>
    <cellStyle name="Note 2 2 3 2 2 2 9 2" xfId="24197" xr:uid="{00000000-0005-0000-0000-000037350000}"/>
    <cellStyle name="Note 2 2 3 2 2 2 9 3" xfId="41474" xr:uid="{00000000-0005-0000-0000-000038350000}"/>
    <cellStyle name="Note 2 2 3 2 2 3" xfId="2815" xr:uid="{00000000-0005-0000-0000-000039350000}"/>
    <cellStyle name="Note 2 2 3 2 2 3 2" xfId="3478" xr:uid="{00000000-0005-0000-0000-00003A350000}"/>
    <cellStyle name="Note 2 2 3 2 2 3 2 2" xfId="5394" xr:uid="{00000000-0005-0000-0000-00003B350000}"/>
    <cellStyle name="Note 2 2 3 2 2 3 2 2 2" xfId="12314" xr:uid="{00000000-0005-0000-0000-00003C350000}"/>
    <cellStyle name="Note 2 2 3 2 2 3 2 2 2 2" xfId="19041" xr:uid="{00000000-0005-0000-0000-00003D350000}"/>
    <cellStyle name="Note 2 2 3 2 2 3 2 2 2 2 2" xfId="36705" xr:uid="{00000000-0005-0000-0000-00003E350000}"/>
    <cellStyle name="Note 2 2 3 2 2 3 2 2 2 2 3" xfId="53885" xr:uid="{00000000-0005-0000-0000-00003F350000}"/>
    <cellStyle name="Note 2 2 3 2 2 3 2 2 2 3" xfId="29978" xr:uid="{00000000-0005-0000-0000-000040350000}"/>
    <cellStyle name="Note 2 2 3 2 2 3 2 2 2 4" xfId="47208" xr:uid="{00000000-0005-0000-0000-000041350000}"/>
    <cellStyle name="Note 2 2 3 2 2 3 2 2 3" xfId="9030" xr:uid="{00000000-0005-0000-0000-000042350000}"/>
    <cellStyle name="Note 2 2 3 2 2 3 2 2 3 2" xfId="26695" xr:uid="{00000000-0005-0000-0000-000043350000}"/>
    <cellStyle name="Note 2 2 3 2 2 3 2 2 3 3" xfId="43951" xr:uid="{00000000-0005-0000-0000-000044350000}"/>
    <cellStyle name="Note 2 2 3 2 2 3 2 2 4" xfId="15974" xr:uid="{00000000-0005-0000-0000-000045350000}"/>
    <cellStyle name="Note 2 2 3 2 2 3 2 2 4 2" xfId="33638" xr:uid="{00000000-0005-0000-0000-000046350000}"/>
    <cellStyle name="Note 2 2 3 2 2 3 2 2 4 3" xfId="50844" xr:uid="{00000000-0005-0000-0000-000047350000}"/>
    <cellStyle name="Note 2 2 3 2 2 3 2 2 5" xfId="23059" xr:uid="{00000000-0005-0000-0000-000048350000}"/>
    <cellStyle name="Note 2 2 3 2 2 3 2 2 6" xfId="40340" xr:uid="{00000000-0005-0000-0000-000049350000}"/>
    <cellStyle name="Note 2 2 3 2 2 3 2 3" xfId="10938" xr:uid="{00000000-0005-0000-0000-00004A350000}"/>
    <cellStyle name="Note 2 2 3 2 2 3 2 3 2" xfId="17773" xr:uid="{00000000-0005-0000-0000-00004B350000}"/>
    <cellStyle name="Note 2 2 3 2 2 3 2 3 2 2" xfId="35437" xr:uid="{00000000-0005-0000-0000-00004C350000}"/>
    <cellStyle name="Note 2 2 3 2 2 3 2 3 2 3" xfId="52629" xr:uid="{00000000-0005-0000-0000-00004D350000}"/>
    <cellStyle name="Note 2 2 3 2 2 3 2 3 3" xfId="28602" xr:uid="{00000000-0005-0000-0000-00004E350000}"/>
    <cellStyle name="Note 2 2 3 2 2 3 2 3 4" xfId="45844" xr:uid="{00000000-0005-0000-0000-00004F350000}"/>
    <cellStyle name="Note 2 2 3 2 2 3 2 4" xfId="7175" xr:uid="{00000000-0005-0000-0000-000050350000}"/>
    <cellStyle name="Note 2 2 3 2 2 3 2 4 2" xfId="24840" xr:uid="{00000000-0005-0000-0000-000051350000}"/>
    <cellStyle name="Note 2 2 3 2 2 3 2 4 3" xfId="42108" xr:uid="{00000000-0005-0000-0000-000052350000}"/>
    <cellStyle name="Note 2 2 3 2 2 3 2 5" xfId="14227" xr:uid="{00000000-0005-0000-0000-000053350000}"/>
    <cellStyle name="Note 2 2 3 2 2 3 2 5 2" xfId="31891" xr:uid="{00000000-0005-0000-0000-000054350000}"/>
    <cellStyle name="Note 2 2 3 2 2 3 2 5 3" xfId="49109" xr:uid="{00000000-0005-0000-0000-000055350000}"/>
    <cellStyle name="Note 2 2 3 2 2 3 2 6" xfId="21197" xr:uid="{00000000-0005-0000-0000-000056350000}"/>
    <cellStyle name="Note 2 2 3 2 2 3 2 7" xfId="38497" xr:uid="{00000000-0005-0000-0000-000057350000}"/>
    <cellStyle name="Note 2 2 3 2 2 3 3" xfId="3848" xr:uid="{00000000-0005-0000-0000-000058350000}"/>
    <cellStyle name="Note 2 2 3 2 2 3 3 2" xfId="5764" xr:uid="{00000000-0005-0000-0000-000059350000}"/>
    <cellStyle name="Note 2 2 3 2 2 3 3 2 2" xfId="12684" xr:uid="{00000000-0005-0000-0000-00005A350000}"/>
    <cellStyle name="Note 2 2 3 2 2 3 3 2 2 2" xfId="19411" xr:uid="{00000000-0005-0000-0000-00005B350000}"/>
    <cellStyle name="Note 2 2 3 2 2 3 3 2 2 2 2" xfId="37075" xr:uid="{00000000-0005-0000-0000-00005C350000}"/>
    <cellStyle name="Note 2 2 3 2 2 3 3 2 2 2 3" xfId="54252" xr:uid="{00000000-0005-0000-0000-00005D350000}"/>
    <cellStyle name="Note 2 2 3 2 2 3 3 2 2 3" xfId="30348" xr:uid="{00000000-0005-0000-0000-00005E350000}"/>
    <cellStyle name="Note 2 2 3 2 2 3 3 2 2 4" xfId="47575" xr:uid="{00000000-0005-0000-0000-00005F350000}"/>
    <cellStyle name="Note 2 2 3 2 2 3 3 2 3" xfId="9400" xr:uid="{00000000-0005-0000-0000-000060350000}"/>
    <cellStyle name="Note 2 2 3 2 2 3 3 2 3 2" xfId="27065" xr:uid="{00000000-0005-0000-0000-000061350000}"/>
    <cellStyle name="Note 2 2 3 2 2 3 3 2 3 3" xfId="44318" xr:uid="{00000000-0005-0000-0000-000062350000}"/>
    <cellStyle name="Note 2 2 3 2 2 3 3 2 4" xfId="16344" xr:uid="{00000000-0005-0000-0000-000063350000}"/>
    <cellStyle name="Note 2 2 3 2 2 3 3 2 4 2" xfId="34008" xr:uid="{00000000-0005-0000-0000-000064350000}"/>
    <cellStyle name="Note 2 2 3 2 2 3 3 2 4 3" xfId="51211" xr:uid="{00000000-0005-0000-0000-000065350000}"/>
    <cellStyle name="Note 2 2 3 2 2 3 3 2 5" xfId="23429" xr:uid="{00000000-0005-0000-0000-000066350000}"/>
    <cellStyle name="Note 2 2 3 2 2 3 3 2 6" xfId="40707" xr:uid="{00000000-0005-0000-0000-000067350000}"/>
    <cellStyle name="Note 2 2 3 2 2 3 3 3" xfId="7545" xr:uid="{00000000-0005-0000-0000-000068350000}"/>
    <cellStyle name="Note 2 2 3 2 2 3 3 3 2" xfId="25210" xr:uid="{00000000-0005-0000-0000-000069350000}"/>
    <cellStyle name="Note 2 2 3 2 2 3 3 3 3" xfId="42475" xr:uid="{00000000-0005-0000-0000-00006A350000}"/>
    <cellStyle name="Note 2 2 3 2 2 3 3 4" xfId="14597" xr:uid="{00000000-0005-0000-0000-00006B350000}"/>
    <cellStyle name="Note 2 2 3 2 2 3 3 4 2" xfId="32261" xr:uid="{00000000-0005-0000-0000-00006C350000}"/>
    <cellStyle name="Note 2 2 3 2 2 3 3 4 3" xfId="49476" xr:uid="{00000000-0005-0000-0000-00006D350000}"/>
    <cellStyle name="Note 2 2 3 2 2 3 3 5" xfId="21567" xr:uid="{00000000-0005-0000-0000-00006E350000}"/>
    <cellStyle name="Note 2 2 3 2 2 3 3 6" xfId="38864" xr:uid="{00000000-0005-0000-0000-00006F350000}"/>
    <cellStyle name="Note 2 2 3 2 2 3 4" xfId="4731" xr:uid="{00000000-0005-0000-0000-000070350000}"/>
    <cellStyle name="Note 2 2 3 2 2 3 4 2" xfId="11651" xr:uid="{00000000-0005-0000-0000-000071350000}"/>
    <cellStyle name="Note 2 2 3 2 2 3 4 2 2" xfId="18432" xr:uid="{00000000-0005-0000-0000-000072350000}"/>
    <cellStyle name="Note 2 2 3 2 2 3 4 2 2 2" xfId="36096" xr:uid="{00000000-0005-0000-0000-000073350000}"/>
    <cellStyle name="Note 2 2 3 2 2 3 4 2 2 3" xfId="53282" xr:uid="{00000000-0005-0000-0000-000074350000}"/>
    <cellStyle name="Note 2 2 3 2 2 3 4 2 3" xfId="29315" xr:uid="{00000000-0005-0000-0000-000075350000}"/>
    <cellStyle name="Note 2 2 3 2 2 3 4 2 4" xfId="46551" xr:uid="{00000000-0005-0000-0000-000076350000}"/>
    <cellStyle name="Note 2 2 3 2 2 3 4 3" xfId="8367" xr:uid="{00000000-0005-0000-0000-000077350000}"/>
    <cellStyle name="Note 2 2 3 2 2 3 4 3 2" xfId="26032" xr:uid="{00000000-0005-0000-0000-000078350000}"/>
    <cellStyle name="Note 2 2 3 2 2 3 4 3 3" xfId="43294" xr:uid="{00000000-0005-0000-0000-000079350000}"/>
    <cellStyle name="Note 2 2 3 2 2 3 4 4" xfId="15365" xr:uid="{00000000-0005-0000-0000-00007A350000}"/>
    <cellStyle name="Note 2 2 3 2 2 3 4 4 2" xfId="33029" xr:uid="{00000000-0005-0000-0000-00007B350000}"/>
    <cellStyle name="Note 2 2 3 2 2 3 4 4 3" xfId="50241" xr:uid="{00000000-0005-0000-0000-00007C350000}"/>
    <cellStyle name="Note 2 2 3 2 2 3 4 5" xfId="22396" xr:uid="{00000000-0005-0000-0000-00007D350000}"/>
    <cellStyle name="Note 2 2 3 2 2 3 4 6" xfId="39683" xr:uid="{00000000-0005-0000-0000-00007E350000}"/>
    <cellStyle name="Note 2 2 3 2 2 3 5" xfId="10337" xr:uid="{00000000-0005-0000-0000-00007F350000}"/>
    <cellStyle name="Note 2 2 3 2 2 3 5 2" xfId="17226" xr:uid="{00000000-0005-0000-0000-000080350000}"/>
    <cellStyle name="Note 2 2 3 2 2 3 5 2 2" xfId="34890" xr:uid="{00000000-0005-0000-0000-000081350000}"/>
    <cellStyle name="Note 2 2 3 2 2 3 5 2 3" xfId="52088" xr:uid="{00000000-0005-0000-0000-000082350000}"/>
    <cellStyle name="Note 2 2 3 2 2 3 5 3" xfId="28001" xr:uid="{00000000-0005-0000-0000-000083350000}"/>
    <cellStyle name="Note 2 2 3 2 2 3 5 4" xfId="45249" xr:uid="{00000000-0005-0000-0000-000084350000}"/>
    <cellStyle name="Note 2 2 3 2 2 3 6" xfId="6587" xr:uid="{00000000-0005-0000-0000-000085350000}"/>
    <cellStyle name="Note 2 2 3 2 2 3 6 2" xfId="24252" xr:uid="{00000000-0005-0000-0000-000086350000}"/>
    <cellStyle name="Note 2 2 3 2 2 3 6 3" xfId="41526" xr:uid="{00000000-0005-0000-0000-000087350000}"/>
    <cellStyle name="Note 2 2 3 2 2 3 7" xfId="13618" xr:uid="{00000000-0005-0000-0000-000088350000}"/>
    <cellStyle name="Note 2 2 3 2 2 3 7 2" xfId="31282" xr:uid="{00000000-0005-0000-0000-000089350000}"/>
    <cellStyle name="Note 2 2 3 2 2 3 7 3" xfId="48506" xr:uid="{00000000-0005-0000-0000-00008A350000}"/>
    <cellStyle name="Note 2 2 3 2 2 3 8" xfId="20534" xr:uid="{00000000-0005-0000-0000-00008B350000}"/>
    <cellStyle name="Note 2 2 3 2 2 3 9" xfId="37840" xr:uid="{00000000-0005-0000-0000-00008C350000}"/>
    <cellStyle name="Note 2 2 3 2 2 4" xfId="4467" xr:uid="{00000000-0005-0000-0000-00008D350000}"/>
    <cellStyle name="Note 2 2 3 2 2 4 2" xfId="6331" xr:uid="{00000000-0005-0000-0000-00008E350000}"/>
    <cellStyle name="Note 2 2 3 2 2 4 2 2" xfId="13250" xr:uid="{00000000-0005-0000-0000-00008F350000}"/>
    <cellStyle name="Note 2 2 3 2 2 4 2 2 2" xfId="19923" xr:uid="{00000000-0005-0000-0000-000090350000}"/>
    <cellStyle name="Note 2 2 3 2 2 4 2 2 2 2" xfId="37587" xr:uid="{00000000-0005-0000-0000-000091350000}"/>
    <cellStyle name="Note 2 2 3 2 2 4 2 2 2 3" xfId="54764" xr:uid="{00000000-0005-0000-0000-000092350000}"/>
    <cellStyle name="Note 2 2 3 2 2 4 2 2 3" xfId="30914" xr:uid="{00000000-0005-0000-0000-000093350000}"/>
    <cellStyle name="Note 2 2 3 2 2 4 2 2 4" xfId="48141" xr:uid="{00000000-0005-0000-0000-000094350000}"/>
    <cellStyle name="Note 2 2 3 2 2 4 2 3" xfId="9966" xr:uid="{00000000-0005-0000-0000-000095350000}"/>
    <cellStyle name="Note 2 2 3 2 2 4 2 3 2" xfId="27631" xr:uid="{00000000-0005-0000-0000-000096350000}"/>
    <cellStyle name="Note 2 2 3 2 2 4 2 3 3" xfId="44884" xr:uid="{00000000-0005-0000-0000-000097350000}"/>
    <cellStyle name="Note 2 2 3 2 2 4 2 4" xfId="16856" xr:uid="{00000000-0005-0000-0000-000098350000}"/>
    <cellStyle name="Note 2 2 3 2 2 4 2 4 2" xfId="34520" xr:uid="{00000000-0005-0000-0000-000099350000}"/>
    <cellStyle name="Note 2 2 3 2 2 4 2 4 3" xfId="51723" xr:uid="{00000000-0005-0000-0000-00009A350000}"/>
    <cellStyle name="Note 2 2 3 2 2 4 2 5" xfId="23996" xr:uid="{00000000-0005-0000-0000-00009B350000}"/>
    <cellStyle name="Note 2 2 3 2 2 4 2 6" xfId="41273" xr:uid="{00000000-0005-0000-0000-00009C350000}"/>
    <cellStyle name="Note 2 2 3 2 2 4 3" xfId="11395" xr:uid="{00000000-0005-0000-0000-00009D350000}"/>
    <cellStyle name="Note 2 2 3 2 2 4 3 2" xfId="18176" xr:uid="{00000000-0005-0000-0000-00009E350000}"/>
    <cellStyle name="Note 2 2 3 2 2 4 3 2 2" xfId="35840" xr:uid="{00000000-0005-0000-0000-00009F350000}"/>
    <cellStyle name="Note 2 2 3 2 2 4 3 2 3" xfId="53029" xr:uid="{00000000-0005-0000-0000-0000A0350000}"/>
    <cellStyle name="Note 2 2 3 2 2 4 3 3" xfId="29059" xr:uid="{00000000-0005-0000-0000-0000A1350000}"/>
    <cellStyle name="Note 2 2 3 2 2 4 3 4" xfId="46298" xr:uid="{00000000-0005-0000-0000-0000A2350000}"/>
    <cellStyle name="Note 2 2 3 2 2 4 4" xfId="8111" xr:uid="{00000000-0005-0000-0000-0000A3350000}"/>
    <cellStyle name="Note 2 2 3 2 2 4 4 2" xfId="25776" xr:uid="{00000000-0005-0000-0000-0000A4350000}"/>
    <cellStyle name="Note 2 2 3 2 2 4 4 3" xfId="43041" xr:uid="{00000000-0005-0000-0000-0000A5350000}"/>
    <cellStyle name="Note 2 2 3 2 2 4 5" xfId="15109" xr:uid="{00000000-0005-0000-0000-0000A6350000}"/>
    <cellStyle name="Note 2 2 3 2 2 4 5 2" xfId="32773" xr:uid="{00000000-0005-0000-0000-0000A7350000}"/>
    <cellStyle name="Note 2 2 3 2 2 4 5 3" xfId="49988" xr:uid="{00000000-0005-0000-0000-0000A8350000}"/>
    <cellStyle name="Note 2 2 3 2 2 4 6" xfId="22140" xr:uid="{00000000-0005-0000-0000-0000A9350000}"/>
    <cellStyle name="Note 2 2 3 2 2 4 7" xfId="39430" xr:uid="{00000000-0005-0000-0000-0000AA350000}"/>
    <cellStyle name="Note 2 2 3 2 2 5" xfId="4424" xr:uid="{00000000-0005-0000-0000-0000AB350000}"/>
    <cellStyle name="Note 2 2 3 2 2 5 2" xfId="6288" xr:uid="{00000000-0005-0000-0000-0000AC350000}"/>
    <cellStyle name="Note 2 2 3 2 2 5 2 2" xfId="13207" xr:uid="{00000000-0005-0000-0000-0000AD350000}"/>
    <cellStyle name="Note 2 2 3 2 2 5 2 2 2" xfId="19880" xr:uid="{00000000-0005-0000-0000-0000AE350000}"/>
    <cellStyle name="Note 2 2 3 2 2 5 2 2 2 2" xfId="37544" xr:uid="{00000000-0005-0000-0000-0000AF350000}"/>
    <cellStyle name="Note 2 2 3 2 2 5 2 2 2 3" xfId="54721" xr:uid="{00000000-0005-0000-0000-0000B0350000}"/>
    <cellStyle name="Note 2 2 3 2 2 5 2 2 3" xfId="30871" xr:uid="{00000000-0005-0000-0000-0000B1350000}"/>
    <cellStyle name="Note 2 2 3 2 2 5 2 2 4" xfId="48098" xr:uid="{00000000-0005-0000-0000-0000B2350000}"/>
    <cellStyle name="Note 2 2 3 2 2 5 2 3" xfId="9923" xr:uid="{00000000-0005-0000-0000-0000B3350000}"/>
    <cellStyle name="Note 2 2 3 2 2 5 2 3 2" xfId="27588" xr:uid="{00000000-0005-0000-0000-0000B4350000}"/>
    <cellStyle name="Note 2 2 3 2 2 5 2 3 3" xfId="44841" xr:uid="{00000000-0005-0000-0000-0000B5350000}"/>
    <cellStyle name="Note 2 2 3 2 2 5 2 4" xfId="16813" xr:uid="{00000000-0005-0000-0000-0000B6350000}"/>
    <cellStyle name="Note 2 2 3 2 2 5 2 4 2" xfId="34477" xr:uid="{00000000-0005-0000-0000-0000B7350000}"/>
    <cellStyle name="Note 2 2 3 2 2 5 2 4 3" xfId="51680" xr:uid="{00000000-0005-0000-0000-0000B8350000}"/>
    <cellStyle name="Note 2 2 3 2 2 5 2 5" xfId="23953" xr:uid="{00000000-0005-0000-0000-0000B9350000}"/>
    <cellStyle name="Note 2 2 3 2 2 5 2 6" xfId="41230" xr:uid="{00000000-0005-0000-0000-0000BA350000}"/>
    <cellStyle name="Note 2 2 3 2 2 5 3" xfId="11352" xr:uid="{00000000-0005-0000-0000-0000BB350000}"/>
    <cellStyle name="Note 2 2 3 2 2 5 3 2" xfId="18133" xr:uid="{00000000-0005-0000-0000-0000BC350000}"/>
    <cellStyle name="Note 2 2 3 2 2 5 3 2 2" xfId="35797" xr:uid="{00000000-0005-0000-0000-0000BD350000}"/>
    <cellStyle name="Note 2 2 3 2 2 5 3 2 3" xfId="52986" xr:uid="{00000000-0005-0000-0000-0000BE350000}"/>
    <cellStyle name="Note 2 2 3 2 2 5 3 3" xfId="29016" xr:uid="{00000000-0005-0000-0000-0000BF350000}"/>
    <cellStyle name="Note 2 2 3 2 2 5 3 4" xfId="46255" xr:uid="{00000000-0005-0000-0000-0000C0350000}"/>
    <cellStyle name="Note 2 2 3 2 2 5 4" xfId="8068" xr:uid="{00000000-0005-0000-0000-0000C1350000}"/>
    <cellStyle name="Note 2 2 3 2 2 5 4 2" xfId="25733" xr:uid="{00000000-0005-0000-0000-0000C2350000}"/>
    <cellStyle name="Note 2 2 3 2 2 5 4 3" xfId="42998" xr:uid="{00000000-0005-0000-0000-0000C3350000}"/>
    <cellStyle name="Note 2 2 3 2 2 5 5" xfId="15066" xr:uid="{00000000-0005-0000-0000-0000C4350000}"/>
    <cellStyle name="Note 2 2 3 2 2 5 5 2" xfId="32730" xr:uid="{00000000-0005-0000-0000-0000C5350000}"/>
    <cellStyle name="Note 2 2 3 2 2 5 5 3" xfId="49945" xr:uid="{00000000-0005-0000-0000-0000C6350000}"/>
    <cellStyle name="Note 2 2 3 2 2 5 6" xfId="22097" xr:uid="{00000000-0005-0000-0000-0000C7350000}"/>
    <cellStyle name="Note 2 2 3 2 2 5 7" xfId="39387" xr:uid="{00000000-0005-0000-0000-0000C8350000}"/>
    <cellStyle name="Note 2 2 3 2 2 6" xfId="10110" xr:uid="{00000000-0005-0000-0000-0000C9350000}"/>
    <cellStyle name="Note 2 2 3 2 2 6 2" xfId="16999" xr:uid="{00000000-0005-0000-0000-0000CA350000}"/>
    <cellStyle name="Note 2 2 3 2 2 6 2 2" xfId="34663" xr:uid="{00000000-0005-0000-0000-0000CB350000}"/>
    <cellStyle name="Note 2 2 3 2 2 6 2 3" xfId="51864" xr:uid="{00000000-0005-0000-0000-0000CC350000}"/>
    <cellStyle name="Note 2 2 3 2 2 6 3" xfId="27774" xr:uid="{00000000-0005-0000-0000-0000CD350000}"/>
    <cellStyle name="Note 2 2 3 2 2 6 4" xfId="45025" xr:uid="{00000000-0005-0000-0000-0000CE350000}"/>
    <cellStyle name="Note 2 2 3 2 2 7" xfId="13391" xr:uid="{00000000-0005-0000-0000-0000CF350000}"/>
    <cellStyle name="Note 2 2 3 2 2 7 2" xfId="31055" xr:uid="{00000000-0005-0000-0000-0000D0350000}"/>
    <cellStyle name="Note 2 2 3 2 2 7 3" xfId="48282" xr:uid="{00000000-0005-0000-0000-0000D1350000}"/>
    <cellStyle name="Note 2 2 3 2 2 8" xfId="20217" xr:uid="{00000000-0005-0000-0000-0000D2350000}"/>
    <cellStyle name="Note 2 2 3 2 2 9" xfId="20181" xr:uid="{00000000-0005-0000-0000-0000D3350000}"/>
    <cellStyle name="Note 2 2 3 2 3" xfId="2759" xr:uid="{00000000-0005-0000-0000-0000D4350000}"/>
    <cellStyle name="Note 2 2 3 2 3 10" xfId="13564" xr:uid="{00000000-0005-0000-0000-0000D5350000}"/>
    <cellStyle name="Note 2 2 3 2 3 10 2" xfId="31228" xr:uid="{00000000-0005-0000-0000-0000D6350000}"/>
    <cellStyle name="Note 2 2 3 2 3 10 3" xfId="48455" xr:uid="{00000000-0005-0000-0000-0000D7350000}"/>
    <cellStyle name="Note 2 2 3 2 3 11" xfId="20480" xr:uid="{00000000-0005-0000-0000-0000D8350000}"/>
    <cellStyle name="Note 2 2 3 2 3 12" xfId="37789" xr:uid="{00000000-0005-0000-0000-0000D9350000}"/>
    <cellStyle name="Note 2 2 3 2 3 2" xfId="2988" xr:uid="{00000000-0005-0000-0000-0000DA350000}"/>
    <cellStyle name="Note 2 2 3 2 3 2 2" xfId="3651" xr:uid="{00000000-0005-0000-0000-0000DB350000}"/>
    <cellStyle name="Note 2 2 3 2 3 2 2 2" xfId="5567" xr:uid="{00000000-0005-0000-0000-0000DC350000}"/>
    <cellStyle name="Note 2 2 3 2 3 2 2 2 2" xfId="12487" xr:uid="{00000000-0005-0000-0000-0000DD350000}"/>
    <cellStyle name="Note 2 2 3 2 3 2 2 2 2 2" xfId="19214" xr:uid="{00000000-0005-0000-0000-0000DE350000}"/>
    <cellStyle name="Note 2 2 3 2 3 2 2 2 2 2 2" xfId="36878" xr:uid="{00000000-0005-0000-0000-0000DF350000}"/>
    <cellStyle name="Note 2 2 3 2 3 2 2 2 2 2 3" xfId="54058" xr:uid="{00000000-0005-0000-0000-0000E0350000}"/>
    <cellStyle name="Note 2 2 3 2 3 2 2 2 2 3" xfId="30151" xr:uid="{00000000-0005-0000-0000-0000E1350000}"/>
    <cellStyle name="Note 2 2 3 2 3 2 2 2 2 4" xfId="47381" xr:uid="{00000000-0005-0000-0000-0000E2350000}"/>
    <cellStyle name="Note 2 2 3 2 3 2 2 2 3" xfId="9203" xr:uid="{00000000-0005-0000-0000-0000E3350000}"/>
    <cellStyle name="Note 2 2 3 2 3 2 2 2 3 2" xfId="26868" xr:uid="{00000000-0005-0000-0000-0000E4350000}"/>
    <cellStyle name="Note 2 2 3 2 3 2 2 2 3 3" xfId="44124" xr:uid="{00000000-0005-0000-0000-0000E5350000}"/>
    <cellStyle name="Note 2 2 3 2 3 2 2 2 4" xfId="16147" xr:uid="{00000000-0005-0000-0000-0000E6350000}"/>
    <cellStyle name="Note 2 2 3 2 3 2 2 2 4 2" xfId="33811" xr:uid="{00000000-0005-0000-0000-0000E7350000}"/>
    <cellStyle name="Note 2 2 3 2 3 2 2 2 4 3" xfId="51017" xr:uid="{00000000-0005-0000-0000-0000E8350000}"/>
    <cellStyle name="Note 2 2 3 2 3 2 2 2 5" xfId="23232" xr:uid="{00000000-0005-0000-0000-0000E9350000}"/>
    <cellStyle name="Note 2 2 3 2 3 2 2 2 6" xfId="40513" xr:uid="{00000000-0005-0000-0000-0000EA350000}"/>
    <cellStyle name="Note 2 2 3 2 3 2 2 3" xfId="11111" xr:uid="{00000000-0005-0000-0000-0000EB350000}"/>
    <cellStyle name="Note 2 2 3 2 3 2 2 3 2" xfId="17946" xr:uid="{00000000-0005-0000-0000-0000EC350000}"/>
    <cellStyle name="Note 2 2 3 2 3 2 2 3 2 2" xfId="35610" xr:uid="{00000000-0005-0000-0000-0000ED350000}"/>
    <cellStyle name="Note 2 2 3 2 3 2 2 3 2 3" xfId="52802" xr:uid="{00000000-0005-0000-0000-0000EE350000}"/>
    <cellStyle name="Note 2 2 3 2 3 2 2 3 3" xfId="28775" xr:uid="{00000000-0005-0000-0000-0000EF350000}"/>
    <cellStyle name="Note 2 2 3 2 3 2 2 3 4" xfId="46017" xr:uid="{00000000-0005-0000-0000-0000F0350000}"/>
    <cellStyle name="Note 2 2 3 2 3 2 2 4" xfId="7348" xr:uid="{00000000-0005-0000-0000-0000F1350000}"/>
    <cellStyle name="Note 2 2 3 2 3 2 2 4 2" xfId="25013" xr:uid="{00000000-0005-0000-0000-0000F2350000}"/>
    <cellStyle name="Note 2 2 3 2 3 2 2 4 3" xfId="42281" xr:uid="{00000000-0005-0000-0000-0000F3350000}"/>
    <cellStyle name="Note 2 2 3 2 3 2 2 5" xfId="14400" xr:uid="{00000000-0005-0000-0000-0000F4350000}"/>
    <cellStyle name="Note 2 2 3 2 3 2 2 5 2" xfId="32064" xr:uid="{00000000-0005-0000-0000-0000F5350000}"/>
    <cellStyle name="Note 2 2 3 2 3 2 2 5 3" xfId="49282" xr:uid="{00000000-0005-0000-0000-0000F6350000}"/>
    <cellStyle name="Note 2 2 3 2 3 2 2 6" xfId="21370" xr:uid="{00000000-0005-0000-0000-0000F7350000}"/>
    <cellStyle name="Note 2 2 3 2 3 2 2 7" xfId="38670" xr:uid="{00000000-0005-0000-0000-0000F8350000}"/>
    <cellStyle name="Note 2 2 3 2 3 2 3" xfId="4021" xr:uid="{00000000-0005-0000-0000-0000F9350000}"/>
    <cellStyle name="Note 2 2 3 2 3 2 3 2" xfId="5937" xr:uid="{00000000-0005-0000-0000-0000FA350000}"/>
    <cellStyle name="Note 2 2 3 2 3 2 3 2 2" xfId="12857" xr:uid="{00000000-0005-0000-0000-0000FB350000}"/>
    <cellStyle name="Note 2 2 3 2 3 2 3 2 2 2" xfId="19584" xr:uid="{00000000-0005-0000-0000-0000FC350000}"/>
    <cellStyle name="Note 2 2 3 2 3 2 3 2 2 2 2" xfId="37248" xr:uid="{00000000-0005-0000-0000-0000FD350000}"/>
    <cellStyle name="Note 2 2 3 2 3 2 3 2 2 2 3" xfId="54425" xr:uid="{00000000-0005-0000-0000-0000FE350000}"/>
    <cellStyle name="Note 2 2 3 2 3 2 3 2 2 3" xfId="30521" xr:uid="{00000000-0005-0000-0000-0000FF350000}"/>
    <cellStyle name="Note 2 2 3 2 3 2 3 2 2 4" xfId="47748" xr:uid="{00000000-0005-0000-0000-000000360000}"/>
    <cellStyle name="Note 2 2 3 2 3 2 3 2 3" xfId="9573" xr:uid="{00000000-0005-0000-0000-000001360000}"/>
    <cellStyle name="Note 2 2 3 2 3 2 3 2 3 2" xfId="27238" xr:uid="{00000000-0005-0000-0000-000002360000}"/>
    <cellStyle name="Note 2 2 3 2 3 2 3 2 3 3" xfId="44491" xr:uid="{00000000-0005-0000-0000-000003360000}"/>
    <cellStyle name="Note 2 2 3 2 3 2 3 2 4" xfId="16517" xr:uid="{00000000-0005-0000-0000-000004360000}"/>
    <cellStyle name="Note 2 2 3 2 3 2 3 2 4 2" xfId="34181" xr:uid="{00000000-0005-0000-0000-000005360000}"/>
    <cellStyle name="Note 2 2 3 2 3 2 3 2 4 3" xfId="51384" xr:uid="{00000000-0005-0000-0000-000006360000}"/>
    <cellStyle name="Note 2 2 3 2 3 2 3 2 5" xfId="23602" xr:uid="{00000000-0005-0000-0000-000007360000}"/>
    <cellStyle name="Note 2 2 3 2 3 2 3 2 6" xfId="40880" xr:uid="{00000000-0005-0000-0000-000008360000}"/>
    <cellStyle name="Note 2 2 3 2 3 2 3 3" xfId="7718" xr:uid="{00000000-0005-0000-0000-000009360000}"/>
    <cellStyle name="Note 2 2 3 2 3 2 3 3 2" xfId="25383" xr:uid="{00000000-0005-0000-0000-00000A360000}"/>
    <cellStyle name="Note 2 2 3 2 3 2 3 3 3" xfId="42648" xr:uid="{00000000-0005-0000-0000-00000B360000}"/>
    <cellStyle name="Note 2 2 3 2 3 2 3 4" xfId="14770" xr:uid="{00000000-0005-0000-0000-00000C360000}"/>
    <cellStyle name="Note 2 2 3 2 3 2 3 4 2" xfId="32434" xr:uid="{00000000-0005-0000-0000-00000D360000}"/>
    <cellStyle name="Note 2 2 3 2 3 2 3 4 3" xfId="49649" xr:uid="{00000000-0005-0000-0000-00000E360000}"/>
    <cellStyle name="Note 2 2 3 2 3 2 3 5" xfId="21740" xr:uid="{00000000-0005-0000-0000-00000F360000}"/>
    <cellStyle name="Note 2 2 3 2 3 2 3 6" xfId="39037" xr:uid="{00000000-0005-0000-0000-000010360000}"/>
    <cellStyle name="Note 2 2 3 2 3 2 4" xfId="4904" xr:uid="{00000000-0005-0000-0000-000011360000}"/>
    <cellStyle name="Note 2 2 3 2 3 2 4 2" xfId="11824" xr:uid="{00000000-0005-0000-0000-000012360000}"/>
    <cellStyle name="Note 2 2 3 2 3 2 4 2 2" xfId="18605" xr:uid="{00000000-0005-0000-0000-000013360000}"/>
    <cellStyle name="Note 2 2 3 2 3 2 4 2 2 2" xfId="36269" xr:uid="{00000000-0005-0000-0000-000014360000}"/>
    <cellStyle name="Note 2 2 3 2 3 2 4 2 2 3" xfId="53455" xr:uid="{00000000-0005-0000-0000-000015360000}"/>
    <cellStyle name="Note 2 2 3 2 3 2 4 2 3" xfId="29488" xr:uid="{00000000-0005-0000-0000-000016360000}"/>
    <cellStyle name="Note 2 2 3 2 3 2 4 2 4" xfId="46724" xr:uid="{00000000-0005-0000-0000-000017360000}"/>
    <cellStyle name="Note 2 2 3 2 3 2 4 3" xfId="8540" xr:uid="{00000000-0005-0000-0000-000018360000}"/>
    <cellStyle name="Note 2 2 3 2 3 2 4 3 2" xfId="26205" xr:uid="{00000000-0005-0000-0000-000019360000}"/>
    <cellStyle name="Note 2 2 3 2 3 2 4 3 3" xfId="43467" xr:uid="{00000000-0005-0000-0000-00001A360000}"/>
    <cellStyle name="Note 2 2 3 2 3 2 4 4" xfId="15538" xr:uid="{00000000-0005-0000-0000-00001B360000}"/>
    <cellStyle name="Note 2 2 3 2 3 2 4 4 2" xfId="33202" xr:uid="{00000000-0005-0000-0000-00001C360000}"/>
    <cellStyle name="Note 2 2 3 2 3 2 4 4 3" xfId="50414" xr:uid="{00000000-0005-0000-0000-00001D360000}"/>
    <cellStyle name="Note 2 2 3 2 3 2 4 5" xfId="22569" xr:uid="{00000000-0005-0000-0000-00001E360000}"/>
    <cellStyle name="Note 2 2 3 2 3 2 4 6" xfId="39856" xr:uid="{00000000-0005-0000-0000-00001F360000}"/>
    <cellStyle name="Note 2 2 3 2 3 2 5" xfId="10510" xr:uid="{00000000-0005-0000-0000-000020360000}"/>
    <cellStyle name="Note 2 2 3 2 3 2 5 2" xfId="17399" xr:uid="{00000000-0005-0000-0000-000021360000}"/>
    <cellStyle name="Note 2 2 3 2 3 2 5 2 2" xfId="35063" xr:uid="{00000000-0005-0000-0000-000022360000}"/>
    <cellStyle name="Note 2 2 3 2 3 2 5 2 3" xfId="52261" xr:uid="{00000000-0005-0000-0000-000023360000}"/>
    <cellStyle name="Note 2 2 3 2 3 2 5 3" xfId="28174" xr:uid="{00000000-0005-0000-0000-000024360000}"/>
    <cellStyle name="Note 2 2 3 2 3 2 5 4" xfId="45422" xr:uid="{00000000-0005-0000-0000-000025360000}"/>
    <cellStyle name="Note 2 2 3 2 3 2 6" xfId="6760" xr:uid="{00000000-0005-0000-0000-000026360000}"/>
    <cellStyle name="Note 2 2 3 2 3 2 6 2" xfId="24425" xr:uid="{00000000-0005-0000-0000-000027360000}"/>
    <cellStyle name="Note 2 2 3 2 3 2 6 3" xfId="41699" xr:uid="{00000000-0005-0000-0000-000028360000}"/>
    <cellStyle name="Note 2 2 3 2 3 2 7" xfId="13791" xr:uid="{00000000-0005-0000-0000-000029360000}"/>
    <cellStyle name="Note 2 2 3 2 3 2 7 2" xfId="31455" xr:uid="{00000000-0005-0000-0000-00002A360000}"/>
    <cellStyle name="Note 2 2 3 2 3 2 7 3" xfId="48679" xr:uid="{00000000-0005-0000-0000-00002B360000}"/>
    <cellStyle name="Note 2 2 3 2 3 2 8" xfId="20707" xr:uid="{00000000-0005-0000-0000-00002C360000}"/>
    <cellStyle name="Note 2 2 3 2 3 2 9" xfId="38013" xr:uid="{00000000-0005-0000-0000-00002D360000}"/>
    <cellStyle name="Note 2 2 3 2 3 3" xfId="3084" xr:uid="{00000000-0005-0000-0000-00002E360000}"/>
    <cellStyle name="Note 2 2 3 2 3 3 2" xfId="3747" xr:uid="{00000000-0005-0000-0000-00002F360000}"/>
    <cellStyle name="Note 2 2 3 2 3 3 2 2" xfId="5663" xr:uid="{00000000-0005-0000-0000-000030360000}"/>
    <cellStyle name="Note 2 2 3 2 3 3 2 2 2" xfId="12583" xr:uid="{00000000-0005-0000-0000-000031360000}"/>
    <cellStyle name="Note 2 2 3 2 3 3 2 2 2 2" xfId="19310" xr:uid="{00000000-0005-0000-0000-000032360000}"/>
    <cellStyle name="Note 2 2 3 2 3 3 2 2 2 2 2" xfId="36974" xr:uid="{00000000-0005-0000-0000-000033360000}"/>
    <cellStyle name="Note 2 2 3 2 3 3 2 2 2 2 3" xfId="54151" xr:uid="{00000000-0005-0000-0000-000034360000}"/>
    <cellStyle name="Note 2 2 3 2 3 3 2 2 2 3" xfId="30247" xr:uid="{00000000-0005-0000-0000-000035360000}"/>
    <cellStyle name="Note 2 2 3 2 3 3 2 2 2 4" xfId="47474" xr:uid="{00000000-0005-0000-0000-000036360000}"/>
    <cellStyle name="Note 2 2 3 2 3 3 2 2 3" xfId="9299" xr:uid="{00000000-0005-0000-0000-000037360000}"/>
    <cellStyle name="Note 2 2 3 2 3 3 2 2 3 2" xfId="26964" xr:uid="{00000000-0005-0000-0000-000038360000}"/>
    <cellStyle name="Note 2 2 3 2 3 3 2 2 3 3" xfId="44217" xr:uid="{00000000-0005-0000-0000-000039360000}"/>
    <cellStyle name="Note 2 2 3 2 3 3 2 2 4" xfId="16243" xr:uid="{00000000-0005-0000-0000-00003A360000}"/>
    <cellStyle name="Note 2 2 3 2 3 3 2 2 4 2" xfId="33907" xr:uid="{00000000-0005-0000-0000-00003B360000}"/>
    <cellStyle name="Note 2 2 3 2 3 3 2 2 4 3" xfId="51110" xr:uid="{00000000-0005-0000-0000-00003C360000}"/>
    <cellStyle name="Note 2 2 3 2 3 3 2 2 5" xfId="23328" xr:uid="{00000000-0005-0000-0000-00003D360000}"/>
    <cellStyle name="Note 2 2 3 2 3 3 2 2 6" xfId="40606" xr:uid="{00000000-0005-0000-0000-00003E360000}"/>
    <cellStyle name="Note 2 2 3 2 3 3 2 3" xfId="11207" xr:uid="{00000000-0005-0000-0000-00003F360000}"/>
    <cellStyle name="Note 2 2 3 2 3 3 2 3 2" xfId="18042" xr:uid="{00000000-0005-0000-0000-000040360000}"/>
    <cellStyle name="Note 2 2 3 2 3 3 2 3 2 2" xfId="35706" xr:uid="{00000000-0005-0000-0000-000041360000}"/>
    <cellStyle name="Note 2 2 3 2 3 3 2 3 2 3" xfId="52895" xr:uid="{00000000-0005-0000-0000-000042360000}"/>
    <cellStyle name="Note 2 2 3 2 3 3 2 3 3" xfId="28871" xr:uid="{00000000-0005-0000-0000-000043360000}"/>
    <cellStyle name="Note 2 2 3 2 3 3 2 3 4" xfId="46110" xr:uid="{00000000-0005-0000-0000-000044360000}"/>
    <cellStyle name="Note 2 2 3 2 3 3 2 4" xfId="7444" xr:uid="{00000000-0005-0000-0000-000045360000}"/>
    <cellStyle name="Note 2 2 3 2 3 3 2 4 2" xfId="25109" xr:uid="{00000000-0005-0000-0000-000046360000}"/>
    <cellStyle name="Note 2 2 3 2 3 3 2 4 3" xfId="42374" xr:uid="{00000000-0005-0000-0000-000047360000}"/>
    <cellStyle name="Note 2 2 3 2 3 3 2 5" xfId="14496" xr:uid="{00000000-0005-0000-0000-000048360000}"/>
    <cellStyle name="Note 2 2 3 2 3 3 2 5 2" xfId="32160" xr:uid="{00000000-0005-0000-0000-000049360000}"/>
    <cellStyle name="Note 2 2 3 2 3 3 2 5 3" xfId="49375" xr:uid="{00000000-0005-0000-0000-00004A360000}"/>
    <cellStyle name="Note 2 2 3 2 3 3 2 6" xfId="21466" xr:uid="{00000000-0005-0000-0000-00004B360000}"/>
    <cellStyle name="Note 2 2 3 2 3 3 2 7" xfId="38763" xr:uid="{00000000-0005-0000-0000-00004C360000}"/>
    <cellStyle name="Note 2 2 3 2 3 3 3" xfId="4114" xr:uid="{00000000-0005-0000-0000-00004D360000}"/>
    <cellStyle name="Note 2 2 3 2 3 3 3 2" xfId="6030" xr:uid="{00000000-0005-0000-0000-00004E360000}"/>
    <cellStyle name="Note 2 2 3 2 3 3 3 2 2" xfId="12950" xr:uid="{00000000-0005-0000-0000-00004F360000}"/>
    <cellStyle name="Note 2 2 3 2 3 3 3 2 2 2" xfId="19677" xr:uid="{00000000-0005-0000-0000-000050360000}"/>
    <cellStyle name="Note 2 2 3 2 3 3 3 2 2 2 2" xfId="37341" xr:uid="{00000000-0005-0000-0000-000051360000}"/>
    <cellStyle name="Note 2 2 3 2 3 3 3 2 2 2 3" xfId="54518" xr:uid="{00000000-0005-0000-0000-000052360000}"/>
    <cellStyle name="Note 2 2 3 2 3 3 3 2 2 3" xfId="30614" xr:uid="{00000000-0005-0000-0000-000053360000}"/>
    <cellStyle name="Note 2 2 3 2 3 3 3 2 2 4" xfId="47841" xr:uid="{00000000-0005-0000-0000-000054360000}"/>
    <cellStyle name="Note 2 2 3 2 3 3 3 2 3" xfId="9666" xr:uid="{00000000-0005-0000-0000-000055360000}"/>
    <cellStyle name="Note 2 2 3 2 3 3 3 2 3 2" xfId="27331" xr:uid="{00000000-0005-0000-0000-000056360000}"/>
    <cellStyle name="Note 2 2 3 2 3 3 3 2 3 3" xfId="44584" xr:uid="{00000000-0005-0000-0000-000057360000}"/>
    <cellStyle name="Note 2 2 3 2 3 3 3 2 4" xfId="16610" xr:uid="{00000000-0005-0000-0000-000058360000}"/>
    <cellStyle name="Note 2 2 3 2 3 3 3 2 4 2" xfId="34274" xr:uid="{00000000-0005-0000-0000-000059360000}"/>
    <cellStyle name="Note 2 2 3 2 3 3 3 2 4 3" xfId="51477" xr:uid="{00000000-0005-0000-0000-00005A360000}"/>
    <cellStyle name="Note 2 2 3 2 3 3 3 2 5" xfId="23695" xr:uid="{00000000-0005-0000-0000-00005B360000}"/>
    <cellStyle name="Note 2 2 3 2 3 3 3 2 6" xfId="40973" xr:uid="{00000000-0005-0000-0000-00005C360000}"/>
    <cellStyle name="Note 2 2 3 2 3 3 3 3" xfId="7811" xr:uid="{00000000-0005-0000-0000-00005D360000}"/>
    <cellStyle name="Note 2 2 3 2 3 3 3 3 2" xfId="25476" xr:uid="{00000000-0005-0000-0000-00005E360000}"/>
    <cellStyle name="Note 2 2 3 2 3 3 3 3 3" xfId="42741" xr:uid="{00000000-0005-0000-0000-00005F360000}"/>
    <cellStyle name="Note 2 2 3 2 3 3 3 4" xfId="14863" xr:uid="{00000000-0005-0000-0000-000060360000}"/>
    <cellStyle name="Note 2 2 3 2 3 3 3 4 2" xfId="32527" xr:uid="{00000000-0005-0000-0000-000061360000}"/>
    <cellStyle name="Note 2 2 3 2 3 3 3 4 3" xfId="49742" xr:uid="{00000000-0005-0000-0000-000062360000}"/>
    <cellStyle name="Note 2 2 3 2 3 3 3 5" xfId="21833" xr:uid="{00000000-0005-0000-0000-000063360000}"/>
    <cellStyle name="Note 2 2 3 2 3 3 3 6" xfId="39130" xr:uid="{00000000-0005-0000-0000-000064360000}"/>
    <cellStyle name="Note 2 2 3 2 3 3 4" xfId="5000" xr:uid="{00000000-0005-0000-0000-000065360000}"/>
    <cellStyle name="Note 2 2 3 2 3 3 4 2" xfId="11920" xr:uid="{00000000-0005-0000-0000-000066360000}"/>
    <cellStyle name="Note 2 2 3 2 3 3 4 2 2" xfId="18701" xr:uid="{00000000-0005-0000-0000-000067360000}"/>
    <cellStyle name="Note 2 2 3 2 3 3 4 2 2 2" xfId="36365" xr:uid="{00000000-0005-0000-0000-000068360000}"/>
    <cellStyle name="Note 2 2 3 2 3 3 4 2 2 3" xfId="53548" xr:uid="{00000000-0005-0000-0000-000069360000}"/>
    <cellStyle name="Note 2 2 3 2 3 3 4 2 3" xfId="29584" xr:uid="{00000000-0005-0000-0000-00006A360000}"/>
    <cellStyle name="Note 2 2 3 2 3 3 4 2 4" xfId="46817" xr:uid="{00000000-0005-0000-0000-00006B360000}"/>
    <cellStyle name="Note 2 2 3 2 3 3 4 3" xfId="8636" xr:uid="{00000000-0005-0000-0000-00006C360000}"/>
    <cellStyle name="Note 2 2 3 2 3 3 4 3 2" xfId="26301" xr:uid="{00000000-0005-0000-0000-00006D360000}"/>
    <cellStyle name="Note 2 2 3 2 3 3 4 3 3" xfId="43560" xr:uid="{00000000-0005-0000-0000-00006E360000}"/>
    <cellStyle name="Note 2 2 3 2 3 3 4 4" xfId="15634" xr:uid="{00000000-0005-0000-0000-00006F360000}"/>
    <cellStyle name="Note 2 2 3 2 3 3 4 4 2" xfId="33298" xr:uid="{00000000-0005-0000-0000-000070360000}"/>
    <cellStyle name="Note 2 2 3 2 3 3 4 4 3" xfId="50507" xr:uid="{00000000-0005-0000-0000-000071360000}"/>
    <cellStyle name="Note 2 2 3 2 3 3 4 5" xfId="22665" xr:uid="{00000000-0005-0000-0000-000072360000}"/>
    <cellStyle name="Note 2 2 3 2 3 3 4 6" xfId="39949" xr:uid="{00000000-0005-0000-0000-000073360000}"/>
    <cellStyle name="Note 2 2 3 2 3 3 5" xfId="10606" xr:uid="{00000000-0005-0000-0000-000074360000}"/>
    <cellStyle name="Note 2 2 3 2 3 3 5 2" xfId="17495" xr:uid="{00000000-0005-0000-0000-000075360000}"/>
    <cellStyle name="Note 2 2 3 2 3 3 5 2 2" xfId="35159" xr:uid="{00000000-0005-0000-0000-000076360000}"/>
    <cellStyle name="Note 2 2 3 2 3 3 5 2 3" xfId="52354" xr:uid="{00000000-0005-0000-0000-000077360000}"/>
    <cellStyle name="Note 2 2 3 2 3 3 5 3" xfId="28270" xr:uid="{00000000-0005-0000-0000-000078360000}"/>
    <cellStyle name="Note 2 2 3 2 3 3 5 4" xfId="45515" xr:uid="{00000000-0005-0000-0000-000079360000}"/>
    <cellStyle name="Note 2 2 3 2 3 3 6" xfId="6856" xr:uid="{00000000-0005-0000-0000-00007A360000}"/>
    <cellStyle name="Note 2 2 3 2 3 3 6 2" xfId="24521" xr:uid="{00000000-0005-0000-0000-00007B360000}"/>
    <cellStyle name="Note 2 2 3 2 3 3 6 3" xfId="41792" xr:uid="{00000000-0005-0000-0000-00007C360000}"/>
    <cellStyle name="Note 2 2 3 2 3 3 7" xfId="13887" xr:uid="{00000000-0005-0000-0000-00007D360000}"/>
    <cellStyle name="Note 2 2 3 2 3 3 7 2" xfId="31551" xr:uid="{00000000-0005-0000-0000-00007E360000}"/>
    <cellStyle name="Note 2 2 3 2 3 3 7 3" xfId="48772" xr:uid="{00000000-0005-0000-0000-00007F360000}"/>
    <cellStyle name="Note 2 2 3 2 3 3 8" xfId="20803" xr:uid="{00000000-0005-0000-0000-000080360000}"/>
    <cellStyle name="Note 2 2 3 2 3 3 9" xfId="38106" xr:uid="{00000000-0005-0000-0000-000081360000}"/>
    <cellStyle name="Note 2 2 3 2 3 4" xfId="3196" xr:uid="{00000000-0005-0000-0000-000082360000}"/>
    <cellStyle name="Note 2 2 3 2 3 4 2" xfId="4226" xr:uid="{00000000-0005-0000-0000-000083360000}"/>
    <cellStyle name="Note 2 2 3 2 3 4 2 2" xfId="6142" xr:uid="{00000000-0005-0000-0000-000084360000}"/>
    <cellStyle name="Note 2 2 3 2 3 4 2 2 2" xfId="13062" xr:uid="{00000000-0005-0000-0000-000085360000}"/>
    <cellStyle name="Note 2 2 3 2 3 4 2 2 2 2" xfId="19789" xr:uid="{00000000-0005-0000-0000-000086360000}"/>
    <cellStyle name="Note 2 2 3 2 3 4 2 2 2 2 2" xfId="37453" xr:uid="{00000000-0005-0000-0000-000087360000}"/>
    <cellStyle name="Note 2 2 3 2 3 4 2 2 2 2 3" xfId="54630" xr:uid="{00000000-0005-0000-0000-000088360000}"/>
    <cellStyle name="Note 2 2 3 2 3 4 2 2 2 3" xfId="30726" xr:uid="{00000000-0005-0000-0000-000089360000}"/>
    <cellStyle name="Note 2 2 3 2 3 4 2 2 2 4" xfId="47953" xr:uid="{00000000-0005-0000-0000-00008A360000}"/>
    <cellStyle name="Note 2 2 3 2 3 4 2 2 3" xfId="9778" xr:uid="{00000000-0005-0000-0000-00008B360000}"/>
    <cellStyle name="Note 2 2 3 2 3 4 2 2 3 2" xfId="27443" xr:uid="{00000000-0005-0000-0000-00008C360000}"/>
    <cellStyle name="Note 2 2 3 2 3 4 2 2 3 3" xfId="44696" xr:uid="{00000000-0005-0000-0000-00008D360000}"/>
    <cellStyle name="Note 2 2 3 2 3 4 2 2 4" xfId="16722" xr:uid="{00000000-0005-0000-0000-00008E360000}"/>
    <cellStyle name="Note 2 2 3 2 3 4 2 2 4 2" xfId="34386" xr:uid="{00000000-0005-0000-0000-00008F360000}"/>
    <cellStyle name="Note 2 2 3 2 3 4 2 2 4 3" xfId="51589" xr:uid="{00000000-0005-0000-0000-000090360000}"/>
    <cellStyle name="Note 2 2 3 2 3 4 2 2 5" xfId="23807" xr:uid="{00000000-0005-0000-0000-000091360000}"/>
    <cellStyle name="Note 2 2 3 2 3 4 2 2 6" xfId="41085" xr:uid="{00000000-0005-0000-0000-000092360000}"/>
    <cellStyle name="Note 2 2 3 2 3 4 2 3" xfId="7923" xr:uid="{00000000-0005-0000-0000-000093360000}"/>
    <cellStyle name="Note 2 2 3 2 3 4 2 3 2" xfId="25588" xr:uid="{00000000-0005-0000-0000-000094360000}"/>
    <cellStyle name="Note 2 2 3 2 3 4 2 3 3" xfId="42853" xr:uid="{00000000-0005-0000-0000-000095360000}"/>
    <cellStyle name="Note 2 2 3 2 3 4 2 4" xfId="14975" xr:uid="{00000000-0005-0000-0000-000096360000}"/>
    <cellStyle name="Note 2 2 3 2 3 4 2 4 2" xfId="32639" xr:uid="{00000000-0005-0000-0000-000097360000}"/>
    <cellStyle name="Note 2 2 3 2 3 4 2 4 3" xfId="49854" xr:uid="{00000000-0005-0000-0000-000098360000}"/>
    <cellStyle name="Note 2 2 3 2 3 4 2 5" xfId="21945" xr:uid="{00000000-0005-0000-0000-000099360000}"/>
    <cellStyle name="Note 2 2 3 2 3 4 2 6" xfId="39242" xr:uid="{00000000-0005-0000-0000-00009A360000}"/>
    <cellStyle name="Note 2 2 3 2 3 4 3" xfId="5112" xr:uid="{00000000-0005-0000-0000-00009B360000}"/>
    <cellStyle name="Note 2 2 3 2 3 4 3 2" xfId="12032" xr:uid="{00000000-0005-0000-0000-00009C360000}"/>
    <cellStyle name="Note 2 2 3 2 3 4 3 2 2" xfId="18813" xr:uid="{00000000-0005-0000-0000-00009D360000}"/>
    <cellStyle name="Note 2 2 3 2 3 4 3 2 2 2" xfId="36477" xr:uid="{00000000-0005-0000-0000-00009E360000}"/>
    <cellStyle name="Note 2 2 3 2 3 4 3 2 2 3" xfId="53660" xr:uid="{00000000-0005-0000-0000-00009F360000}"/>
    <cellStyle name="Note 2 2 3 2 3 4 3 2 3" xfId="29696" xr:uid="{00000000-0005-0000-0000-0000A0360000}"/>
    <cellStyle name="Note 2 2 3 2 3 4 3 2 4" xfId="46929" xr:uid="{00000000-0005-0000-0000-0000A1360000}"/>
    <cellStyle name="Note 2 2 3 2 3 4 3 3" xfId="8748" xr:uid="{00000000-0005-0000-0000-0000A2360000}"/>
    <cellStyle name="Note 2 2 3 2 3 4 3 3 2" xfId="26413" xr:uid="{00000000-0005-0000-0000-0000A3360000}"/>
    <cellStyle name="Note 2 2 3 2 3 4 3 3 3" xfId="43672" xr:uid="{00000000-0005-0000-0000-0000A4360000}"/>
    <cellStyle name="Note 2 2 3 2 3 4 3 4" xfId="15746" xr:uid="{00000000-0005-0000-0000-0000A5360000}"/>
    <cellStyle name="Note 2 2 3 2 3 4 3 4 2" xfId="33410" xr:uid="{00000000-0005-0000-0000-0000A6360000}"/>
    <cellStyle name="Note 2 2 3 2 3 4 3 4 3" xfId="50619" xr:uid="{00000000-0005-0000-0000-0000A7360000}"/>
    <cellStyle name="Note 2 2 3 2 3 4 3 5" xfId="22777" xr:uid="{00000000-0005-0000-0000-0000A8360000}"/>
    <cellStyle name="Note 2 2 3 2 3 4 3 6" xfId="40061" xr:uid="{00000000-0005-0000-0000-0000A9360000}"/>
    <cellStyle name="Note 2 2 3 2 3 4 4" xfId="10718" xr:uid="{00000000-0005-0000-0000-0000AA360000}"/>
    <cellStyle name="Note 2 2 3 2 3 4 4 2" xfId="17607" xr:uid="{00000000-0005-0000-0000-0000AB360000}"/>
    <cellStyle name="Note 2 2 3 2 3 4 4 2 2" xfId="35271" xr:uid="{00000000-0005-0000-0000-0000AC360000}"/>
    <cellStyle name="Note 2 2 3 2 3 4 4 2 3" xfId="52466" xr:uid="{00000000-0005-0000-0000-0000AD360000}"/>
    <cellStyle name="Note 2 2 3 2 3 4 4 3" xfId="28382" xr:uid="{00000000-0005-0000-0000-0000AE360000}"/>
    <cellStyle name="Note 2 2 3 2 3 4 4 4" xfId="45627" xr:uid="{00000000-0005-0000-0000-0000AF360000}"/>
    <cellStyle name="Note 2 2 3 2 3 4 5" xfId="6968" xr:uid="{00000000-0005-0000-0000-0000B0360000}"/>
    <cellStyle name="Note 2 2 3 2 3 4 5 2" xfId="24633" xr:uid="{00000000-0005-0000-0000-0000B1360000}"/>
    <cellStyle name="Note 2 2 3 2 3 4 5 3" xfId="41904" xr:uid="{00000000-0005-0000-0000-0000B2360000}"/>
    <cellStyle name="Note 2 2 3 2 3 4 6" xfId="13999" xr:uid="{00000000-0005-0000-0000-0000B3360000}"/>
    <cellStyle name="Note 2 2 3 2 3 4 6 2" xfId="31663" xr:uid="{00000000-0005-0000-0000-0000B4360000}"/>
    <cellStyle name="Note 2 2 3 2 3 4 6 3" xfId="48884" xr:uid="{00000000-0005-0000-0000-0000B5360000}"/>
    <cellStyle name="Note 2 2 3 2 3 4 7" xfId="20915" xr:uid="{00000000-0005-0000-0000-0000B6360000}"/>
    <cellStyle name="Note 2 2 3 2 3 4 8" xfId="38218" xr:uid="{00000000-0005-0000-0000-0000B7360000}"/>
    <cellStyle name="Note 2 2 3 2 3 5" xfId="3424" xr:uid="{00000000-0005-0000-0000-0000B8360000}"/>
    <cellStyle name="Note 2 2 3 2 3 5 2" xfId="5340" xr:uid="{00000000-0005-0000-0000-0000B9360000}"/>
    <cellStyle name="Note 2 2 3 2 3 5 2 2" xfId="12260" xr:uid="{00000000-0005-0000-0000-0000BA360000}"/>
    <cellStyle name="Note 2 2 3 2 3 5 2 2 2" xfId="18987" xr:uid="{00000000-0005-0000-0000-0000BB360000}"/>
    <cellStyle name="Note 2 2 3 2 3 5 2 2 2 2" xfId="36651" xr:uid="{00000000-0005-0000-0000-0000BC360000}"/>
    <cellStyle name="Note 2 2 3 2 3 5 2 2 2 3" xfId="53834" xr:uid="{00000000-0005-0000-0000-0000BD360000}"/>
    <cellStyle name="Note 2 2 3 2 3 5 2 2 3" xfId="29924" xr:uid="{00000000-0005-0000-0000-0000BE360000}"/>
    <cellStyle name="Note 2 2 3 2 3 5 2 2 4" xfId="47157" xr:uid="{00000000-0005-0000-0000-0000BF360000}"/>
    <cellStyle name="Note 2 2 3 2 3 5 2 3" xfId="8976" xr:uid="{00000000-0005-0000-0000-0000C0360000}"/>
    <cellStyle name="Note 2 2 3 2 3 5 2 3 2" xfId="26641" xr:uid="{00000000-0005-0000-0000-0000C1360000}"/>
    <cellStyle name="Note 2 2 3 2 3 5 2 3 3" xfId="43900" xr:uid="{00000000-0005-0000-0000-0000C2360000}"/>
    <cellStyle name="Note 2 2 3 2 3 5 2 4" xfId="15920" xr:uid="{00000000-0005-0000-0000-0000C3360000}"/>
    <cellStyle name="Note 2 2 3 2 3 5 2 4 2" xfId="33584" xr:uid="{00000000-0005-0000-0000-0000C4360000}"/>
    <cellStyle name="Note 2 2 3 2 3 5 2 4 3" xfId="50793" xr:uid="{00000000-0005-0000-0000-0000C5360000}"/>
    <cellStyle name="Note 2 2 3 2 3 5 2 5" xfId="23005" xr:uid="{00000000-0005-0000-0000-0000C6360000}"/>
    <cellStyle name="Note 2 2 3 2 3 5 2 6" xfId="40289" xr:uid="{00000000-0005-0000-0000-0000C7360000}"/>
    <cellStyle name="Note 2 2 3 2 3 5 3" xfId="10884" xr:uid="{00000000-0005-0000-0000-0000C8360000}"/>
    <cellStyle name="Note 2 2 3 2 3 5 3 2" xfId="17719" xr:uid="{00000000-0005-0000-0000-0000C9360000}"/>
    <cellStyle name="Note 2 2 3 2 3 5 3 2 2" xfId="35383" xr:uid="{00000000-0005-0000-0000-0000CA360000}"/>
    <cellStyle name="Note 2 2 3 2 3 5 3 2 3" xfId="52578" xr:uid="{00000000-0005-0000-0000-0000CB360000}"/>
    <cellStyle name="Note 2 2 3 2 3 5 3 3" xfId="28548" xr:uid="{00000000-0005-0000-0000-0000CC360000}"/>
    <cellStyle name="Note 2 2 3 2 3 5 3 4" xfId="45793" xr:uid="{00000000-0005-0000-0000-0000CD360000}"/>
    <cellStyle name="Note 2 2 3 2 3 5 4" xfId="14173" xr:uid="{00000000-0005-0000-0000-0000CE360000}"/>
    <cellStyle name="Note 2 2 3 2 3 5 4 2" xfId="31837" xr:uid="{00000000-0005-0000-0000-0000CF360000}"/>
    <cellStyle name="Note 2 2 3 2 3 5 4 3" xfId="49058" xr:uid="{00000000-0005-0000-0000-0000D0360000}"/>
    <cellStyle name="Note 2 2 3 2 3 5 5" xfId="21143" xr:uid="{00000000-0005-0000-0000-0000D1360000}"/>
    <cellStyle name="Note 2 2 3 2 3 5 6" xfId="38446" xr:uid="{00000000-0005-0000-0000-0000D2360000}"/>
    <cellStyle name="Note 2 2 3 2 3 6" xfId="3797" xr:uid="{00000000-0005-0000-0000-0000D3360000}"/>
    <cellStyle name="Note 2 2 3 2 3 6 2" xfId="5713" xr:uid="{00000000-0005-0000-0000-0000D4360000}"/>
    <cellStyle name="Note 2 2 3 2 3 6 2 2" xfId="12633" xr:uid="{00000000-0005-0000-0000-0000D5360000}"/>
    <cellStyle name="Note 2 2 3 2 3 6 2 2 2" xfId="19360" xr:uid="{00000000-0005-0000-0000-0000D6360000}"/>
    <cellStyle name="Note 2 2 3 2 3 6 2 2 2 2" xfId="37024" xr:uid="{00000000-0005-0000-0000-0000D7360000}"/>
    <cellStyle name="Note 2 2 3 2 3 6 2 2 2 3" xfId="54201" xr:uid="{00000000-0005-0000-0000-0000D8360000}"/>
    <cellStyle name="Note 2 2 3 2 3 6 2 2 3" xfId="30297" xr:uid="{00000000-0005-0000-0000-0000D9360000}"/>
    <cellStyle name="Note 2 2 3 2 3 6 2 2 4" xfId="47524" xr:uid="{00000000-0005-0000-0000-0000DA360000}"/>
    <cellStyle name="Note 2 2 3 2 3 6 2 3" xfId="9349" xr:uid="{00000000-0005-0000-0000-0000DB360000}"/>
    <cellStyle name="Note 2 2 3 2 3 6 2 3 2" xfId="27014" xr:uid="{00000000-0005-0000-0000-0000DC360000}"/>
    <cellStyle name="Note 2 2 3 2 3 6 2 3 3" xfId="44267" xr:uid="{00000000-0005-0000-0000-0000DD360000}"/>
    <cellStyle name="Note 2 2 3 2 3 6 2 4" xfId="16293" xr:uid="{00000000-0005-0000-0000-0000DE360000}"/>
    <cellStyle name="Note 2 2 3 2 3 6 2 4 2" xfId="33957" xr:uid="{00000000-0005-0000-0000-0000DF360000}"/>
    <cellStyle name="Note 2 2 3 2 3 6 2 4 3" xfId="51160" xr:uid="{00000000-0005-0000-0000-0000E0360000}"/>
    <cellStyle name="Note 2 2 3 2 3 6 2 5" xfId="23378" xr:uid="{00000000-0005-0000-0000-0000E1360000}"/>
    <cellStyle name="Note 2 2 3 2 3 6 2 6" xfId="40656" xr:uid="{00000000-0005-0000-0000-0000E2360000}"/>
    <cellStyle name="Note 2 2 3 2 3 6 3" xfId="7494" xr:uid="{00000000-0005-0000-0000-0000E3360000}"/>
    <cellStyle name="Note 2 2 3 2 3 6 3 2" xfId="25159" xr:uid="{00000000-0005-0000-0000-0000E4360000}"/>
    <cellStyle name="Note 2 2 3 2 3 6 3 3" xfId="42424" xr:uid="{00000000-0005-0000-0000-0000E5360000}"/>
    <cellStyle name="Note 2 2 3 2 3 6 4" xfId="14546" xr:uid="{00000000-0005-0000-0000-0000E6360000}"/>
    <cellStyle name="Note 2 2 3 2 3 6 4 2" xfId="32210" xr:uid="{00000000-0005-0000-0000-0000E7360000}"/>
    <cellStyle name="Note 2 2 3 2 3 6 4 3" xfId="49425" xr:uid="{00000000-0005-0000-0000-0000E8360000}"/>
    <cellStyle name="Note 2 2 3 2 3 6 5" xfId="21516" xr:uid="{00000000-0005-0000-0000-0000E9360000}"/>
    <cellStyle name="Note 2 2 3 2 3 6 6" xfId="38813" xr:uid="{00000000-0005-0000-0000-0000EA360000}"/>
    <cellStyle name="Note 2 2 3 2 3 7" xfId="4677" xr:uid="{00000000-0005-0000-0000-0000EB360000}"/>
    <cellStyle name="Note 2 2 3 2 3 7 2" xfId="11597" xr:uid="{00000000-0005-0000-0000-0000EC360000}"/>
    <cellStyle name="Note 2 2 3 2 3 7 2 2" xfId="18378" xr:uid="{00000000-0005-0000-0000-0000ED360000}"/>
    <cellStyle name="Note 2 2 3 2 3 7 2 2 2" xfId="36042" xr:uid="{00000000-0005-0000-0000-0000EE360000}"/>
    <cellStyle name="Note 2 2 3 2 3 7 2 2 3" xfId="53231" xr:uid="{00000000-0005-0000-0000-0000EF360000}"/>
    <cellStyle name="Note 2 2 3 2 3 7 2 3" xfId="29261" xr:uid="{00000000-0005-0000-0000-0000F0360000}"/>
    <cellStyle name="Note 2 2 3 2 3 7 2 4" xfId="46500" xr:uid="{00000000-0005-0000-0000-0000F1360000}"/>
    <cellStyle name="Note 2 2 3 2 3 7 3" xfId="8313" xr:uid="{00000000-0005-0000-0000-0000F2360000}"/>
    <cellStyle name="Note 2 2 3 2 3 7 3 2" xfId="25978" xr:uid="{00000000-0005-0000-0000-0000F3360000}"/>
    <cellStyle name="Note 2 2 3 2 3 7 3 3" xfId="43243" xr:uid="{00000000-0005-0000-0000-0000F4360000}"/>
    <cellStyle name="Note 2 2 3 2 3 7 4" xfId="15311" xr:uid="{00000000-0005-0000-0000-0000F5360000}"/>
    <cellStyle name="Note 2 2 3 2 3 7 4 2" xfId="32975" xr:uid="{00000000-0005-0000-0000-0000F6360000}"/>
    <cellStyle name="Note 2 2 3 2 3 7 4 3" xfId="50190" xr:uid="{00000000-0005-0000-0000-0000F7360000}"/>
    <cellStyle name="Note 2 2 3 2 3 7 5" xfId="22342" xr:uid="{00000000-0005-0000-0000-0000F8360000}"/>
    <cellStyle name="Note 2 2 3 2 3 7 6" xfId="39632" xr:uid="{00000000-0005-0000-0000-0000F9360000}"/>
    <cellStyle name="Note 2 2 3 2 3 8" xfId="10283" xr:uid="{00000000-0005-0000-0000-0000FA360000}"/>
    <cellStyle name="Note 2 2 3 2 3 8 2" xfId="17172" xr:uid="{00000000-0005-0000-0000-0000FB360000}"/>
    <cellStyle name="Note 2 2 3 2 3 8 2 2" xfId="34836" xr:uid="{00000000-0005-0000-0000-0000FC360000}"/>
    <cellStyle name="Note 2 2 3 2 3 8 2 3" xfId="52037" xr:uid="{00000000-0005-0000-0000-0000FD360000}"/>
    <cellStyle name="Note 2 2 3 2 3 8 3" xfId="27947" xr:uid="{00000000-0005-0000-0000-0000FE360000}"/>
    <cellStyle name="Note 2 2 3 2 3 8 4" xfId="45198" xr:uid="{00000000-0005-0000-0000-0000FF360000}"/>
    <cellStyle name="Note 2 2 3 2 3 9" xfId="6533" xr:uid="{00000000-0005-0000-0000-000000370000}"/>
    <cellStyle name="Note 2 2 3 2 3 9 2" xfId="24198" xr:uid="{00000000-0005-0000-0000-000001370000}"/>
    <cellStyle name="Note 2 2 3 2 3 9 3" xfId="41475" xr:uid="{00000000-0005-0000-0000-000002370000}"/>
    <cellStyle name="Note 2 2 3 2 4" xfId="2814" xr:uid="{00000000-0005-0000-0000-000003370000}"/>
    <cellStyle name="Note 2 2 3 2 4 2" xfId="3477" xr:uid="{00000000-0005-0000-0000-000004370000}"/>
    <cellStyle name="Note 2 2 3 2 4 2 2" xfId="5393" xr:uid="{00000000-0005-0000-0000-000005370000}"/>
    <cellStyle name="Note 2 2 3 2 4 2 2 2" xfId="12313" xr:uid="{00000000-0005-0000-0000-000006370000}"/>
    <cellStyle name="Note 2 2 3 2 4 2 2 2 2" xfId="19040" xr:uid="{00000000-0005-0000-0000-000007370000}"/>
    <cellStyle name="Note 2 2 3 2 4 2 2 2 2 2" xfId="36704" xr:uid="{00000000-0005-0000-0000-000008370000}"/>
    <cellStyle name="Note 2 2 3 2 4 2 2 2 2 3" xfId="53884" xr:uid="{00000000-0005-0000-0000-000009370000}"/>
    <cellStyle name="Note 2 2 3 2 4 2 2 2 3" xfId="29977" xr:uid="{00000000-0005-0000-0000-00000A370000}"/>
    <cellStyle name="Note 2 2 3 2 4 2 2 2 4" xfId="47207" xr:uid="{00000000-0005-0000-0000-00000B370000}"/>
    <cellStyle name="Note 2 2 3 2 4 2 2 3" xfId="9029" xr:uid="{00000000-0005-0000-0000-00000C370000}"/>
    <cellStyle name="Note 2 2 3 2 4 2 2 3 2" xfId="26694" xr:uid="{00000000-0005-0000-0000-00000D370000}"/>
    <cellStyle name="Note 2 2 3 2 4 2 2 3 3" xfId="43950" xr:uid="{00000000-0005-0000-0000-00000E370000}"/>
    <cellStyle name="Note 2 2 3 2 4 2 2 4" xfId="15973" xr:uid="{00000000-0005-0000-0000-00000F370000}"/>
    <cellStyle name="Note 2 2 3 2 4 2 2 4 2" xfId="33637" xr:uid="{00000000-0005-0000-0000-000010370000}"/>
    <cellStyle name="Note 2 2 3 2 4 2 2 4 3" xfId="50843" xr:uid="{00000000-0005-0000-0000-000011370000}"/>
    <cellStyle name="Note 2 2 3 2 4 2 2 5" xfId="23058" xr:uid="{00000000-0005-0000-0000-000012370000}"/>
    <cellStyle name="Note 2 2 3 2 4 2 2 6" xfId="40339" xr:uid="{00000000-0005-0000-0000-000013370000}"/>
    <cellStyle name="Note 2 2 3 2 4 2 3" xfId="10937" xr:uid="{00000000-0005-0000-0000-000014370000}"/>
    <cellStyle name="Note 2 2 3 2 4 2 3 2" xfId="17772" xr:uid="{00000000-0005-0000-0000-000015370000}"/>
    <cellStyle name="Note 2 2 3 2 4 2 3 2 2" xfId="35436" xr:uid="{00000000-0005-0000-0000-000016370000}"/>
    <cellStyle name="Note 2 2 3 2 4 2 3 2 3" xfId="52628" xr:uid="{00000000-0005-0000-0000-000017370000}"/>
    <cellStyle name="Note 2 2 3 2 4 2 3 3" xfId="28601" xr:uid="{00000000-0005-0000-0000-000018370000}"/>
    <cellStyle name="Note 2 2 3 2 4 2 3 4" xfId="45843" xr:uid="{00000000-0005-0000-0000-000019370000}"/>
    <cellStyle name="Note 2 2 3 2 4 2 4" xfId="7174" xr:uid="{00000000-0005-0000-0000-00001A370000}"/>
    <cellStyle name="Note 2 2 3 2 4 2 4 2" xfId="24839" xr:uid="{00000000-0005-0000-0000-00001B370000}"/>
    <cellStyle name="Note 2 2 3 2 4 2 4 3" xfId="42107" xr:uid="{00000000-0005-0000-0000-00001C370000}"/>
    <cellStyle name="Note 2 2 3 2 4 2 5" xfId="14226" xr:uid="{00000000-0005-0000-0000-00001D370000}"/>
    <cellStyle name="Note 2 2 3 2 4 2 5 2" xfId="31890" xr:uid="{00000000-0005-0000-0000-00001E370000}"/>
    <cellStyle name="Note 2 2 3 2 4 2 5 3" xfId="49108" xr:uid="{00000000-0005-0000-0000-00001F370000}"/>
    <cellStyle name="Note 2 2 3 2 4 2 6" xfId="21196" xr:uid="{00000000-0005-0000-0000-000020370000}"/>
    <cellStyle name="Note 2 2 3 2 4 2 7" xfId="38496" xr:uid="{00000000-0005-0000-0000-000021370000}"/>
    <cellStyle name="Note 2 2 3 2 4 3" xfId="3847" xr:uid="{00000000-0005-0000-0000-000022370000}"/>
    <cellStyle name="Note 2 2 3 2 4 3 2" xfId="5763" xr:uid="{00000000-0005-0000-0000-000023370000}"/>
    <cellStyle name="Note 2 2 3 2 4 3 2 2" xfId="12683" xr:uid="{00000000-0005-0000-0000-000024370000}"/>
    <cellStyle name="Note 2 2 3 2 4 3 2 2 2" xfId="19410" xr:uid="{00000000-0005-0000-0000-000025370000}"/>
    <cellStyle name="Note 2 2 3 2 4 3 2 2 2 2" xfId="37074" xr:uid="{00000000-0005-0000-0000-000026370000}"/>
    <cellStyle name="Note 2 2 3 2 4 3 2 2 2 3" xfId="54251" xr:uid="{00000000-0005-0000-0000-000027370000}"/>
    <cellStyle name="Note 2 2 3 2 4 3 2 2 3" xfId="30347" xr:uid="{00000000-0005-0000-0000-000028370000}"/>
    <cellStyle name="Note 2 2 3 2 4 3 2 2 4" xfId="47574" xr:uid="{00000000-0005-0000-0000-000029370000}"/>
    <cellStyle name="Note 2 2 3 2 4 3 2 3" xfId="9399" xr:uid="{00000000-0005-0000-0000-00002A370000}"/>
    <cellStyle name="Note 2 2 3 2 4 3 2 3 2" xfId="27064" xr:uid="{00000000-0005-0000-0000-00002B370000}"/>
    <cellStyle name="Note 2 2 3 2 4 3 2 3 3" xfId="44317" xr:uid="{00000000-0005-0000-0000-00002C370000}"/>
    <cellStyle name="Note 2 2 3 2 4 3 2 4" xfId="16343" xr:uid="{00000000-0005-0000-0000-00002D370000}"/>
    <cellStyle name="Note 2 2 3 2 4 3 2 4 2" xfId="34007" xr:uid="{00000000-0005-0000-0000-00002E370000}"/>
    <cellStyle name="Note 2 2 3 2 4 3 2 4 3" xfId="51210" xr:uid="{00000000-0005-0000-0000-00002F370000}"/>
    <cellStyle name="Note 2 2 3 2 4 3 2 5" xfId="23428" xr:uid="{00000000-0005-0000-0000-000030370000}"/>
    <cellStyle name="Note 2 2 3 2 4 3 2 6" xfId="40706" xr:uid="{00000000-0005-0000-0000-000031370000}"/>
    <cellStyle name="Note 2 2 3 2 4 3 3" xfId="7544" xr:uid="{00000000-0005-0000-0000-000032370000}"/>
    <cellStyle name="Note 2 2 3 2 4 3 3 2" xfId="25209" xr:uid="{00000000-0005-0000-0000-000033370000}"/>
    <cellStyle name="Note 2 2 3 2 4 3 3 3" xfId="42474" xr:uid="{00000000-0005-0000-0000-000034370000}"/>
    <cellStyle name="Note 2 2 3 2 4 3 4" xfId="14596" xr:uid="{00000000-0005-0000-0000-000035370000}"/>
    <cellStyle name="Note 2 2 3 2 4 3 4 2" xfId="32260" xr:uid="{00000000-0005-0000-0000-000036370000}"/>
    <cellStyle name="Note 2 2 3 2 4 3 4 3" xfId="49475" xr:uid="{00000000-0005-0000-0000-000037370000}"/>
    <cellStyle name="Note 2 2 3 2 4 3 5" xfId="21566" xr:uid="{00000000-0005-0000-0000-000038370000}"/>
    <cellStyle name="Note 2 2 3 2 4 3 6" xfId="38863" xr:uid="{00000000-0005-0000-0000-000039370000}"/>
    <cellStyle name="Note 2 2 3 2 4 4" xfId="4730" xr:uid="{00000000-0005-0000-0000-00003A370000}"/>
    <cellStyle name="Note 2 2 3 2 4 4 2" xfId="11650" xr:uid="{00000000-0005-0000-0000-00003B370000}"/>
    <cellStyle name="Note 2 2 3 2 4 4 2 2" xfId="18431" xr:uid="{00000000-0005-0000-0000-00003C370000}"/>
    <cellStyle name="Note 2 2 3 2 4 4 2 2 2" xfId="36095" xr:uid="{00000000-0005-0000-0000-00003D370000}"/>
    <cellStyle name="Note 2 2 3 2 4 4 2 2 3" xfId="53281" xr:uid="{00000000-0005-0000-0000-00003E370000}"/>
    <cellStyle name="Note 2 2 3 2 4 4 2 3" xfId="29314" xr:uid="{00000000-0005-0000-0000-00003F370000}"/>
    <cellStyle name="Note 2 2 3 2 4 4 2 4" xfId="46550" xr:uid="{00000000-0005-0000-0000-000040370000}"/>
    <cellStyle name="Note 2 2 3 2 4 4 3" xfId="8366" xr:uid="{00000000-0005-0000-0000-000041370000}"/>
    <cellStyle name="Note 2 2 3 2 4 4 3 2" xfId="26031" xr:uid="{00000000-0005-0000-0000-000042370000}"/>
    <cellStyle name="Note 2 2 3 2 4 4 3 3" xfId="43293" xr:uid="{00000000-0005-0000-0000-000043370000}"/>
    <cellStyle name="Note 2 2 3 2 4 4 4" xfId="15364" xr:uid="{00000000-0005-0000-0000-000044370000}"/>
    <cellStyle name="Note 2 2 3 2 4 4 4 2" xfId="33028" xr:uid="{00000000-0005-0000-0000-000045370000}"/>
    <cellStyle name="Note 2 2 3 2 4 4 4 3" xfId="50240" xr:uid="{00000000-0005-0000-0000-000046370000}"/>
    <cellStyle name="Note 2 2 3 2 4 4 5" xfId="22395" xr:uid="{00000000-0005-0000-0000-000047370000}"/>
    <cellStyle name="Note 2 2 3 2 4 4 6" xfId="39682" xr:uid="{00000000-0005-0000-0000-000048370000}"/>
    <cellStyle name="Note 2 2 3 2 4 5" xfId="10336" xr:uid="{00000000-0005-0000-0000-000049370000}"/>
    <cellStyle name="Note 2 2 3 2 4 5 2" xfId="17225" xr:uid="{00000000-0005-0000-0000-00004A370000}"/>
    <cellStyle name="Note 2 2 3 2 4 5 2 2" xfId="34889" xr:uid="{00000000-0005-0000-0000-00004B370000}"/>
    <cellStyle name="Note 2 2 3 2 4 5 2 3" xfId="52087" xr:uid="{00000000-0005-0000-0000-00004C370000}"/>
    <cellStyle name="Note 2 2 3 2 4 5 3" xfId="28000" xr:uid="{00000000-0005-0000-0000-00004D370000}"/>
    <cellStyle name="Note 2 2 3 2 4 5 4" xfId="45248" xr:uid="{00000000-0005-0000-0000-00004E370000}"/>
    <cellStyle name="Note 2 2 3 2 4 6" xfId="6586" xr:uid="{00000000-0005-0000-0000-00004F370000}"/>
    <cellStyle name="Note 2 2 3 2 4 6 2" xfId="24251" xr:uid="{00000000-0005-0000-0000-000050370000}"/>
    <cellStyle name="Note 2 2 3 2 4 6 3" xfId="41525" xr:uid="{00000000-0005-0000-0000-000051370000}"/>
    <cellStyle name="Note 2 2 3 2 4 7" xfId="13617" xr:uid="{00000000-0005-0000-0000-000052370000}"/>
    <cellStyle name="Note 2 2 3 2 4 7 2" xfId="31281" xr:uid="{00000000-0005-0000-0000-000053370000}"/>
    <cellStyle name="Note 2 2 3 2 4 7 3" xfId="48505" xr:uid="{00000000-0005-0000-0000-000054370000}"/>
    <cellStyle name="Note 2 2 3 2 4 8" xfId="20533" xr:uid="{00000000-0005-0000-0000-000055370000}"/>
    <cellStyle name="Note 2 2 3 2 4 9" xfId="37839" xr:uid="{00000000-0005-0000-0000-000056370000}"/>
    <cellStyle name="Note 2 2 3 2 5" xfId="4466" xr:uid="{00000000-0005-0000-0000-000057370000}"/>
    <cellStyle name="Note 2 2 3 2 5 2" xfId="6330" xr:uid="{00000000-0005-0000-0000-000058370000}"/>
    <cellStyle name="Note 2 2 3 2 5 2 2" xfId="13249" xr:uid="{00000000-0005-0000-0000-000059370000}"/>
    <cellStyle name="Note 2 2 3 2 5 2 2 2" xfId="19922" xr:uid="{00000000-0005-0000-0000-00005A370000}"/>
    <cellStyle name="Note 2 2 3 2 5 2 2 2 2" xfId="37586" xr:uid="{00000000-0005-0000-0000-00005B370000}"/>
    <cellStyle name="Note 2 2 3 2 5 2 2 2 3" xfId="54763" xr:uid="{00000000-0005-0000-0000-00005C370000}"/>
    <cellStyle name="Note 2 2 3 2 5 2 2 3" xfId="30913" xr:uid="{00000000-0005-0000-0000-00005D370000}"/>
    <cellStyle name="Note 2 2 3 2 5 2 2 4" xfId="48140" xr:uid="{00000000-0005-0000-0000-00005E370000}"/>
    <cellStyle name="Note 2 2 3 2 5 2 3" xfId="9965" xr:uid="{00000000-0005-0000-0000-00005F370000}"/>
    <cellStyle name="Note 2 2 3 2 5 2 3 2" xfId="27630" xr:uid="{00000000-0005-0000-0000-000060370000}"/>
    <cellStyle name="Note 2 2 3 2 5 2 3 3" xfId="44883" xr:uid="{00000000-0005-0000-0000-000061370000}"/>
    <cellStyle name="Note 2 2 3 2 5 2 4" xfId="16855" xr:uid="{00000000-0005-0000-0000-000062370000}"/>
    <cellStyle name="Note 2 2 3 2 5 2 4 2" xfId="34519" xr:uid="{00000000-0005-0000-0000-000063370000}"/>
    <cellStyle name="Note 2 2 3 2 5 2 4 3" xfId="51722" xr:uid="{00000000-0005-0000-0000-000064370000}"/>
    <cellStyle name="Note 2 2 3 2 5 2 5" xfId="23995" xr:uid="{00000000-0005-0000-0000-000065370000}"/>
    <cellStyle name="Note 2 2 3 2 5 2 6" xfId="41272" xr:uid="{00000000-0005-0000-0000-000066370000}"/>
    <cellStyle name="Note 2 2 3 2 5 3" xfId="11394" xr:uid="{00000000-0005-0000-0000-000067370000}"/>
    <cellStyle name="Note 2 2 3 2 5 3 2" xfId="18175" xr:uid="{00000000-0005-0000-0000-000068370000}"/>
    <cellStyle name="Note 2 2 3 2 5 3 2 2" xfId="35839" xr:uid="{00000000-0005-0000-0000-000069370000}"/>
    <cellStyle name="Note 2 2 3 2 5 3 2 3" xfId="53028" xr:uid="{00000000-0005-0000-0000-00006A370000}"/>
    <cellStyle name="Note 2 2 3 2 5 3 3" xfId="29058" xr:uid="{00000000-0005-0000-0000-00006B370000}"/>
    <cellStyle name="Note 2 2 3 2 5 3 4" xfId="46297" xr:uid="{00000000-0005-0000-0000-00006C370000}"/>
    <cellStyle name="Note 2 2 3 2 5 4" xfId="8110" xr:uid="{00000000-0005-0000-0000-00006D370000}"/>
    <cellStyle name="Note 2 2 3 2 5 4 2" xfId="25775" xr:uid="{00000000-0005-0000-0000-00006E370000}"/>
    <cellStyle name="Note 2 2 3 2 5 4 3" xfId="43040" xr:uid="{00000000-0005-0000-0000-00006F370000}"/>
    <cellStyle name="Note 2 2 3 2 5 5" xfId="15108" xr:uid="{00000000-0005-0000-0000-000070370000}"/>
    <cellStyle name="Note 2 2 3 2 5 5 2" xfId="32772" xr:uid="{00000000-0005-0000-0000-000071370000}"/>
    <cellStyle name="Note 2 2 3 2 5 5 3" xfId="49987" xr:uid="{00000000-0005-0000-0000-000072370000}"/>
    <cellStyle name="Note 2 2 3 2 5 6" xfId="22139" xr:uid="{00000000-0005-0000-0000-000073370000}"/>
    <cellStyle name="Note 2 2 3 2 5 7" xfId="39429" xr:uid="{00000000-0005-0000-0000-000074370000}"/>
    <cellStyle name="Note 2 2 3 2 6" xfId="4423" xr:uid="{00000000-0005-0000-0000-000075370000}"/>
    <cellStyle name="Note 2 2 3 2 6 2" xfId="6287" xr:uid="{00000000-0005-0000-0000-000076370000}"/>
    <cellStyle name="Note 2 2 3 2 6 2 2" xfId="13206" xr:uid="{00000000-0005-0000-0000-000077370000}"/>
    <cellStyle name="Note 2 2 3 2 6 2 2 2" xfId="19879" xr:uid="{00000000-0005-0000-0000-000078370000}"/>
    <cellStyle name="Note 2 2 3 2 6 2 2 2 2" xfId="37543" xr:uid="{00000000-0005-0000-0000-000079370000}"/>
    <cellStyle name="Note 2 2 3 2 6 2 2 2 3" xfId="54720" xr:uid="{00000000-0005-0000-0000-00007A370000}"/>
    <cellStyle name="Note 2 2 3 2 6 2 2 3" xfId="30870" xr:uid="{00000000-0005-0000-0000-00007B370000}"/>
    <cellStyle name="Note 2 2 3 2 6 2 2 4" xfId="48097" xr:uid="{00000000-0005-0000-0000-00007C370000}"/>
    <cellStyle name="Note 2 2 3 2 6 2 3" xfId="9922" xr:uid="{00000000-0005-0000-0000-00007D370000}"/>
    <cellStyle name="Note 2 2 3 2 6 2 3 2" xfId="27587" xr:uid="{00000000-0005-0000-0000-00007E370000}"/>
    <cellStyle name="Note 2 2 3 2 6 2 3 3" xfId="44840" xr:uid="{00000000-0005-0000-0000-00007F370000}"/>
    <cellStyle name="Note 2 2 3 2 6 2 4" xfId="16812" xr:uid="{00000000-0005-0000-0000-000080370000}"/>
    <cellStyle name="Note 2 2 3 2 6 2 4 2" xfId="34476" xr:uid="{00000000-0005-0000-0000-000081370000}"/>
    <cellStyle name="Note 2 2 3 2 6 2 4 3" xfId="51679" xr:uid="{00000000-0005-0000-0000-000082370000}"/>
    <cellStyle name="Note 2 2 3 2 6 2 5" xfId="23952" xr:uid="{00000000-0005-0000-0000-000083370000}"/>
    <cellStyle name="Note 2 2 3 2 6 2 6" xfId="41229" xr:uid="{00000000-0005-0000-0000-000084370000}"/>
    <cellStyle name="Note 2 2 3 2 6 3" xfId="11351" xr:uid="{00000000-0005-0000-0000-000085370000}"/>
    <cellStyle name="Note 2 2 3 2 6 3 2" xfId="18132" xr:uid="{00000000-0005-0000-0000-000086370000}"/>
    <cellStyle name="Note 2 2 3 2 6 3 2 2" xfId="35796" xr:uid="{00000000-0005-0000-0000-000087370000}"/>
    <cellStyle name="Note 2 2 3 2 6 3 2 3" xfId="52985" xr:uid="{00000000-0005-0000-0000-000088370000}"/>
    <cellStyle name="Note 2 2 3 2 6 3 3" xfId="29015" xr:uid="{00000000-0005-0000-0000-000089370000}"/>
    <cellStyle name="Note 2 2 3 2 6 3 4" xfId="46254" xr:uid="{00000000-0005-0000-0000-00008A370000}"/>
    <cellStyle name="Note 2 2 3 2 6 4" xfId="8067" xr:uid="{00000000-0005-0000-0000-00008B370000}"/>
    <cellStyle name="Note 2 2 3 2 6 4 2" xfId="25732" xr:uid="{00000000-0005-0000-0000-00008C370000}"/>
    <cellStyle name="Note 2 2 3 2 6 4 3" xfId="42997" xr:uid="{00000000-0005-0000-0000-00008D370000}"/>
    <cellStyle name="Note 2 2 3 2 6 5" xfId="15065" xr:uid="{00000000-0005-0000-0000-00008E370000}"/>
    <cellStyle name="Note 2 2 3 2 6 5 2" xfId="32729" xr:uid="{00000000-0005-0000-0000-00008F370000}"/>
    <cellStyle name="Note 2 2 3 2 6 5 3" xfId="49944" xr:uid="{00000000-0005-0000-0000-000090370000}"/>
    <cellStyle name="Note 2 2 3 2 6 6" xfId="22096" xr:uid="{00000000-0005-0000-0000-000091370000}"/>
    <cellStyle name="Note 2 2 3 2 6 7" xfId="39386" xr:uid="{00000000-0005-0000-0000-000092370000}"/>
    <cellStyle name="Note 2 2 3 2 7" xfId="10109" xr:uid="{00000000-0005-0000-0000-000093370000}"/>
    <cellStyle name="Note 2 2 3 2 7 2" xfId="16998" xr:uid="{00000000-0005-0000-0000-000094370000}"/>
    <cellStyle name="Note 2 2 3 2 7 2 2" xfId="34662" xr:uid="{00000000-0005-0000-0000-000095370000}"/>
    <cellStyle name="Note 2 2 3 2 7 2 3" xfId="51863" xr:uid="{00000000-0005-0000-0000-000096370000}"/>
    <cellStyle name="Note 2 2 3 2 7 3" xfId="27773" xr:uid="{00000000-0005-0000-0000-000097370000}"/>
    <cellStyle name="Note 2 2 3 2 7 4" xfId="45024" xr:uid="{00000000-0005-0000-0000-000098370000}"/>
    <cellStyle name="Note 2 2 3 2 8" xfId="13390" xr:uid="{00000000-0005-0000-0000-000099370000}"/>
    <cellStyle name="Note 2 2 3 2 8 2" xfId="31054" xr:uid="{00000000-0005-0000-0000-00009A370000}"/>
    <cellStyle name="Note 2 2 3 2 8 3" xfId="48281" xr:uid="{00000000-0005-0000-0000-00009B370000}"/>
    <cellStyle name="Note 2 2 3 2 9" xfId="20216" xr:uid="{00000000-0005-0000-0000-00009C370000}"/>
    <cellStyle name="Note 2 2 3 3" xfId="1823" xr:uid="{00000000-0005-0000-0000-00009D370000}"/>
    <cellStyle name="Note 2 2 3 3 10" xfId="55179" xr:uid="{00000000-0005-0000-0000-00009E370000}"/>
    <cellStyle name="Note 2 2 3 3 2" xfId="2757" xr:uid="{00000000-0005-0000-0000-00009F370000}"/>
    <cellStyle name="Note 2 2 3 3 2 10" xfId="13562" xr:uid="{00000000-0005-0000-0000-0000A0370000}"/>
    <cellStyle name="Note 2 2 3 3 2 10 2" xfId="31226" xr:uid="{00000000-0005-0000-0000-0000A1370000}"/>
    <cellStyle name="Note 2 2 3 3 2 10 3" xfId="48453" xr:uid="{00000000-0005-0000-0000-0000A2370000}"/>
    <cellStyle name="Note 2 2 3 3 2 11" xfId="20478" xr:uid="{00000000-0005-0000-0000-0000A3370000}"/>
    <cellStyle name="Note 2 2 3 3 2 12" xfId="37787" xr:uid="{00000000-0005-0000-0000-0000A4370000}"/>
    <cellStyle name="Note 2 2 3 3 2 2" xfId="2986" xr:uid="{00000000-0005-0000-0000-0000A5370000}"/>
    <cellStyle name="Note 2 2 3 3 2 2 2" xfId="3649" xr:uid="{00000000-0005-0000-0000-0000A6370000}"/>
    <cellStyle name="Note 2 2 3 3 2 2 2 2" xfId="5565" xr:uid="{00000000-0005-0000-0000-0000A7370000}"/>
    <cellStyle name="Note 2 2 3 3 2 2 2 2 2" xfId="12485" xr:uid="{00000000-0005-0000-0000-0000A8370000}"/>
    <cellStyle name="Note 2 2 3 3 2 2 2 2 2 2" xfId="19212" xr:uid="{00000000-0005-0000-0000-0000A9370000}"/>
    <cellStyle name="Note 2 2 3 3 2 2 2 2 2 2 2" xfId="36876" xr:uid="{00000000-0005-0000-0000-0000AA370000}"/>
    <cellStyle name="Note 2 2 3 3 2 2 2 2 2 2 3" xfId="54056" xr:uid="{00000000-0005-0000-0000-0000AB370000}"/>
    <cellStyle name="Note 2 2 3 3 2 2 2 2 2 3" xfId="30149" xr:uid="{00000000-0005-0000-0000-0000AC370000}"/>
    <cellStyle name="Note 2 2 3 3 2 2 2 2 2 4" xfId="47379" xr:uid="{00000000-0005-0000-0000-0000AD370000}"/>
    <cellStyle name="Note 2 2 3 3 2 2 2 2 3" xfId="9201" xr:uid="{00000000-0005-0000-0000-0000AE370000}"/>
    <cellStyle name="Note 2 2 3 3 2 2 2 2 3 2" xfId="26866" xr:uid="{00000000-0005-0000-0000-0000AF370000}"/>
    <cellStyle name="Note 2 2 3 3 2 2 2 2 3 3" xfId="44122" xr:uid="{00000000-0005-0000-0000-0000B0370000}"/>
    <cellStyle name="Note 2 2 3 3 2 2 2 2 4" xfId="16145" xr:uid="{00000000-0005-0000-0000-0000B1370000}"/>
    <cellStyle name="Note 2 2 3 3 2 2 2 2 4 2" xfId="33809" xr:uid="{00000000-0005-0000-0000-0000B2370000}"/>
    <cellStyle name="Note 2 2 3 3 2 2 2 2 4 3" xfId="51015" xr:uid="{00000000-0005-0000-0000-0000B3370000}"/>
    <cellStyle name="Note 2 2 3 3 2 2 2 2 5" xfId="23230" xr:uid="{00000000-0005-0000-0000-0000B4370000}"/>
    <cellStyle name="Note 2 2 3 3 2 2 2 2 6" xfId="40511" xr:uid="{00000000-0005-0000-0000-0000B5370000}"/>
    <cellStyle name="Note 2 2 3 3 2 2 2 3" xfId="11109" xr:uid="{00000000-0005-0000-0000-0000B6370000}"/>
    <cellStyle name="Note 2 2 3 3 2 2 2 3 2" xfId="17944" xr:uid="{00000000-0005-0000-0000-0000B7370000}"/>
    <cellStyle name="Note 2 2 3 3 2 2 2 3 2 2" xfId="35608" xr:uid="{00000000-0005-0000-0000-0000B8370000}"/>
    <cellStyle name="Note 2 2 3 3 2 2 2 3 2 3" xfId="52800" xr:uid="{00000000-0005-0000-0000-0000B9370000}"/>
    <cellStyle name="Note 2 2 3 3 2 2 2 3 3" xfId="28773" xr:uid="{00000000-0005-0000-0000-0000BA370000}"/>
    <cellStyle name="Note 2 2 3 3 2 2 2 3 4" xfId="46015" xr:uid="{00000000-0005-0000-0000-0000BB370000}"/>
    <cellStyle name="Note 2 2 3 3 2 2 2 4" xfId="7346" xr:uid="{00000000-0005-0000-0000-0000BC370000}"/>
    <cellStyle name="Note 2 2 3 3 2 2 2 4 2" xfId="25011" xr:uid="{00000000-0005-0000-0000-0000BD370000}"/>
    <cellStyle name="Note 2 2 3 3 2 2 2 4 3" xfId="42279" xr:uid="{00000000-0005-0000-0000-0000BE370000}"/>
    <cellStyle name="Note 2 2 3 3 2 2 2 5" xfId="14398" xr:uid="{00000000-0005-0000-0000-0000BF370000}"/>
    <cellStyle name="Note 2 2 3 3 2 2 2 5 2" xfId="32062" xr:uid="{00000000-0005-0000-0000-0000C0370000}"/>
    <cellStyle name="Note 2 2 3 3 2 2 2 5 3" xfId="49280" xr:uid="{00000000-0005-0000-0000-0000C1370000}"/>
    <cellStyle name="Note 2 2 3 3 2 2 2 6" xfId="21368" xr:uid="{00000000-0005-0000-0000-0000C2370000}"/>
    <cellStyle name="Note 2 2 3 3 2 2 2 7" xfId="38668" xr:uid="{00000000-0005-0000-0000-0000C3370000}"/>
    <cellStyle name="Note 2 2 3 3 2 2 3" xfId="4019" xr:uid="{00000000-0005-0000-0000-0000C4370000}"/>
    <cellStyle name="Note 2 2 3 3 2 2 3 2" xfId="5935" xr:uid="{00000000-0005-0000-0000-0000C5370000}"/>
    <cellStyle name="Note 2 2 3 3 2 2 3 2 2" xfId="12855" xr:uid="{00000000-0005-0000-0000-0000C6370000}"/>
    <cellStyle name="Note 2 2 3 3 2 2 3 2 2 2" xfId="19582" xr:uid="{00000000-0005-0000-0000-0000C7370000}"/>
    <cellStyle name="Note 2 2 3 3 2 2 3 2 2 2 2" xfId="37246" xr:uid="{00000000-0005-0000-0000-0000C8370000}"/>
    <cellStyle name="Note 2 2 3 3 2 2 3 2 2 2 3" xfId="54423" xr:uid="{00000000-0005-0000-0000-0000C9370000}"/>
    <cellStyle name="Note 2 2 3 3 2 2 3 2 2 3" xfId="30519" xr:uid="{00000000-0005-0000-0000-0000CA370000}"/>
    <cellStyle name="Note 2 2 3 3 2 2 3 2 2 4" xfId="47746" xr:uid="{00000000-0005-0000-0000-0000CB370000}"/>
    <cellStyle name="Note 2 2 3 3 2 2 3 2 3" xfId="9571" xr:uid="{00000000-0005-0000-0000-0000CC370000}"/>
    <cellStyle name="Note 2 2 3 3 2 2 3 2 3 2" xfId="27236" xr:uid="{00000000-0005-0000-0000-0000CD370000}"/>
    <cellStyle name="Note 2 2 3 3 2 2 3 2 3 3" xfId="44489" xr:uid="{00000000-0005-0000-0000-0000CE370000}"/>
    <cellStyle name="Note 2 2 3 3 2 2 3 2 4" xfId="16515" xr:uid="{00000000-0005-0000-0000-0000CF370000}"/>
    <cellStyle name="Note 2 2 3 3 2 2 3 2 4 2" xfId="34179" xr:uid="{00000000-0005-0000-0000-0000D0370000}"/>
    <cellStyle name="Note 2 2 3 3 2 2 3 2 4 3" xfId="51382" xr:uid="{00000000-0005-0000-0000-0000D1370000}"/>
    <cellStyle name="Note 2 2 3 3 2 2 3 2 5" xfId="23600" xr:uid="{00000000-0005-0000-0000-0000D2370000}"/>
    <cellStyle name="Note 2 2 3 3 2 2 3 2 6" xfId="40878" xr:uid="{00000000-0005-0000-0000-0000D3370000}"/>
    <cellStyle name="Note 2 2 3 3 2 2 3 3" xfId="7716" xr:uid="{00000000-0005-0000-0000-0000D4370000}"/>
    <cellStyle name="Note 2 2 3 3 2 2 3 3 2" xfId="25381" xr:uid="{00000000-0005-0000-0000-0000D5370000}"/>
    <cellStyle name="Note 2 2 3 3 2 2 3 3 3" xfId="42646" xr:uid="{00000000-0005-0000-0000-0000D6370000}"/>
    <cellStyle name="Note 2 2 3 3 2 2 3 4" xfId="14768" xr:uid="{00000000-0005-0000-0000-0000D7370000}"/>
    <cellStyle name="Note 2 2 3 3 2 2 3 4 2" xfId="32432" xr:uid="{00000000-0005-0000-0000-0000D8370000}"/>
    <cellStyle name="Note 2 2 3 3 2 2 3 4 3" xfId="49647" xr:uid="{00000000-0005-0000-0000-0000D9370000}"/>
    <cellStyle name="Note 2 2 3 3 2 2 3 5" xfId="21738" xr:uid="{00000000-0005-0000-0000-0000DA370000}"/>
    <cellStyle name="Note 2 2 3 3 2 2 3 6" xfId="39035" xr:uid="{00000000-0005-0000-0000-0000DB370000}"/>
    <cellStyle name="Note 2 2 3 3 2 2 4" xfId="4902" xr:uid="{00000000-0005-0000-0000-0000DC370000}"/>
    <cellStyle name="Note 2 2 3 3 2 2 4 2" xfId="11822" xr:uid="{00000000-0005-0000-0000-0000DD370000}"/>
    <cellStyle name="Note 2 2 3 3 2 2 4 2 2" xfId="18603" xr:uid="{00000000-0005-0000-0000-0000DE370000}"/>
    <cellStyle name="Note 2 2 3 3 2 2 4 2 2 2" xfId="36267" xr:uid="{00000000-0005-0000-0000-0000DF370000}"/>
    <cellStyle name="Note 2 2 3 3 2 2 4 2 2 3" xfId="53453" xr:uid="{00000000-0005-0000-0000-0000E0370000}"/>
    <cellStyle name="Note 2 2 3 3 2 2 4 2 3" xfId="29486" xr:uid="{00000000-0005-0000-0000-0000E1370000}"/>
    <cellStyle name="Note 2 2 3 3 2 2 4 2 4" xfId="46722" xr:uid="{00000000-0005-0000-0000-0000E2370000}"/>
    <cellStyle name="Note 2 2 3 3 2 2 4 3" xfId="8538" xr:uid="{00000000-0005-0000-0000-0000E3370000}"/>
    <cellStyle name="Note 2 2 3 3 2 2 4 3 2" xfId="26203" xr:uid="{00000000-0005-0000-0000-0000E4370000}"/>
    <cellStyle name="Note 2 2 3 3 2 2 4 3 3" xfId="43465" xr:uid="{00000000-0005-0000-0000-0000E5370000}"/>
    <cellStyle name="Note 2 2 3 3 2 2 4 4" xfId="15536" xr:uid="{00000000-0005-0000-0000-0000E6370000}"/>
    <cellStyle name="Note 2 2 3 3 2 2 4 4 2" xfId="33200" xr:uid="{00000000-0005-0000-0000-0000E7370000}"/>
    <cellStyle name="Note 2 2 3 3 2 2 4 4 3" xfId="50412" xr:uid="{00000000-0005-0000-0000-0000E8370000}"/>
    <cellStyle name="Note 2 2 3 3 2 2 4 5" xfId="22567" xr:uid="{00000000-0005-0000-0000-0000E9370000}"/>
    <cellStyle name="Note 2 2 3 3 2 2 4 6" xfId="39854" xr:uid="{00000000-0005-0000-0000-0000EA370000}"/>
    <cellStyle name="Note 2 2 3 3 2 2 5" xfId="10508" xr:uid="{00000000-0005-0000-0000-0000EB370000}"/>
    <cellStyle name="Note 2 2 3 3 2 2 5 2" xfId="17397" xr:uid="{00000000-0005-0000-0000-0000EC370000}"/>
    <cellStyle name="Note 2 2 3 3 2 2 5 2 2" xfId="35061" xr:uid="{00000000-0005-0000-0000-0000ED370000}"/>
    <cellStyle name="Note 2 2 3 3 2 2 5 2 3" xfId="52259" xr:uid="{00000000-0005-0000-0000-0000EE370000}"/>
    <cellStyle name="Note 2 2 3 3 2 2 5 3" xfId="28172" xr:uid="{00000000-0005-0000-0000-0000EF370000}"/>
    <cellStyle name="Note 2 2 3 3 2 2 5 4" xfId="45420" xr:uid="{00000000-0005-0000-0000-0000F0370000}"/>
    <cellStyle name="Note 2 2 3 3 2 2 6" xfId="6758" xr:uid="{00000000-0005-0000-0000-0000F1370000}"/>
    <cellStyle name="Note 2 2 3 3 2 2 6 2" xfId="24423" xr:uid="{00000000-0005-0000-0000-0000F2370000}"/>
    <cellStyle name="Note 2 2 3 3 2 2 6 3" xfId="41697" xr:uid="{00000000-0005-0000-0000-0000F3370000}"/>
    <cellStyle name="Note 2 2 3 3 2 2 7" xfId="13789" xr:uid="{00000000-0005-0000-0000-0000F4370000}"/>
    <cellStyle name="Note 2 2 3 3 2 2 7 2" xfId="31453" xr:uid="{00000000-0005-0000-0000-0000F5370000}"/>
    <cellStyle name="Note 2 2 3 3 2 2 7 3" xfId="48677" xr:uid="{00000000-0005-0000-0000-0000F6370000}"/>
    <cellStyle name="Note 2 2 3 3 2 2 8" xfId="20705" xr:uid="{00000000-0005-0000-0000-0000F7370000}"/>
    <cellStyle name="Note 2 2 3 3 2 2 9" xfId="38011" xr:uid="{00000000-0005-0000-0000-0000F8370000}"/>
    <cellStyle name="Note 2 2 3 3 2 3" xfId="3082" xr:uid="{00000000-0005-0000-0000-0000F9370000}"/>
    <cellStyle name="Note 2 2 3 3 2 3 2" xfId="3745" xr:uid="{00000000-0005-0000-0000-0000FA370000}"/>
    <cellStyle name="Note 2 2 3 3 2 3 2 2" xfId="5661" xr:uid="{00000000-0005-0000-0000-0000FB370000}"/>
    <cellStyle name="Note 2 2 3 3 2 3 2 2 2" xfId="12581" xr:uid="{00000000-0005-0000-0000-0000FC370000}"/>
    <cellStyle name="Note 2 2 3 3 2 3 2 2 2 2" xfId="19308" xr:uid="{00000000-0005-0000-0000-0000FD370000}"/>
    <cellStyle name="Note 2 2 3 3 2 3 2 2 2 2 2" xfId="36972" xr:uid="{00000000-0005-0000-0000-0000FE370000}"/>
    <cellStyle name="Note 2 2 3 3 2 3 2 2 2 2 3" xfId="54149" xr:uid="{00000000-0005-0000-0000-0000FF370000}"/>
    <cellStyle name="Note 2 2 3 3 2 3 2 2 2 3" xfId="30245" xr:uid="{00000000-0005-0000-0000-000000380000}"/>
    <cellStyle name="Note 2 2 3 3 2 3 2 2 2 4" xfId="47472" xr:uid="{00000000-0005-0000-0000-000001380000}"/>
    <cellStyle name="Note 2 2 3 3 2 3 2 2 3" xfId="9297" xr:uid="{00000000-0005-0000-0000-000002380000}"/>
    <cellStyle name="Note 2 2 3 3 2 3 2 2 3 2" xfId="26962" xr:uid="{00000000-0005-0000-0000-000003380000}"/>
    <cellStyle name="Note 2 2 3 3 2 3 2 2 3 3" xfId="44215" xr:uid="{00000000-0005-0000-0000-000004380000}"/>
    <cellStyle name="Note 2 2 3 3 2 3 2 2 4" xfId="16241" xr:uid="{00000000-0005-0000-0000-000005380000}"/>
    <cellStyle name="Note 2 2 3 3 2 3 2 2 4 2" xfId="33905" xr:uid="{00000000-0005-0000-0000-000006380000}"/>
    <cellStyle name="Note 2 2 3 3 2 3 2 2 4 3" xfId="51108" xr:uid="{00000000-0005-0000-0000-000007380000}"/>
    <cellStyle name="Note 2 2 3 3 2 3 2 2 5" xfId="23326" xr:uid="{00000000-0005-0000-0000-000008380000}"/>
    <cellStyle name="Note 2 2 3 3 2 3 2 2 6" xfId="40604" xr:uid="{00000000-0005-0000-0000-000009380000}"/>
    <cellStyle name="Note 2 2 3 3 2 3 2 3" xfId="11205" xr:uid="{00000000-0005-0000-0000-00000A380000}"/>
    <cellStyle name="Note 2 2 3 3 2 3 2 3 2" xfId="18040" xr:uid="{00000000-0005-0000-0000-00000B380000}"/>
    <cellStyle name="Note 2 2 3 3 2 3 2 3 2 2" xfId="35704" xr:uid="{00000000-0005-0000-0000-00000C380000}"/>
    <cellStyle name="Note 2 2 3 3 2 3 2 3 2 3" xfId="52893" xr:uid="{00000000-0005-0000-0000-00000D380000}"/>
    <cellStyle name="Note 2 2 3 3 2 3 2 3 3" xfId="28869" xr:uid="{00000000-0005-0000-0000-00000E380000}"/>
    <cellStyle name="Note 2 2 3 3 2 3 2 3 4" xfId="46108" xr:uid="{00000000-0005-0000-0000-00000F380000}"/>
    <cellStyle name="Note 2 2 3 3 2 3 2 4" xfId="7442" xr:uid="{00000000-0005-0000-0000-000010380000}"/>
    <cellStyle name="Note 2 2 3 3 2 3 2 4 2" xfId="25107" xr:uid="{00000000-0005-0000-0000-000011380000}"/>
    <cellStyle name="Note 2 2 3 3 2 3 2 4 3" xfId="42372" xr:uid="{00000000-0005-0000-0000-000012380000}"/>
    <cellStyle name="Note 2 2 3 3 2 3 2 5" xfId="14494" xr:uid="{00000000-0005-0000-0000-000013380000}"/>
    <cellStyle name="Note 2 2 3 3 2 3 2 5 2" xfId="32158" xr:uid="{00000000-0005-0000-0000-000014380000}"/>
    <cellStyle name="Note 2 2 3 3 2 3 2 5 3" xfId="49373" xr:uid="{00000000-0005-0000-0000-000015380000}"/>
    <cellStyle name="Note 2 2 3 3 2 3 2 6" xfId="21464" xr:uid="{00000000-0005-0000-0000-000016380000}"/>
    <cellStyle name="Note 2 2 3 3 2 3 2 7" xfId="38761" xr:uid="{00000000-0005-0000-0000-000017380000}"/>
    <cellStyle name="Note 2 2 3 3 2 3 3" xfId="4112" xr:uid="{00000000-0005-0000-0000-000018380000}"/>
    <cellStyle name="Note 2 2 3 3 2 3 3 2" xfId="6028" xr:uid="{00000000-0005-0000-0000-000019380000}"/>
    <cellStyle name="Note 2 2 3 3 2 3 3 2 2" xfId="12948" xr:uid="{00000000-0005-0000-0000-00001A380000}"/>
    <cellStyle name="Note 2 2 3 3 2 3 3 2 2 2" xfId="19675" xr:uid="{00000000-0005-0000-0000-00001B380000}"/>
    <cellStyle name="Note 2 2 3 3 2 3 3 2 2 2 2" xfId="37339" xr:uid="{00000000-0005-0000-0000-00001C380000}"/>
    <cellStyle name="Note 2 2 3 3 2 3 3 2 2 2 3" xfId="54516" xr:uid="{00000000-0005-0000-0000-00001D380000}"/>
    <cellStyle name="Note 2 2 3 3 2 3 3 2 2 3" xfId="30612" xr:uid="{00000000-0005-0000-0000-00001E380000}"/>
    <cellStyle name="Note 2 2 3 3 2 3 3 2 2 4" xfId="47839" xr:uid="{00000000-0005-0000-0000-00001F380000}"/>
    <cellStyle name="Note 2 2 3 3 2 3 3 2 3" xfId="9664" xr:uid="{00000000-0005-0000-0000-000020380000}"/>
    <cellStyle name="Note 2 2 3 3 2 3 3 2 3 2" xfId="27329" xr:uid="{00000000-0005-0000-0000-000021380000}"/>
    <cellStyle name="Note 2 2 3 3 2 3 3 2 3 3" xfId="44582" xr:uid="{00000000-0005-0000-0000-000022380000}"/>
    <cellStyle name="Note 2 2 3 3 2 3 3 2 4" xfId="16608" xr:uid="{00000000-0005-0000-0000-000023380000}"/>
    <cellStyle name="Note 2 2 3 3 2 3 3 2 4 2" xfId="34272" xr:uid="{00000000-0005-0000-0000-000024380000}"/>
    <cellStyle name="Note 2 2 3 3 2 3 3 2 4 3" xfId="51475" xr:uid="{00000000-0005-0000-0000-000025380000}"/>
    <cellStyle name="Note 2 2 3 3 2 3 3 2 5" xfId="23693" xr:uid="{00000000-0005-0000-0000-000026380000}"/>
    <cellStyle name="Note 2 2 3 3 2 3 3 2 6" xfId="40971" xr:uid="{00000000-0005-0000-0000-000027380000}"/>
    <cellStyle name="Note 2 2 3 3 2 3 3 3" xfId="7809" xr:uid="{00000000-0005-0000-0000-000028380000}"/>
    <cellStyle name="Note 2 2 3 3 2 3 3 3 2" xfId="25474" xr:uid="{00000000-0005-0000-0000-000029380000}"/>
    <cellStyle name="Note 2 2 3 3 2 3 3 3 3" xfId="42739" xr:uid="{00000000-0005-0000-0000-00002A380000}"/>
    <cellStyle name="Note 2 2 3 3 2 3 3 4" xfId="14861" xr:uid="{00000000-0005-0000-0000-00002B380000}"/>
    <cellStyle name="Note 2 2 3 3 2 3 3 4 2" xfId="32525" xr:uid="{00000000-0005-0000-0000-00002C380000}"/>
    <cellStyle name="Note 2 2 3 3 2 3 3 4 3" xfId="49740" xr:uid="{00000000-0005-0000-0000-00002D380000}"/>
    <cellStyle name="Note 2 2 3 3 2 3 3 5" xfId="21831" xr:uid="{00000000-0005-0000-0000-00002E380000}"/>
    <cellStyle name="Note 2 2 3 3 2 3 3 6" xfId="39128" xr:uid="{00000000-0005-0000-0000-00002F380000}"/>
    <cellStyle name="Note 2 2 3 3 2 3 4" xfId="4998" xr:uid="{00000000-0005-0000-0000-000030380000}"/>
    <cellStyle name="Note 2 2 3 3 2 3 4 2" xfId="11918" xr:uid="{00000000-0005-0000-0000-000031380000}"/>
    <cellStyle name="Note 2 2 3 3 2 3 4 2 2" xfId="18699" xr:uid="{00000000-0005-0000-0000-000032380000}"/>
    <cellStyle name="Note 2 2 3 3 2 3 4 2 2 2" xfId="36363" xr:uid="{00000000-0005-0000-0000-000033380000}"/>
    <cellStyle name="Note 2 2 3 3 2 3 4 2 2 3" xfId="53546" xr:uid="{00000000-0005-0000-0000-000034380000}"/>
    <cellStyle name="Note 2 2 3 3 2 3 4 2 3" xfId="29582" xr:uid="{00000000-0005-0000-0000-000035380000}"/>
    <cellStyle name="Note 2 2 3 3 2 3 4 2 4" xfId="46815" xr:uid="{00000000-0005-0000-0000-000036380000}"/>
    <cellStyle name="Note 2 2 3 3 2 3 4 3" xfId="8634" xr:uid="{00000000-0005-0000-0000-000037380000}"/>
    <cellStyle name="Note 2 2 3 3 2 3 4 3 2" xfId="26299" xr:uid="{00000000-0005-0000-0000-000038380000}"/>
    <cellStyle name="Note 2 2 3 3 2 3 4 3 3" xfId="43558" xr:uid="{00000000-0005-0000-0000-000039380000}"/>
    <cellStyle name="Note 2 2 3 3 2 3 4 4" xfId="15632" xr:uid="{00000000-0005-0000-0000-00003A380000}"/>
    <cellStyle name="Note 2 2 3 3 2 3 4 4 2" xfId="33296" xr:uid="{00000000-0005-0000-0000-00003B380000}"/>
    <cellStyle name="Note 2 2 3 3 2 3 4 4 3" xfId="50505" xr:uid="{00000000-0005-0000-0000-00003C380000}"/>
    <cellStyle name="Note 2 2 3 3 2 3 4 5" xfId="22663" xr:uid="{00000000-0005-0000-0000-00003D380000}"/>
    <cellStyle name="Note 2 2 3 3 2 3 4 6" xfId="39947" xr:uid="{00000000-0005-0000-0000-00003E380000}"/>
    <cellStyle name="Note 2 2 3 3 2 3 5" xfId="10604" xr:uid="{00000000-0005-0000-0000-00003F380000}"/>
    <cellStyle name="Note 2 2 3 3 2 3 5 2" xfId="17493" xr:uid="{00000000-0005-0000-0000-000040380000}"/>
    <cellStyle name="Note 2 2 3 3 2 3 5 2 2" xfId="35157" xr:uid="{00000000-0005-0000-0000-000041380000}"/>
    <cellStyle name="Note 2 2 3 3 2 3 5 2 3" xfId="52352" xr:uid="{00000000-0005-0000-0000-000042380000}"/>
    <cellStyle name="Note 2 2 3 3 2 3 5 3" xfId="28268" xr:uid="{00000000-0005-0000-0000-000043380000}"/>
    <cellStyle name="Note 2 2 3 3 2 3 5 4" xfId="45513" xr:uid="{00000000-0005-0000-0000-000044380000}"/>
    <cellStyle name="Note 2 2 3 3 2 3 6" xfId="6854" xr:uid="{00000000-0005-0000-0000-000045380000}"/>
    <cellStyle name="Note 2 2 3 3 2 3 6 2" xfId="24519" xr:uid="{00000000-0005-0000-0000-000046380000}"/>
    <cellStyle name="Note 2 2 3 3 2 3 6 3" xfId="41790" xr:uid="{00000000-0005-0000-0000-000047380000}"/>
    <cellStyle name="Note 2 2 3 3 2 3 7" xfId="13885" xr:uid="{00000000-0005-0000-0000-000048380000}"/>
    <cellStyle name="Note 2 2 3 3 2 3 7 2" xfId="31549" xr:uid="{00000000-0005-0000-0000-000049380000}"/>
    <cellStyle name="Note 2 2 3 3 2 3 7 3" xfId="48770" xr:uid="{00000000-0005-0000-0000-00004A380000}"/>
    <cellStyle name="Note 2 2 3 3 2 3 8" xfId="20801" xr:uid="{00000000-0005-0000-0000-00004B380000}"/>
    <cellStyle name="Note 2 2 3 3 2 3 9" xfId="38104" xr:uid="{00000000-0005-0000-0000-00004C380000}"/>
    <cellStyle name="Note 2 2 3 3 2 4" xfId="3194" xr:uid="{00000000-0005-0000-0000-00004D380000}"/>
    <cellStyle name="Note 2 2 3 3 2 4 2" xfId="4224" xr:uid="{00000000-0005-0000-0000-00004E380000}"/>
    <cellStyle name="Note 2 2 3 3 2 4 2 2" xfId="6140" xr:uid="{00000000-0005-0000-0000-00004F380000}"/>
    <cellStyle name="Note 2 2 3 3 2 4 2 2 2" xfId="13060" xr:uid="{00000000-0005-0000-0000-000050380000}"/>
    <cellStyle name="Note 2 2 3 3 2 4 2 2 2 2" xfId="19787" xr:uid="{00000000-0005-0000-0000-000051380000}"/>
    <cellStyle name="Note 2 2 3 3 2 4 2 2 2 2 2" xfId="37451" xr:uid="{00000000-0005-0000-0000-000052380000}"/>
    <cellStyle name="Note 2 2 3 3 2 4 2 2 2 2 3" xfId="54628" xr:uid="{00000000-0005-0000-0000-000053380000}"/>
    <cellStyle name="Note 2 2 3 3 2 4 2 2 2 3" xfId="30724" xr:uid="{00000000-0005-0000-0000-000054380000}"/>
    <cellStyle name="Note 2 2 3 3 2 4 2 2 2 4" xfId="47951" xr:uid="{00000000-0005-0000-0000-000055380000}"/>
    <cellStyle name="Note 2 2 3 3 2 4 2 2 3" xfId="9776" xr:uid="{00000000-0005-0000-0000-000056380000}"/>
    <cellStyle name="Note 2 2 3 3 2 4 2 2 3 2" xfId="27441" xr:uid="{00000000-0005-0000-0000-000057380000}"/>
    <cellStyle name="Note 2 2 3 3 2 4 2 2 3 3" xfId="44694" xr:uid="{00000000-0005-0000-0000-000058380000}"/>
    <cellStyle name="Note 2 2 3 3 2 4 2 2 4" xfId="16720" xr:uid="{00000000-0005-0000-0000-000059380000}"/>
    <cellStyle name="Note 2 2 3 3 2 4 2 2 4 2" xfId="34384" xr:uid="{00000000-0005-0000-0000-00005A380000}"/>
    <cellStyle name="Note 2 2 3 3 2 4 2 2 4 3" xfId="51587" xr:uid="{00000000-0005-0000-0000-00005B380000}"/>
    <cellStyle name="Note 2 2 3 3 2 4 2 2 5" xfId="23805" xr:uid="{00000000-0005-0000-0000-00005C380000}"/>
    <cellStyle name="Note 2 2 3 3 2 4 2 2 6" xfId="41083" xr:uid="{00000000-0005-0000-0000-00005D380000}"/>
    <cellStyle name="Note 2 2 3 3 2 4 2 3" xfId="7921" xr:uid="{00000000-0005-0000-0000-00005E380000}"/>
    <cellStyle name="Note 2 2 3 3 2 4 2 3 2" xfId="25586" xr:uid="{00000000-0005-0000-0000-00005F380000}"/>
    <cellStyle name="Note 2 2 3 3 2 4 2 3 3" xfId="42851" xr:uid="{00000000-0005-0000-0000-000060380000}"/>
    <cellStyle name="Note 2 2 3 3 2 4 2 4" xfId="14973" xr:uid="{00000000-0005-0000-0000-000061380000}"/>
    <cellStyle name="Note 2 2 3 3 2 4 2 4 2" xfId="32637" xr:uid="{00000000-0005-0000-0000-000062380000}"/>
    <cellStyle name="Note 2 2 3 3 2 4 2 4 3" xfId="49852" xr:uid="{00000000-0005-0000-0000-000063380000}"/>
    <cellStyle name="Note 2 2 3 3 2 4 2 5" xfId="21943" xr:uid="{00000000-0005-0000-0000-000064380000}"/>
    <cellStyle name="Note 2 2 3 3 2 4 2 6" xfId="39240" xr:uid="{00000000-0005-0000-0000-000065380000}"/>
    <cellStyle name="Note 2 2 3 3 2 4 3" xfId="5110" xr:uid="{00000000-0005-0000-0000-000066380000}"/>
    <cellStyle name="Note 2 2 3 3 2 4 3 2" xfId="12030" xr:uid="{00000000-0005-0000-0000-000067380000}"/>
    <cellStyle name="Note 2 2 3 3 2 4 3 2 2" xfId="18811" xr:uid="{00000000-0005-0000-0000-000068380000}"/>
    <cellStyle name="Note 2 2 3 3 2 4 3 2 2 2" xfId="36475" xr:uid="{00000000-0005-0000-0000-000069380000}"/>
    <cellStyle name="Note 2 2 3 3 2 4 3 2 2 3" xfId="53658" xr:uid="{00000000-0005-0000-0000-00006A380000}"/>
    <cellStyle name="Note 2 2 3 3 2 4 3 2 3" xfId="29694" xr:uid="{00000000-0005-0000-0000-00006B380000}"/>
    <cellStyle name="Note 2 2 3 3 2 4 3 2 4" xfId="46927" xr:uid="{00000000-0005-0000-0000-00006C380000}"/>
    <cellStyle name="Note 2 2 3 3 2 4 3 3" xfId="8746" xr:uid="{00000000-0005-0000-0000-00006D380000}"/>
    <cellStyle name="Note 2 2 3 3 2 4 3 3 2" xfId="26411" xr:uid="{00000000-0005-0000-0000-00006E380000}"/>
    <cellStyle name="Note 2 2 3 3 2 4 3 3 3" xfId="43670" xr:uid="{00000000-0005-0000-0000-00006F380000}"/>
    <cellStyle name="Note 2 2 3 3 2 4 3 4" xfId="15744" xr:uid="{00000000-0005-0000-0000-000070380000}"/>
    <cellStyle name="Note 2 2 3 3 2 4 3 4 2" xfId="33408" xr:uid="{00000000-0005-0000-0000-000071380000}"/>
    <cellStyle name="Note 2 2 3 3 2 4 3 4 3" xfId="50617" xr:uid="{00000000-0005-0000-0000-000072380000}"/>
    <cellStyle name="Note 2 2 3 3 2 4 3 5" xfId="22775" xr:uid="{00000000-0005-0000-0000-000073380000}"/>
    <cellStyle name="Note 2 2 3 3 2 4 3 6" xfId="40059" xr:uid="{00000000-0005-0000-0000-000074380000}"/>
    <cellStyle name="Note 2 2 3 3 2 4 4" xfId="10716" xr:uid="{00000000-0005-0000-0000-000075380000}"/>
    <cellStyle name="Note 2 2 3 3 2 4 4 2" xfId="17605" xr:uid="{00000000-0005-0000-0000-000076380000}"/>
    <cellStyle name="Note 2 2 3 3 2 4 4 2 2" xfId="35269" xr:uid="{00000000-0005-0000-0000-000077380000}"/>
    <cellStyle name="Note 2 2 3 3 2 4 4 2 3" xfId="52464" xr:uid="{00000000-0005-0000-0000-000078380000}"/>
    <cellStyle name="Note 2 2 3 3 2 4 4 3" xfId="28380" xr:uid="{00000000-0005-0000-0000-000079380000}"/>
    <cellStyle name="Note 2 2 3 3 2 4 4 4" xfId="45625" xr:uid="{00000000-0005-0000-0000-00007A380000}"/>
    <cellStyle name="Note 2 2 3 3 2 4 5" xfId="6966" xr:uid="{00000000-0005-0000-0000-00007B380000}"/>
    <cellStyle name="Note 2 2 3 3 2 4 5 2" xfId="24631" xr:uid="{00000000-0005-0000-0000-00007C380000}"/>
    <cellStyle name="Note 2 2 3 3 2 4 5 3" xfId="41902" xr:uid="{00000000-0005-0000-0000-00007D380000}"/>
    <cellStyle name="Note 2 2 3 3 2 4 6" xfId="13997" xr:uid="{00000000-0005-0000-0000-00007E380000}"/>
    <cellStyle name="Note 2 2 3 3 2 4 6 2" xfId="31661" xr:uid="{00000000-0005-0000-0000-00007F380000}"/>
    <cellStyle name="Note 2 2 3 3 2 4 6 3" xfId="48882" xr:uid="{00000000-0005-0000-0000-000080380000}"/>
    <cellStyle name="Note 2 2 3 3 2 4 7" xfId="20913" xr:uid="{00000000-0005-0000-0000-000081380000}"/>
    <cellStyle name="Note 2 2 3 3 2 4 8" xfId="38216" xr:uid="{00000000-0005-0000-0000-000082380000}"/>
    <cellStyle name="Note 2 2 3 3 2 5" xfId="3422" xr:uid="{00000000-0005-0000-0000-000083380000}"/>
    <cellStyle name="Note 2 2 3 3 2 5 2" xfId="5338" xr:uid="{00000000-0005-0000-0000-000084380000}"/>
    <cellStyle name="Note 2 2 3 3 2 5 2 2" xfId="12258" xr:uid="{00000000-0005-0000-0000-000085380000}"/>
    <cellStyle name="Note 2 2 3 3 2 5 2 2 2" xfId="18985" xr:uid="{00000000-0005-0000-0000-000086380000}"/>
    <cellStyle name="Note 2 2 3 3 2 5 2 2 2 2" xfId="36649" xr:uid="{00000000-0005-0000-0000-000087380000}"/>
    <cellStyle name="Note 2 2 3 3 2 5 2 2 2 3" xfId="53832" xr:uid="{00000000-0005-0000-0000-000088380000}"/>
    <cellStyle name="Note 2 2 3 3 2 5 2 2 3" xfId="29922" xr:uid="{00000000-0005-0000-0000-000089380000}"/>
    <cellStyle name="Note 2 2 3 3 2 5 2 2 4" xfId="47155" xr:uid="{00000000-0005-0000-0000-00008A380000}"/>
    <cellStyle name="Note 2 2 3 3 2 5 2 3" xfId="8974" xr:uid="{00000000-0005-0000-0000-00008B380000}"/>
    <cellStyle name="Note 2 2 3 3 2 5 2 3 2" xfId="26639" xr:uid="{00000000-0005-0000-0000-00008C380000}"/>
    <cellStyle name="Note 2 2 3 3 2 5 2 3 3" xfId="43898" xr:uid="{00000000-0005-0000-0000-00008D380000}"/>
    <cellStyle name="Note 2 2 3 3 2 5 2 4" xfId="15918" xr:uid="{00000000-0005-0000-0000-00008E380000}"/>
    <cellStyle name="Note 2 2 3 3 2 5 2 4 2" xfId="33582" xr:uid="{00000000-0005-0000-0000-00008F380000}"/>
    <cellStyle name="Note 2 2 3 3 2 5 2 4 3" xfId="50791" xr:uid="{00000000-0005-0000-0000-000090380000}"/>
    <cellStyle name="Note 2 2 3 3 2 5 2 5" xfId="23003" xr:uid="{00000000-0005-0000-0000-000091380000}"/>
    <cellStyle name="Note 2 2 3 3 2 5 2 6" xfId="40287" xr:uid="{00000000-0005-0000-0000-000092380000}"/>
    <cellStyle name="Note 2 2 3 3 2 5 3" xfId="10882" xr:uid="{00000000-0005-0000-0000-000093380000}"/>
    <cellStyle name="Note 2 2 3 3 2 5 3 2" xfId="17717" xr:uid="{00000000-0005-0000-0000-000094380000}"/>
    <cellStyle name="Note 2 2 3 3 2 5 3 2 2" xfId="35381" xr:uid="{00000000-0005-0000-0000-000095380000}"/>
    <cellStyle name="Note 2 2 3 3 2 5 3 2 3" xfId="52576" xr:uid="{00000000-0005-0000-0000-000096380000}"/>
    <cellStyle name="Note 2 2 3 3 2 5 3 3" xfId="28546" xr:uid="{00000000-0005-0000-0000-000097380000}"/>
    <cellStyle name="Note 2 2 3 3 2 5 3 4" xfId="45791" xr:uid="{00000000-0005-0000-0000-000098380000}"/>
    <cellStyle name="Note 2 2 3 3 2 5 4" xfId="14171" xr:uid="{00000000-0005-0000-0000-000099380000}"/>
    <cellStyle name="Note 2 2 3 3 2 5 4 2" xfId="31835" xr:uid="{00000000-0005-0000-0000-00009A380000}"/>
    <cellStyle name="Note 2 2 3 3 2 5 4 3" xfId="49056" xr:uid="{00000000-0005-0000-0000-00009B380000}"/>
    <cellStyle name="Note 2 2 3 3 2 5 5" xfId="21141" xr:uid="{00000000-0005-0000-0000-00009C380000}"/>
    <cellStyle name="Note 2 2 3 3 2 5 6" xfId="38444" xr:uid="{00000000-0005-0000-0000-00009D380000}"/>
    <cellStyle name="Note 2 2 3 3 2 6" xfId="3795" xr:uid="{00000000-0005-0000-0000-00009E380000}"/>
    <cellStyle name="Note 2 2 3 3 2 6 2" xfId="5711" xr:uid="{00000000-0005-0000-0000-00009F380000}"/>
    <cellStyle name="Note 2 2 3 3 2 6 2 2" xfId="12631" xr:uid="{00000000-0005-0000-0000-0000A0380000}"/>
    <cellStyle name="Note 2 2 3 3 2 6 2 2 2" xfId="19358" xr:uid="{00000000-0005-0000-0000-0000A1380000}"/>
    <cellStyle name="Note 2 2 3 3 2 6 2 2 2 2" xfId="37022" xr:uid="{00000000-0005-0000-0000-0000A2380000}"/>
    <cellStyle name="Note 2 2 3 3 2 6 2 2 2 3" xfId="54199" xr:uid="{00000000-0005-0000-0000-0000A3380000}"/>
    <cellStyle name="Note 2 2 3 3 2 6 2 2 3" xfId="30295" xr:uid="{00000000-0005-0000-0000-0000A4380000}"/>
    <cellStyle name="Note 2 2 3 3 2 6 2 2 4" xfId="47522" xr:uid="{00000000-0005-0000-0000-0000A5380000}"/>
    <cellStyle name="Note 2 2 3 3 2 6 2 3" xfId="9347" xr:uid="{00000000-0005-0000-0000-0000A6380000}"/>
    <cellStyle name="Note 2 2 3 3 2 6 2 3 2" xfId="27012" xr:uid="{00000000-0005-0000-0000-0000A7380000}"/>
    <cellStyle name="Note 2 2 3 3 2 6 2 3 3" xfId="44265" xr:uid="{00000000-0005-0000-0000-0000A8380000}"/>
    <cellStyle name="Note 2 2 3 3 2 6 2 4" xfId="16291" xr:uid="{00000000-0005-0000-0000-0000A9380000}"/>
    <cellStyle name="Note 2 2 3 3 2 6 2 4 2" xfId="33955" xr:uid="{00000000-0005-0000-0000-0000AA380000}"/>
    <cellStyle name="Note 2 2 3 3 2 6 2 4 3" xfId="51158" xr:uid="{00000000-0005-0000-0000-0000AB380000}"/>
    <cellStyle name="Note 2 2 3 3 2 6 2 5" xfId="23376" xr:uid="{00000000-0005-0000-0000-0000AC380000}"/>
    <cellStyle name="Note 2 2 3 3 2 6 2 6" xfId="40654" xr:uid="{00000000-0005-0000-0000-0000AD380000}"/>
    <cellStyle name="Note 2 2 3 3 2 6 3" xfId="7492" xr:uid="{00000000-0005-0000-0000-0000AE380000}"/>
    <cellStyle name="Note 2 2 3 3 2 6 3 2" xfId="25157" xr:uid="{00000000-0005-0000-0000-0000AF380000}"/>
    <cellStyle name="Note 2 2 3 3 2 6 3 3" xfId="42422" xr:uid="{00000000-0005-0000-0000-0000B0380000}"/>
    <cellStyle name="Note 2 2 3 3 2 6 4" xfId="14544" xr:uid="{00000000-0005-0000-0000-0000B1380000}"/>
    <cellStyle name="Note 2 2 3 3 2 6 4 2" xfId="32208" xr:uid="{00000000-0005-0000-0000-0000B2380000}"/>
    <cellStyle name="Note 2 2 3 3 2 6 4 3" xfId="49423" xr:uid="{00000000-0005-0000-0000-0000B3380000}"/>
    <cellStyle name="Note 2 2 3 3 2 6 5" xfId="21514" xr:uid="{00000000-0005-0000-0000-0000B4380000}"/>
    <cellStyle name="Note 2 2 3 3 2 6 6" xfId="38811" xr:uid="{00000000-0005-0000-0000-0000B5380000}"/>
    <cellStyle name="Note 2 2 3 3 2 7" xfId="4675" xr:uid="{00000000-0005-0000-0000-0000B6380000}"/>
    <cellStyle name="Note 2 2 3 3 2 7 2" xfId="11595" xr:uid="{00000000-0005-0000-0000-0000B7380000}"/>
    <cellStyle name="Note 2 2 3 3 2 7 2 2" xfId="18376" xr:uid="{00000000-0005-0000-0000-0000B8380000}"/>
    <cellStyle name="Note 2 2 3 3 2 7 2 2 2" xfId="36040" xr:uid="{00000000-0005-0000-0000-0000B9380000}"/>
    <cellStyle name="Note 2 2 3 3 2 7 2 2 3" xfId="53229" xr:uid="{00000000-0005-0000-0000-0000BA380000}"/>
    <cellStyle name="Note 2 2 3 3 2 7 2 3" xfId="29259" xr:uid="{00000000-0005-0000-0000-0000BB380000}"/>
    <cellStyle name="Note 2 2 3 3 2 7 2 4" xfId="46498" xr:uid="{00000000-0005-0000-0000-0000BC380000}"/>
    <cellStyle name="Note 2 2 3 3 2 7 3" xfId="8311" xr:uid="{00000000-0005-0000-0000-0000BD380000}"/>
    <cellStyle name="Note 2 2 3 3 2 7 3 2" xfId="25976" xr:uid="{00000000-0005-0000-0000-0000BE380000}"/>
    <cellStyle name="Note 2 2 3 3 2 7 3 3" xfId="43241" xr:uid="{00000000-0005-0000-0000-0000BF380000}"/>
    <cellStyle name="Note 2 2 3 3 2 7 4" xfId="15309" xr:uid="{00000000-0005-0000-0000-0000C0380000}"/>
    <cellStyle name="Note 2 2 3 3 2 7 4 2" xfId="32973" xr:uid="{00000000-0005-0000-0000-0000C1380000}"/>
    <cellStyle name="Note 2 2 3 3 2 7 4 3" xfId="50188" xr:uid="{00000000-0005-0000-0000-0000C2380000}"/>
    <cellStyle name="Note 2 2 3 3 2 7 5" xfId="22340" xr:uid="{00000000-0005-0000-0000-0000C3380000}"/>
    <cellStyle name="Note 2 2 3 3 2 7 6" xfId="39630" xr:uid="{00000000-0005-0000-0000-0000C4380000}"/>
    <cellStyle name="Note 2 2 3 3 2 8" xfId="10281" xr:uid="{00000000-0005-0000-0000-0000C5380000}"/>
    <cellStyle name="Note 2 2 3 3 2 8 2" xfId="17170" xr:uid="{00000000-0005-0000-0000-0000C6380000}"/>
    <cellStyle name="Note 2 2 3 3 2 8 2 2" xfId="34834" xr:uid="{00000000-0005-0000-0000-0000C7380000}"/>
    <cellStyle name="Note 2 2 3 3 2 8 2 3" xfId="52035" xr:uid="{00000000-0005-0000-0000-0000C8380000}"/>
    <cellStyle name="Note 2 2 3 3 2 8 3" xfId="27945" xr:uid="{00000000-0005-0000-0000-0000C9380000}"/>
    <cellStyle name="Note 2 2 3 3 2 8 4" xfId="45196" xr:uid="{00000000-0005-0000-0000-0000CA380000}"/>
    <cellStyle name="Note 2 2 3 3 2 9" xfId="6531" xr:uid="{00000000-0005-0000-0000-0000CB380000}"/>
    <cellStyle name="Note 2 2 3 3 2 9 2" xfId="24196" xr:uid="{00000000-0005-0000-0000-0000CC380000}"/>
    <cellStyle name="Note 2 2 3 3 2 9 3" xfId="41473" xr:uid="{00000000-0005-0000-0000-0000CD380000}"/>
    <cellStyle name="Note 2 2 3 3 3" xfId="2816" xr:uid="{00000000-0005-0000-0000-0000CE380000}"/>
    <cellStyle name="Note 2 2 3 3 3 2" xfId="3479" xr:uid="{00000000-0005-0000-0000-0000CF380000}"/>
    <cellStyle name="Note 2 2 3 3 3 2 2" xfId="5395" xr:uid="{00000000-0005-0000-0000-0000D0380000}"/>
    <cellStyle name="Note 2 2 3 3 3 2 2 2" xfId="12315" xr:uid="{00000000-0005-0000-0000-0000D1380000}"/>
    <cellStyle name="Note 2 2 3 3 3 2 2 2 2" xfId="19042" xr:uid="{00000000-0005-0000-0000-0000D2380000}"/>
    <cellStyle name="Note 2 2 3 3 3 2 2 2 2 2" xfId="36706" xr:uid="{00000000-0005-0000-0000-0000D3380000}"/>
    <cellStyle name="Note 2 2 3 3 3 2 2 2 2 3" xfId="53886" xr:uid="{00000000-0005-0000-0000-0000D4380000}"/>
    <cellStyle name="Note 2 2 3 3 3 2 2 2 3" xfId="29979" xr:uid="{00000000-0005-0000-0000-0000D5380000}"/>
    <cellStyle name="Note 2 2 3 3 3 2 2 2 4" xfId="47209" xr:uid="{00000000-0005-0000-0000-0000D6380000}"/>
    <cellStyle name="Note 2 2 3 3 3 2 2 3" xfId="9031" xr:uid="{00000000-0005-0000-0000-0000D7380000}"/>
    <cellStyle name="Note 2 2 3 3 3 2 2 3 2" xfId="26696" xr:uid="{00000000-0005-0000-0000-0000D8380000}"/>
    <cellStyle name="Note 2 2 3 3 3 2 2 3 3" xfId="43952" xr:uid="{00000000-0005-0000-0000-0000D9380000}"/>
    <cellStyle name="Note 2 2 3 3 3 2 2 4" xfId="15975" xr:uid="{00000000-0005-0000-0000-0000DA380000}"/>
    <cellStyle name="Note 2 2 3 3 3 2 2 4 2" xfId="33639" xr:uid="{00000000-0005-0000-0000-0000DB380000}"/>
    <cellStyle name="Note 2 2 3 3 3 2 2 4 3" xfId="50845" xr:uid="{00000000-0005-0000-0000-0000DC380000}"/>
    <cellStyle name="Note 2 2 3 3 3 2 2 5" xfId="23060" xr:uid="{00000000-0005-0000-0000-0000DD380000}"/>
    <cellStyle name="Note 2 2 3 3 3 2 2 6" xfId="40341" xr:uid="{00000000-0005-0000-0000-0000DE380000}"/>
    <cellStyle name="Note 2 2 3 3 3 2 3" xfId="10939" xr:uid="{00000000-0005-0000-0000-0000DF380000}"/>
    <cellStyle name="Note 2 2 3 3 3 2 3 2" xfId="17774" xr:uid="{00000000-0005-0000-0000-0000E0380000}"/>
    <cellStyle name="Note 2 2 3 3 3 2 3 2 2" xfId="35438" xr:uid="{00000000-0005-0000-0000-0000E1380000}"/>
    <cellStyle name="Note 2 2 3 3 3 2 3 2 3" xfId="52630" xr:uid="{00000000-0005-0000-0000-0000E2380000}"/>
    <cellStyle name="Note 2 2 3 3 3 2 3 3" xfId="28603" xr:uid="{00000000-0005-0000-0000-0000E3380000}"/>
    <cellStyle name="Note 2 2 3 3 3 2 3 4" xfId="45845" xr:uid="{00000000-0005-0000-0000-0000E4380000}"/>
    <cellStyle name="Note 2 2 3 3 3 2 4" xfId="7176" xr:uid="{00000000-0005-0000-0000-0000E5380000}"/>
    <cellStyle name="Note 2 2 3 3 3 2 4 2" xfId="24841" xr:uid="{00000000-0005-0000-0000-0000E6380000}"/>
    <cellStyle name="Note 2 2 3 3 3 2 4 3" xfId="42109" xr:uid="{00000000-0005-0000-0000-0000E7380000}"/>
    <cellStyle name="Note 2 2 3 3 3 2 5" xfId="14228" xr:uid="{00000000-0005-0000-0000-0000E8380000}"/>
    <cellStyle name="Note 2 2 3 3 3 2 5 2" xfId="31892" xr:uid="{00000000-0005-0000-0000-0000E9380000}"/>
    <cellStyle name="Note 2 2 3 3 3 2 5 3" xfId="49110" xr:uid="{00000000-0005-0000-0000-0000EA380000}"/>
    <cellStyle name="Note 2 2 3 3 3 2 6" xfId="21198" xr:uid="{00000000-0005-0000-0000-0000EB380000}"/>
    <cellStyle name="Note 2 2 3 3 3 2 7" xfId="38498" xr:uid="{00000000-0005-0000-0000-0000EC380000}"/>
    <cellStyle name="Note 2 2 3 3 3 3" xfId="3849" xr:uid="{00000000-0005-0000-0000-0000ED380000}"/>
    <cellStyle name="Note 2 2 3 3 3 3 2" xfId="5765" xr:uid="{00000000-0005-0000-0000-0000EE380000}"/>
    <cellStyle name="Note 2 2 3 3 3 3 2 2" xfId="12685" xr:uid="{00000000-0005-0000-0000-0000EF380000}"/>
    <cellStyle name="Note 2 2 3 3 3 3 2 2 2" xfId="19412" xr:uid="{00000000-0005-0000-0000-0000F0380000}"/>
    <cellStyle name="Note 2 2 3 3 3 3 2 2 2 2" xfId="37076" xr:uid="{00000000-0005-0000-0000-0000F1380000}"/>
    <cellStyle name="Note 2 2 3 3 3 3 2 2 2 3" xfId="54253" xr:uid="{00000000-0005-0000-0000-0000F2380000}"/>
    <cellStyle name="Note 2 2 3 3 3 3 2 2 3" xfId="30349" xr:uid="{00000000-0005-0000-0000-0000F3380000}"/>
    <cellStyle name="Note 2 2 3 3 3 3 2 2 4" xfId="47576" xr:uid="{00000000-0005-0000-0000-0000F4380000}"/>
    <cellStyle name="Note 2 2 3 3 3 3 2 3" xfId="9401" xr:uid="{00000000-0005-0000-0000-0000F5380000}"/>
    <cellStyle name="Note 2 2 3 3 3 3 2 3 2" xfId="27066" xr:uid="{00000000-0005-0000-0000-0000F6380000}"/>
    <cellStyle name="Note 2 2 3 3 3 3 2 3 3" xfId="44319" xr:uid="{00000000-0005-0000-0000-0000F7380000}"/>
    <cellStyle name="Note 2 2 3 3 3 3 2 4" xfId="16345" xr:uid="{00000000-0005-0000-0000-0000F8380000}"/>
    <cellStyle name="Note 2 2 3 3 3 3 2 4 2" xfId="34009" xr:uid="{00000000-0005-0000-0000-0000F9380000}"/>
    <cellStyle name="Note 2 2 3 3 3 3 2 4 3" xfId="51212" xr:uid="{00000000-0005-0000-0000-0000FA380000}"/>
    <cellStyle name="Note 2 2 3 3 3 3 2 5" xfId="23430" xr:uid="{00000000-0005-0000-0000-0000FB380000}"/>
    <cellStyle name="Note 2 2 3 3 3 3 2 6" xfId="40708" xr:uid="{00000000-0005-0000-0000-0000FC380000}"/>
    <cellStyle name="Note 2 2 3 3 3 3 3" xfId="7546" xr:uid="{00000000-0005-0000-0000-0000FD380000}"/>
    <cellStyle name="Note 2 2 3 3 3 3 3 2" xfId="25211" xr:uid="{00000000-0005-0000-0000-0000FE380000}"/>
    <cellStyle name="Note 2 2 3 3 3 3 3 3" xfId="42476" xr:uid="{00000000-0005-0000-0000-0000FF380000}"/>
    <cellStyle name="Note 2 2 3 3 3 3 4" xfId="14598" xr:uid="{00000000-0005-0000-0000-000000390000}"/>
    <cellStyle name="Note 2 2 3 3 3 3 4 2" xfId="32262" xr:uid="{00000000-0005-0000-0000-000001390000}"/>
    <cellStyle name="Note 2 2 3 3 3 3 4 3" xfId="49477" xr:uid="{00000000-0005-0000-0000-000002390000}"/>
    <cellStyle name="Note 2 2 3 3 3 3 5" xfId="21568" xr:uid="{00000000-0005-0000-0000-000003390000}"/>
    <cellStyle name="Note 2 2 3 3 3 3 6" xfId="38865" xr:uid="{00000000-0005-0000-0000-000004390000}"/>
    <cellStyle name="Note 2 2 3 3 3 4" xfId="4732" xr:uid="{00000000-0005-0000-0000-000005390000}"/>
    <cellStyle name="Note 2 2 3 3 3 4 2" xfId="11652" xr:uid="{00000000-0005-0000-0000-000006390000}"/>
    <cellStyle name="Note 2 2 3 3 3 4 2 2" xfId="18433" xr:uid="{00000000-0005-0000-0000-000007390000}"/>
    <cellStyle name="Note 2 2 3 3 3 4 2 2 2" xfId="36097" xr:uid="{00000000-0005-0000-0000-000008390000}"/>
    <cellStyle name="Note 2 2 3 3 3 4 2 2 3" xfId="53283" xr:uid="{00000000-0005-0000-0000-000009390000}"/>
    <cellStyle name="Note 2 2 3 3 3 4 2 3" xfId="29316" xr:uid="{00000000-0005-0000-0000-00000A390000}"/>
    <cellStyle name="Note 2 2 3 3 3 4 2 4" xfId="46552" xr:uid="{00000000-0005-0000-0000-00000B390000}"/>
    <cellStyle name="Note 2 2 3 3 3 4 3" xfId="8368" xr:uid="{00000000-0005-0000-0000-00000C390000}"/>
    <cellStyle name="Note 2 2 3 3 3 4 3 2" xfId="26033" xr:uid="{00000000-0005-0000-0000-00000D390000}"/>
    <cellStyle name="Note 2 2 3 3 3 4 3 3" xfId="43295" xr:uid="{00000000-0005-0000-0000-00000E390000}"/>
    <cellStyle name="Note 2 2 3 3 3 4 4" xfId="15366" xr:uid="{00000000-0005-0000-0000-00000F390000}"/>
    <cellStyle name="Note 2 2 3 3 3 4 4 2" xfId="33030" xr:uid="{00000000-0005-0000-0000-000010390000}"/>
    <cellStyle name="Note 2 2 3 3 3 4 4 3" xfId="50242" xr:uid="{00000000-0005-0000-0000-000011390000}"/>
    <cellStyle name="Note 2 2 3 3 3 4 5" xfId="22397" xr:uid="{00000000-0005-0000-0000-000012390000}"/>
    <cellStyle name="Note 2 2 3 3 3 4 6" xfId="39684" xr:uid="{00000000-0005-0000-0000-000013390000}"/>
    <cellStyle name="Note 2 2 3 3 3 5" xfId="10338" xr:uid="{00000000-0005-0000-0000-000014390000}"/>
    <cellStyle name="Note 2 2 3 3 3 5 2" xfId="17227" xr:uid="{00000000-0005-0000-0000-000015390000}"/>
    <cellStyle name="Note 2 2 3 3 3 5 2 2" xfId="34891" xr:uid="{00000000-0005-0000-0000-000016390000}"/>
    <cellStyle name="Note 2 2 3 3 3 5 2 3" xfId="52089" xr:uid="{00000000-0005-0000-0000-000017390000}"/>
    <cellStyle name="Note 2 2 3 3 3 5 3" xfId="28002" xr:uid="{00000000-0005-0000-0000-000018390000}"/>
    <cellStyle name="Note 2 2 3 3 3 5 4" xfId="45250" xr:uid="{00000000-0005-0000-0000-000019390000}"/>
    <cellStyle name="Note 2 2 3 3 3 6" xfId="6588" xr:uid="{00000000-0005-0000-0000-00001A390000}"/>
    <cellStyle name="Note 2 2 3 3 3 6 2" xfId="24253" xr:uid="{00000000-0005-0000-0000-00001B390000}"/>
    <cellStyle name="Note 2 2 3 3 3 6 3" xfId="41527" xr:uid="{00000000-0005-0000-0000-00001C390000}"/>
    <cellStyle name="Note 2 2 3 3 3 7" xfId="13619" xr:uid="{00000000-0005-0000-0000-00001D390000}"/>
    <cellStyle name="Note 2 2 3 3 3 7 2" xfId="31283" xr:uid="{00000000-0005-0000-0000-00001E390000}"/>
    <cellStyle name="Note 2 2 3 3 3 7 3" xfId="48507" xr:uid="{00000000-0005-0000-0000-00001F390000}"/>
    <cellStyle name="Note 2 2 3 3 3 8" xfId="20535" xr:uid="{00000000-0005-0000-0000-000020390000}"/>
    <cellStyle name="Note 2 2 3 3 3 9" xfId="37841" xr:uid="{00000000-0005-0000-0000-000021390000}"/>
    <cellStyle name="Note 2 2 3 3 4" xfId="4468" xr:uid="{00000000-0005-0000-0000-000022390000}"/>
    <cellStyle name="Note 2 2 3 3 4 2" xfId="6332" xr:uid="{00000000-0005-0000-0000-000023390000}"/>
    <cellStyle name="Note 2 2 3 3 4 2 2" xfId="13251" xr:uid="{00000000-0005-0000-0000-000024390000}"/>
    <cellStyle name="Note 2 2 3 3 4 2 2 2" xfId="19924" xr:uid="{00000000-0005-0000-0000-000025390000}"/>
    <cellStyle name="Note 2 2 3 3 4 2 2 2 2" xfId="37588" xr:uid="{00000000-0005-0000-0000-000026390000}"/>
    <cellStyle name="Note 2 2 3 3 4 2 2 2 3" xfId="54765" xr:uid="{00000000-0005-0000-0000-000027390000}"/>
    <cellStyle name="Note 2 2 3 3 4 2 2 3" xfId="30915" xr:uid="{00000000-0005-0000-0000-000028390000}"/>
    <cellStyle name="Note 2 2 3 3 4 2 2 4" xfId="48142" xr:uid="{00000000-0005-0000-0000-000029390000}"/>
    <cellStyle name="Note 2 2 3 3 4 2 3" xfId="9967" xr:uid="{00000000-0005-0000-0000-00002A390000}"/>
    <cellStyle name="Note 2 2 3 3 4 2 3 2" xfId="27632" xr:uid="{00000000-0005-0000-0000-00002B390000}"/>
    <cellStyle name="Note 2 2 3 3 4 2 3 3" xfId="44885" xr:uid="{00000000-0005-0000-0000-00002C390000}"/>
    <cellStyle name="Note 2 2 3 3 4 2 4" xfId="16857" xr:uid="{00000000-0005-0000-0000-00002D390000}"/>
    <cellStyle name="Note 2 2 3 3 4 2 4 2" xfId="34521" xr:uid="{00000000-0005-0000-0000-00002E390000}"/>
    <cellStyle name="Note 2 2 3 3 4 2 4 3" xfId="51724" xr:uid="{00000000-0005-0000-0000-00002F390000}"/>
    <cellStyle name="Note 2 2 3 3 4 2 5" xfId="23997" xr:uid="{00000000-0005-0000-0000-000030390000}"/>
    <cellStyle name="Note 2 2 3 3 4 2 6" xfId="41274" xr:uid="{00000000-0005-0000-0000-000031390000}"/>
    <cellStyle name="Note 2 2 3 3 4 3" xfId="11396" xr:uid="{00000000-0005-0000-0000-000032390000}"/>
    <cellStyle name="Note 2 2 3 3 4 3 2" xfId="18177" xr:uid="{00000000-0005-0000-0000-000033390000}"/>
    <cellStyle name="Note 2 2 3 3 4 3 2 2" xfId="35841" xr:uid="{00000000-0005-0000-0000-000034390000}"/>
    <cellStyle name="Note 2 2 3 3 4 3 2 3" xfId="53030" xr:uid="{00000000-0005-0000-0000-000035390000}"/>
    <cellStyle name="Note 2 2 3 3 4 3 3" xfId="29060" xr:uid="{00000000-0005-0000-0000-000036390000}"/>
    <cellStyle name="Note 2 2 3 3 4 3 4" xfId="46299" xr:uid="{00000000-0005-0000-0000-000037390000}"/>
    <cellStyle name="Note 2 2 3 3 4 4" xfId="8112" xr:uid="{00000000-0005-0000-0000-000038390000}"/>
    <cellStyle name="Note 2 2 3 3 4 4 2" xfId="25777" xr:uid="{00000000-0005-0000-0000-000039390000}"/>
    <cellStyle name="Note 2 2 3 3 4 4 3" xfId="43042" xr:uid="{00000000-0005-0000-0000-00003A390000}"/>
    <cellStyle name="Note 2 2 3 3 4 5" xfId="15110" xr:uid="{00000000-0005-0000-0000-00003B390000}"/>
    <cellStyle name="Note 2 2 3 3 4 5 2" xfId="32774" xr:uid="{00000000-0005-0000-0000-00003C390000}"/>
    <cellStyle name="Note 2 2 3 3 4 5 3" xfId="49989" xr:uid="{00000000-0005-0000-0000-00003D390000}"/>
    <cellStyle name="Note 2 2 3 3 4 6" xfId="22141" xr:uid="{00000000-0005-0000-0000-00003E390000}"/>
    <cellStyle name="Note 2 2 3 3 4 7" xfId="39431" xr:uid="{00000000-0005-0000-0000-00003F390000}"/>
    <cellStyle name="Note 2 2 3 3 5" xfId="4425" xr:uid="{00000000-0005-0000-0000-000040390000}"/>
    <cellStyle name="Note 2 2 3 3 5 2" xfId="6289" xr:uid="{00000000-0005-0000-0000-000041390000}"/>
    <cellStyle name="Note 2 2 3 3 5 2 2" xfId="13208" xr:uid="{00000000-0005-0000-0000-000042390000}"/>
    <cellStyle name="Note 2 2 3 3 5 2 2 2" xfId="19881" xr:uid="{00000000-0005-0000-0000-000043390000}"/>
    <cellStyle name="Note 2 2 3 3 5 2 2 2 2" xfId="37545" xr:uid="{00000000-0005-0000-0000-000044390000}"/>
    <cellStyle name="Note 2 2 3 3 5 2 2 2 3" xfId="54722" xr:uid="{00000000-0005-0000-0000-000045390000}"/>
    <cellStyle name="Note 2 2 3 3 5 2 2 3" xfId="30872" xr:uid="{00000000-0005-0000-0000-000046390000}"/>
    <cellStyle name="Note 2 2 3 3 5 2 2 4" xfId="48099" xr:uid="{00000000-0005-0000-0000-000047390000}"/>
    <cellStyle name="Note 2 2 3 3 5 2 3" xfId="9924" xr:uid="{00000000-0005-0000-0000-000048390000}"/>
    <cellStyle name="Note 2 2 3 3 5 2 3 2" xfId="27589" xr:uid="{00000000-0005-0000-0000-000049390000}"/>
    <cellStyle name="Note 2 2 3 3 5 2 3 3" xfId="44842" xr:uid="{00000000-0005-0000-0000-00004A390000}"/>
    <cellStyle name="Note 2 2 3 3 5 2 4" xfId="16814" xr:uid="{00000000-0005-0000-0000-00004B390000}"/>
    <cellStyle name="Note 2 2 3 3 5 2 4 2" xfId="34478" xr:uid="{00000000-0005-0000-0000-00004C390000}"/>
    <cellStyle name="Note 2 2 3 3 5 2 4 3" xfId="51681" xr:uid="{00000000-0005-0000-0000-00004D390000}"/>
    <cellStyle name="Note 2 2 3 3 5 2 5" xfId="23954" xr:uid="{00000000-0005-0000-0000-00004E390000}"/>
    <cellStyle name="Note 2 2 3 3 5 2 6" xfId="41231" xr:uid="{00000000-0005-0000-0000-00004F390000}"/>
    <cellStyle name="Note 2 2 3 3 5 3" xfId="11353" xr:uid="{00000000-0005-0000-0000-000050390000}"/>
    <cellStyle name="Note 2 2 3 3 5 3 2" xfId="18134" xr:uid="{00000000-0005-0000-0000-000051390000}"/>
    <cellStyle name="Note 2 2 3 3 5 3 2 2" xfId="35798" xr:uid="{00000000-0005-0000-0000-000052390000}"/>
    <cellStyle name="Note 2 2 3 3 5 3 2 3" xfId="52987" xr:uid="{00000000-0005-0000-0000-000053390000}"/>
    <cellStyle name="Note 2 2 3 3 5 3 3" xfId="29017" xr:uid="{00000000-0005-0000-0000-000054390000}"/>
    <cellStyle name="Note 2 2 3 3 5 3 4" xfId="46256" xr:uid="{00000000-0005-0000-0000-000055390000}"/>
    <cellStyle name="Note 2 2 3 3 5 4" xfId="8069" xr:uid="{00000000-0005-0000-0000-000056390000}"/>
    <cellStyle name="Note 2 2 3 3 5 4 2" xfId="25734" xr:uid="{00000000-0005-0000-0000-000057390000}"/>
    <cellStyle name="Note 2 2 3 3 5 4 3" xfId="42999" xr:uid="{00000000-0005-0000-0000-000058390000}"/>
    <cellStyle name="Note 2 2 3 3 5 5" xfId="15067" xr:uid="{00000000-0005-0000-0000-000059390000}"/>
    <cellStyle name="Note 2 2 3 3 5 5 2" xfId="32731" xr:uid="{00000000-0005-0000-0000-00005A390000}"/>
    <cellStyle name="Note 2 2 3 3 5 5 3" xfId="49946" xr:uid="{00000000-0005-0000-0000-00005B390000}"/>
    <cellStyle name="Note 2 2 3 3 5 6" xfId="22098" xr:uid="{00000000-0005-0000-0000-00005C390000}"/>
    <cellStyle name="Note 2 2 3 3 5 7" xfId="39388" xr:uid="{00000000-0005-0000-0000-00005D390000}"/>
    <cellStyle name="Note 2 2 3 3 6" xfId="10111" xr:uid="{00000000-0005-0000-0000-00005E390000}"/>
    <cellStyle name="Note 2 2 3 3 6 2" xfId="17000" xr:uid="{00000000-0005-0000-0000-00005F390000}"/>
    <cellStyle name="Note 2 2 3 3 6 2 2" xfId="34664" xr:uid="{00000000-0005-0000-0000-000060390000}"/>
    <cellStyle name="Note 2 2 3 3 6 2 3" xfId="51865" xr:uid="{00000000-0005-0000-0000-000061390000}"/>
    <cellStyle name="Note 2 2 3 3 6 3" xfId="27775" xr:uid="{00000000-0005-0000-0000-000062390000}"/>
    <cellStyle name="Note 2 2 3 3 6 4" xfId="45026" xr:uid="{00000000-0005-0000-0000-000063390000}"/>
    <cellStyle name="Note 2 2 3 3 7" xfId="13392" xr:uid="{00000000-0005-0000-0000-000064390000}"/>
    <cellStyle name="Note 2 2 3 3 7 2" xfId="31056" xr:uid="{00000000-0005-0000-0000-000065390000}"/>
    <cellStyle name="Note 2 2 3 3 7 3" xfId="48283" xr:uid="{00000000-0005-0000-0000-000066390000}"/>
    <cellStyle name="Note 2 2 3 3 8" xfId="20218" xr:uid="{00000000-0005-0000-0000-000067390000}"/>
    <cellStyle name="Note 2 2 3 3 9" xfId="20180" xr:uid="{00000000-0005-0000-0000-000068390000}"/>
    <cellStyle name="Note 2 2 3 4" xfId="2760" xr:uid="{00000000-0005-0000-0000-000069390000}"/>
    <cellStyle name="Note 2 2 3 4 10" xfId="13565" xr:uid="{00000000-0005-0000-0000-00006A390000}"/>
    <cellStyle name="Note 2 2 3 4 10 2" xfId="31229" xr:uid="{00000000-0005-0000-0000-00006B390000}"/>
    <cellStyle name="Note 2 2 3 4 10 3" xfId="48456" xr:uid="{00000000-0005-0000-0000-00006C390000}"/>
    <cellStyle name="Note 2 2 3 4 11" xfId="20481" xr:uid="{00000000-0005-0000-0000-00006D390000}"/>
    <cellStyle name="Note 2 2 3 4 12" xfId="37790" xr:uid="{00000000-0005-0000-0000-00006E390000}"/>
    <cellStyle name="Note 2 2 3 4 2" xfId="2989" xr:uid="{00000000-0005-0000-0000-00006F390000}"/>
    <cellStyle name="Note 2 2 3 4 2 2" xfId="3652" xr:uid="{00000000-0005-0000-0000-000070390000}"/>
    <cellStyle name="Note 2 2 3 4 2 2 2" xfId="5568" xr:uid="{00000000-0005-0000-0000-000071390000}"/>
    <cellStyle name="Note 2 2 3 4 2 2 2 2" xfId="12488" xr:uid="{00000000-0005-0000-0000-000072390000}"/>
    <cellStyle name="Note 2 2 3 4 2 2 2 2 2" xfId="19215" xr:uid="{00000000-0005-0000-0000-000073390000}"/>
    <cellStyle name="Note 2 2 3 4 2 2 2 2 2 2" xfId="36879" xr:uid="{00000000-0005-0000-0000-000074390000}"/>
    <cellStyle name="Note 2 2 3 4 2 2 2 2 2 3" xfId="54059" xr:uid="{00000000-0005-0000-0000-000075390000}"/>
    <cellStyle name="Note 2 2 3 4 2 2 2 2 3" xfId="30152" xr:uid="{00000000-0005-0000-0000-000076390000}"/>
    <cellStyle name="Note 2 2 3 4 2 2 2 2 4" xfId="47382" xr:uid="{00000000-0005-0000-0000-000077390000}"/>
    <cellStyle name="Note 2 2 3 4 2 2 2 3" xfId="9204" xr:uid="{00000000-0005-0000-0000-000078390000}"/>
    <cellStyle name="Note 2 2 3 4 2 2 2 3 2" xfId="26869" xr:uid="{00000000-0005-0000-0000-000079390000}"/>
    <cellStyle name="Note 2 2 3 4 2 2 2 3 3" xfId="44125" xr:uid="{00000000-0005-0000-0000-00007A390000}"/>
    <cellStyle name="Note 2 2 3 4 2 2 2 4" xfId="16148" xr:uid="{00000000-0005-0000-0000-00007B390000}"/>
    <cellStyle name="Note 2 2 3 4 2 2 2 4 2" xfId="33812" xr:uid="{00000000-0005-0000-0000-00007C390000}"/>
    <cellStyle name="Note 2 2 3 4 2 2 2 4 3" xfId="51018" xr:uid="{00000000-0005-0000-0000-00007D390000}"/>
    <cellStyle name="Note 2 2 3 4 2 2 2 5" xfId="23233" xr:uid="{00000000-0005-0000-0000-00007E390000}"/>
    <cellStyle name="Note 2 2 3 4 2 2 2 6" xfId="40514" xr:uid="{00000000-0005-0000-0000-00007F390000}"/>
    <cellStyle name="Note 2 2 3 4 2 2 3" xfId="11112" xr:uid="{00000000-0005-0000-0000-000080390000}"/>
    <cellStyle name="Note 2 2 3 4 2 2 3 2" xfId="17947" xr:uid="{00000000-0005-0000-0000-000081390000}"/>
    <cellStyle name="Note 2 2 3 4 2 2 3 2 2" xfId="35611" xr:uid="{00000000-0005-0000-0000-000082390000}"/>
    <cellStyle name="Note 2 2 3 4 2 2 3 2 3" xfId="52803" xr:uid="{00000000-0005-0000-0000-000083390000}"/>
    <cellStyle name="Note 2 2 3 4 2 2 3 3" xfId="28776" xr:uid="{00000000-0005-0000-0000-000084390000}"/>
    <cellStyle name="Note 2 2 3 4 2 2 3 4" xfId="46018" xr:uid="{00000000-0005-0000-0000-000085390000}"/>
    <cellStyle name="Note 2 2 3 4 2 2 4" xfId="7349" xr:uid="{00000000-0005-0000-0000-000086390000}"/>
    <cellStyle name="Note 2 2 3 4 2 2 4 2" xfId="25014" xr:uid="{00000000-0005-0000-0000-000087390000}"/>
    <cellStyle name="Note 2 2 3 4 2 2 4 3" xfId="42282" xr:uid="{00000000-0005-0000-0000-000088390000}"/>
    <cellStyle name="Note 2 2 3 4 2 2 5" xfId="14401" xr:uid="{00000000-0005-0000-0000-000089390000}"/>
    <cellStyle name="Note 2 2 3 4 2 2 5 2" xfId="32065" xr:uid="{00000000-0005-0000-0000-00008A390000}"/>
    <cellStyle name="Note 2 2 3 4 2 2 5 3" xfId="49283" xr:uid="{00000000-0005-0000-0000-00008B390000}"/>
    <cellStyle name="Note 2 2 3 4 2 2 6" xfId="21371" xr:uid="{00000000-0005-0000-0000-00008C390000}"/>
    <cellStyle name="Note 2 2 3 4 2 2 7" xfId="38671" xr:uid="{00000000-0005-0000-0000-00008D390000}"/>
    <cellStyle name="Note 2 2 3 4 2 3" xfId="4022" xr:uid="{00000000-0005-0000-0000-00008E390000}"/>
    <cellStyle name="Note 2 2 3 4 2 3 2" xfId="5938" xr:uid="{00000000-0005-0000-0000-00008F390000}"/>
    <cellStyle name="Note 2 2 3 4 2 3 2 2" xfId="12858" xr:uid="{00000000-0005-0000-0000-000090390000}"/>
    <cellStyle name="Note 2 2 3 4 2 3 2 2 2" xfId="19585" xr:uid="{00000000-0005-0000-0000-000091390000}"/>
    <cellStyle name="Note 2 2 3 4 2 3 2 2 2 2" xfId="37249" xr:uid="{00000000-0005-0000-0000-000092390000}"/>
    <cellStyle name="Note 2 2 3 4 2 3 2 2 2 3" xfId="54426" xr:uid="{00000000-0005-0000-0000-000093390000}"/>
    <cellStyle name="Note 2 2 3 4 2 3 2 2 3" xfId="30522" xr:uid="{00000000-0005-0000-0000-000094390000}"/>
    <cellStyle name="Note 2 2 3 4 2 3 2 2 4" xfId="47749" xr:uid="{00000000-0005-0000-0000-000095390000}"/>
    <cellStyle name="Note 2 2 3 4 2 3 2 3" xfId="9574" xr:uid="{00000000-0005-0000-0000-000096390000}"/>
    <cellStyle name="Note 2 2 3 4 2 3 2 3 2" xfId="27239" xr:uid="{00000000-0005-0000-0000-000097390000}"/>
    <cellStyle name="Note 2 2 3 4 2 3 2 3 3" xfId="44492" xr:uid="{00000000-0005-0000-0000-000098390000}"/>
    <cellStyle name="Note 2 2 3 4 2 3 2 4" xfId="16518" xr:uid="{00000000-0005-0000-0000-000099390000}"/>
    <cellStyle name="Note 2 2 3 4 2 3 2 4 2" xfId="34182" xr:uid="{00000000-0005-0000-0000-00009A390000}"/>
    <cellStyle name="Note 2 2 3 4 2 3 2 4 3" xfId="51385" xr:uid="{00000000-0005-0000-0000-00009B390000}"/>
    <cellStyle name="Note 2 2 3 4 2 3 2 5" xfId="23603" xr:uid="{00000000-0005-0000-0000-00009C390000}"/>
    <cellStyle name="Note 2 2 3 4 2 3 2 6" xfId="40881" xr:uid="{00000000-0005-0000-0000-00009D390000}"/>
    <cellStyle name="Note 2 2 3 4 2 3 3" xfId="7719" xr:uid="{00000000-0005-0000-0000-00009E390000}"/>
    <cellStyle name="Note 2 2 3 4 2 3 3 2" xfId="25384" xr:uid="{00000000-0005-0000-0000-00009F390000}"/>
    <cellStyle name="Note 2 2 3 4 2 3 3 3" xfId="42649" xr:uid="{00000000-0005-0000-0000-0000A0390000}"/>
    <cellStyle name="Note 2 2 3 4 2 3 4" xfId="14771" xr:uid="{00000000-0005-0000-0000-0000A1390000}"/>
    <cellStyle name="Note 2 2 3 4 2 3 4 2" xfId="32435" xr:uid="{00000000-0005-0000-0000-0000A2390000}"/>
    <cellStyle name="Note 2 2 3 4 2 3 4 3" xfId="49650" xr:uid="{00000000-0005-0000-0000-0000A3390000}"/>
    <cellStyle name="Note 2 2 3 4 2 3 5" xfId="21741" xr:uid="{00000000-0005-0000-0000-0000A4390000}"/>
    <cellStyle name="Note 2 2 3 4 2 3 6" xfId="39038" xr:uid="{00000000-0005-0000-0000-0000A5390000}"/>
    <cellStyle name="Note 2 2 3 4 2 4" xfId="4905" xr:uid="{00000000-0005-0000-0000-0000A6390000}"/>
    <cellStyle name="Note 2 2 3 4 2 4 2" xfId="11825" xr:uid="{00000000-0005-0000-0000-0000A7390000}"/>
    <cellStyle name="Note 2 2 3 4 2 4 2 2" xfId="18606" xr:uid="{00000000-0005-0000-0000-0000A8390000}"/>
    <cellStyle name="Note 2 2 3 4 2 4 2 2 2" xfId="36270" xr:uid="{00000000-0005-0000-0000-0000A9390000}"/>
    <cellStyle name="Note 2 2 3 4 2 4 2 2 3" xfId="53456" xr:uid="{00000000-0005-0000-0000-0000AA390000}"/>
    <cellStyle name="Note 2 2 3 4 2 4 2 3" xfId="29489" xr:uid="{00000000-0005-0000-0000-0000AB390000}"/>
    <cellStyle name="Note 2 2 3 4 2 4 2 4" xfId="46725" xr:uid="{00000000-0005-0000-0000-0000AC390000}"/>
    <cellStyle name="Note 2 2 3 4 2 4 3" xfId="8541" xr:uid="{00000000-0005-0000-0000-0000AD390000}"/>
    <cellStyle name="Note 2 2 3 4 2 4 3 2" xfId="26206" xr:uid="{00000000-0005-0000-0000-0000AE390000}"/>
    <cellStyle name="Note 2 2 3 4 2 4 3 3" xfId="43468" xr:uid="{00000000-0005-0000-0000-0000AF390000}"/>
    <cellStyle name="Note 2 2 3 4 2 4 4" xfId="15539" xr:uid="{00000000-0005-0000-0000-0000B0390000}"/>
    <cellStyle name="Note 2 2 3 4 2 4 4 2" xfId="33203" xr:uid="{00000000-0005-0000-0000-0000B1390000}"/>
    <cellStyle name="Note 2 2 3 4 2 4 4 3" xfId="50415" xr:uid="{00000000-0005-0000-0000-0000B2390000}"/>
    <cellStyle name="Note 2 2 3 4 2 4 5" xfId="22570" xr:uid="{00000000-0005-0000-0000-0000B3390000}"/>
    <cellStyle name="Note 2 2 3 4 2 4 6" xfId="39857" xr:uid="{00000000-0005-0000-0000-0000B4390000}"/>
    <cellStyle name="Note 2 2 3 4 2 5" xfId="10511" xr:uid="{00000000-0005-0000-0000-0000B5390000}"/>
    <cellStyle name="Note 2 2 3 4 2 5 2" xfId="17400" xr:uid="{00000000-0005-0000-0000-0000B6390000}"/>
    <cellStyle name="Note 2 2 3 4 2 5 2 2" xfId="35064" xr:uid="{00000000-0005-0000-0000-0000B7390000}"/>
    <cellStyle name="Note 2 2 3 4 2 5 2 3" xfId="52262" xr:uid="{00000000-0005-0000-0000-0000B8390000}"/>
    <cellStyle name="Note 2 2 3 4 2 5 3" xfId="28175" xr:uid="{00000000-0005-0000-0000-0000B9390000}"/>
    <cellStyle name="Note 2 2 3 4 2 5 4" xfId="45423" xr:uid="{00000000-0005-0000-0000-0000BA390000}"/>
    <cellStyle name="Note 2 2 3 4 2 6" xfId="6761" xr:uid="{00000000-0005-0000-0000-0000BB390000}"/>
    <cellStyle name="Note 2 2 3 4 2 6 2" xfId="24426" xr:uid="{00000000-0005-0000-0000-0000BC390000}"/>
    <cellStyle name="Note 2 2 3 4 2 6 3" xfId="41700" xr:uid="{00000000-0005-0000-0000-0000BD390000}"/>
    <cellStyle name="Note 2 2 3 4 2 7" xfId="13792" xr:uid="{00000000-0005-0000-0000-0000BE390000}"/>
    <cellStyle name="Note 2 2 3 4 2 7 2" xfId="31456" xr:uid="{00000000-0005-0000-0000-0000BF390000}"/>
    <cellStyle name="Note 2 2 3 4 2 7 3" xfId="48680" xr:uid="{00000000-0005-0000-0000-0000C0390000}"/>
    <cellStyle name="Note 2 2 3 4 2 8" xfId="20708" xr:uid="{00000000-0005-0000-0000-0000C1390000}"/>
    <cellStyle name="Note 2 2 3 4 2 9" xfId="38014" xr:uid="{00000000-0005-0000-0000-0000C2390000}"/>
    <cellStyle name="Note 2 2 3 4 3" xfId="3085" xr:uid="{00000000-0005-0000-0000-0000C3390000}"/>
    <cellStyle name="Note 2 2 3 4 3 2" xfId="3748" xr:uid="{00000000-0005-0000-0000-0000C4390000}"/>
    <cellStyle name="Note 2 2 3 4 3 2 2" xfId="5664" xr:uid="{00000000-0005-0000-0000-0000C5390000}"/>
    <cellStyle name="Note 2 2 3 4 3 2 2 2" xfId="12584" xr:uid="{00000000-0005-0000-0000-0000C6390000}"/>
    <cellStyle name="Note 2 2 3 4 3 2 2 2 2" xfId="19311" xr:uid="{00000000-0005-0000-0000-0000C7390000}"/>
    <cellStyle name="Note 2 2 3 4 3 2 2 2 2 2" xfId="36975" xr:uid="{00000000-0005-0000-0000-0000C8390000}"/>
    <cellStyle name="Note 2 2 3 4 3 2 2 2 2 3" xfId="54152" xr:uid="{00000000-0005-0000-0000-0000C9390000}"/>
    <cellStyle name="Note 2 2 3 4 3 2 2 2 3" xfId="30248" xr:uid="{00000000-0005-0000-0000-0000CA390000}"/>
    <cellStyle name="Note 2 2 3 4 3 2 2 2 4" xfId="47475" xr:uid="{00000000-0005-0000-0000-0000CB390000}"/>
    <cellStyle name="Note 2 2 3 4 3 2 2 3" xfId="9300" xr:uid="{00000000-0005-0000-0000-0000CC390000}"/>
    <cellStyle name="Note 2 2 3 4 3 2 2 3 2" xfId="26965" xr:uid="{00000000-0005-0000-0000-0000CD390000}"/>
    <cellStyle name="Note 2 2 3 4 3 2 2 3 3" xfId="44218" xr:uid="{00000000-0005-0000-0000-0000CE390000}"/>
    <cellStyle name="Note 2 2 3 4 3 2 2 4" xfId="16244" xr:uid="{00000000-0005-0000-0000-0000CF390000}"/>
    <cellStyle name="Note 2 2 3 4 3 2 2 4 2" xfId="33908" xr:uid="{00000000-0005-0000-0000-0000D0390000}"/>
    <cellStyle name="Note 2 2 3 4 3 2 2 4 3" xfId="51111" xr:uid="{00000000-0005-0000-0000-0000D1390000}"/>
    <cellStyle name="Note 2 2 3 4 3 2 2 5" xfId="23329" xr:uid="{00000000-0005-0000-0000-0000D2390000}"/>
    <cellStyle name="Note 2 2 3 4 3 2 2 6" xfId="40607" xr:uid="{00000000-0005-0000-0000-0000D3390000}"/>
    <cellStyle name="Note 2 2 3 4 3 2 3" xfId="11208" xr:uid="{00000000-0005-0000-0000-0000D4390000}"/>
    <cellStyle name="Note 2 2 3 4 3 2 3 2" xfId="18043" xr:uid="{00000000-0005-0000-0000-0000D5390000}"/>
    <cellStyle name="Note 2 2 3 4 3 2 3 2 2" xfId="35707" xr:uid="{00000000-0005-0000-0000-0000D6390000}"/>
    <cellStyle name="Note 2 2 3 4 3 2 3 2 3" xfId="52896" xr:uid="{00000000-0005-0000-0000-0000D7390000}"/>
    <cellStyle name="Note 2 2 3 4 3 2 3 3" xfId="28872" xr:uid="{00000000-0005-0000-0000-0000D8390000}"/>
    <cellStyle name="Note 2 2 3 4 3 2 3 4" xfId="46111" xr:uid="{00000000-0005-0000-0000-0000D9390000}"/>
    <cellStyle name="Note 2 2 3 4 3 2 4" xfId="7445" xr:uid="{00000000-0005-0000-0000-0000DA390000}"/>
    <cellStyle name="Note 2 2 3 4 3 2 4 2" xfId="25110" xr:uid="{00000000-0005-0000-0000-0000DB390000}"/>
    <cellStyle name="Note 2 2 3 4 3 2 4 3" xfId="42375" xr:uid="{00000000-0005-0000-0000-0000DC390000}"/>
    <cellStyle name="Note 2 2 3 4 3 2 5" xfId="14497" xr:uid="{00000000-0005-0000-0000-0000DD390000}"/>
    <cellStyle name="Note 2 2 3 4 3 2 5 2" xfId="32161" xr:uid="{00000000-0005-0000-0000-0000DE390000}"/>
    <cellStyle name="Note 2 2 3 4 3 2 5 3" xfId="49376" xr:uid="{00000000-0005-0000-0000-0000DF390000}"/>
    <cellStyle name="Note 2 2 3 4 3 2 6" xfId="21467" xr:uid="{00000000-0005-0000-0000-0000E0390000}"/>
    <cellStyle name="Note 2 2 3 4 3 2 7" xfId="38764" xr:uid="{00000000-0005-0000-0000-0000E1390000}"/>
    <cellStyle name="Note 2 2 3 4 3 3" xfId="4115" xr:uid="{00000000-0005-0000-0000-0000E2390000}"/>
    <cellStyle name="Note 2 2 3 4 3 3 2" xfId="6031" xr:uid="{00000000-0005-0000-0000-0000E3390000}"/>
    <cellStyle name="Note 2 2 3 4 3 3 2 2" xfId="12951" xr:uid="{00000000-0005-0000-0000-0000E4390000}"/>
    <cellStyle name="Note 2 2 3 4 3 3 2 2 2" xfId="19678" xr:uid="{00000000-0005-0000-0000-0000E5390000}"/>
    <cellStyle name="Note 2 2 3 4 3 3 2 2 2 2" xfId="37342" xr:uid="{00000000-0005-0000-0000-0000E6390000}"/>
    <cellStyle name="Note 2 2 3 4 3 3 2 2 2 3" xfId="54519" xr:uid="{00000000-0005-0000-0000-0000E7390000}"/>
    <cellStyle name="Note 2 2 3 4 3 3 2 2 3" xfId="30615" xr:uid="{00000000-0005-0000-0000-0000E8390000}"/>
    <cellStyle name="Note 2 2 3 4 3 3 2 2 4" xfId="47842" xr:uid="{00000000-0005-0000-0000-0000E9390000}"/>
    <cellStyle name="Note 2 2 3 4 3 3 2 3" xfId="9667" xr:uid="{00000000-0005-0000-0000-0000EA390000}"/>
    <cellStyle name="Note 2 2 3 4 3 3 2 3 2" xfId="27332" xr:uid="{00000000-0005-0000-0000-0000EB390000}"/>
    <cellStyle name="Note 2 2 3 4 3 3 2 3 3" xfId="44585" xr:uid="{00000000-0005-0000-0000-0000EC390000}"/>
    <cellStyle name="Note 2 2 3 4 3 3 2 4" xfId="16611" xr:uid="{00000000-0005-0000-0000-0000ED390000}"/>
    <cellStyle name="Note 2 2 3 4 3 3 2 4 2" xfId="34275" xr:uid="{00000000-0005-0000-0000-0000EE390000}"/>
    <cellStyle name="Note 2 2 3 4 3 3 2 4 3" xfId="51478" xr:uid="{00000000-0005-0000-0000-0000EF390000}"/>
    <cellStyle name="Note 2 2 3 4 3 3 2 5" xfId="23696" xr:uid="{00000000-0005-0000-0000-0000F0390000}"/>
    <cellStyle name="Note 2 2 3 4 3 3 2 6" xfId="40974" xr:uid="{00000000-0005-0000-0000-0000F1390000}"/>
    <cellStyle name="Note 2 2 3 4 3 3 3" xfId="7812" xr:uid="{00000000-0005-0000-0000-0000F2390000}"/>
    <cellStyle name="Note 2 2 3 4 3 3 3 2" xfId="25477" xr:uid="{00000000-0005-0000-0000-0000F3390000}"/>
    <cellStyle name="Note 2 2 3 4 3 3 3 3" xfId="42742" xr:uid="{00000000-0005-0000-0000-0000F4390000}"/>
    <cellStyle name="Note 2 2 3 4 3 3 4" xfId="14864" xr:uid="{00000000-0005-0000-0000-0000F5390000}"/>
    <cellStyle name="Note 2 2 3 4 3 3 4 2" xfId="32528" xr:uid="{00000000-0005-0000-0000-0000F6390000}"/>
    <cellStyle name="Note 2 2 3 4 3 3 4 3" xfId="49743" xr:uid="{00000000-0005-0000-0000-0000F7390000}"/>
    <cellStyle name="Note 2 2 3 4 3 3 5" xfId="21834" xr:uid="{00000000-0005-0000-0000-0000F8390000}"/>
    <cellStyle name="Note 2 2 3 4 3 3 6" xfId="39131" xr:uid="{00000000-0005-0000-0000-0000F9390000}"/>
    <cellStyle name="Note 2 2 3 4 3 4" xfId="5001" xr:uid="{00000000-0005-0000-0000-0000FA390000}"/>
    <cellStyle name="Note 2 2 3 4 3 4 2" xfId="11921" xr:uid="{00000000-0005-0000-0000-0000FB390000}"/>
    <cellStyle name="Note 2 2 3 4 3 4 2 2" xfId="18702" xr:uid="{00000000-0005-0000-0000-0000FC390000}"/>
    <cellStyle name="Note 2 2 3 4 3 4 2 2 2" xfId="36366" xr:uid="{00000000-0005-0000-0000-0000FD390000}"/>
    <cellStyle name="Note 2 2 3 4 3 4 2 2 3" xfId="53549" xr:uid="{00000000-0005-0000-0000-0000FE390000}"/>
    <cellStyle name="Note 2 2 3 4 3 4 2 3" xfId="29585" xr:uid="{00000000-0005-0000-0000-0000FF390000}"/>
    <cellStyle name="Note 2 2 3 4 3 4 2 4" xfId="46818" xr:uid="{00000000-0005-0000-0000-0000003A0000}"/>
    <cellStyle name="Note 2 2 3 4 3 4 3" xfId="8637" xr:uid="{00000000-0005-0000-0000-0000013A0000}"/>
    <cellStyle name="Note 2 2 3 4 3 4 3 2" xfId="26302" xr:uid="{00000000-0005-0000-0000-0000023A0000}"/>
    <cellStyle name="Note 2 2 3 4 3 4 3 3" xfId="43561" xr:uid="{00000000-0005-0000-0000-0000033A0000}"/>
    <cellStyle name="Note 2 2 3 4 3 4 4" xfId="15635" xr:uid="{00000000-0005-0000-0000-0000043A0000}"/>
    <cellStyle name="Note 2 2 3 4 3 4 4 2" xfId="33299" xr:uid="{00000000-0005-0000-0000-0000053A0000}"/>
    <cellStyle name="Note 2 2 3 4 3 4 4 3" xfId="50508" xr:uid="{00000000-0005-0000-0000-0000063A0000}"/>
    <cellStyle name="Note 2 2 3 4 3 4 5" xfId="22666" xr:uid="{00000000-0005-0000-0000-0000073A0000}"/>
    <cellStyle name="Note 2 2 3 4 3 4 6" xfId="39950" xr:uid="{00000000-0005-0000-0000-0000083A0000}"/>
    <cellStyle name="Note 2 2 3 4 3 5" xfId="10607" xr:uid="{00000000-0005-0000-0000-0000093A0000}"/>
    <cellStyle name="Note 2 2 3 4 3 5 2" xfId="17496" xr:uid="{00000000-0005-0000-0000-00000A3A0000}"/>
    <cellStyle name="Note 2 2 3 4 3 5 2 2" xfId="35160" xr:uid="{00000000-0005-0000-0000-00000B3A0000}"/>
    <cellStyle name="Note 2 2 3 4 3 5 2 3" xfId="52355" xr:uid="{00000000-0005-0000-0000-00000C3A0000}"/>
    <cellStyle name="Note 2 2 3 4 3 5 3" xfId="28271" xr:uid="{00000000-0005-0000-0000-00000D3A0000}"/>
    <cellStyle name="Note 2 2 3 4 3 5 4" xfId="45516" xr:uid="{00000000-0005-0000-0000-00000E3A0000}"/>
    <cellStyle name="Note 2 2 3 4 3 6" xfId="6857" xr:uid="{00000000-0005-0000-0000-00000F3A0000}"/>
    <cellStyle name="Note 2 2 3 4 3 6 2" xfId="24522" xr:uid="{00000000-0005-0000-0000-0000103A0000}"/>
    <cellStyle name="Note 2 2 3 4 3 6 3" xfId="41793" xr:uid="{00000000-0005-0000-0000-0000113A0000}"/>
    <cellStyle name="Note 2 2 3 4 3 7" xfId="13888" xr:uid="{00000000-0005-0000-0000-0000123A0000}"/>
    <cellStyle name="Note 2 2 3 4 3 7 2" xfId="31552" xr:uid="{00000000-0005-0000-0000-0000133A0000}"/>
    <cellStyle name="Note 2 2 3 4 3 7 3" xfId="48773" xr:uid="{00000000-0005-0000-0000-0000143A0000}"/>
    <cellStyle name="Note 2 2 3 4 3 8" xfId="20804" xr:uid="{00000000-0005-0000-0000-0000153A0000}"/>
    <cellStyle name="Note 2 2 3 4 3 9" xfId="38107" xr:uid="{00000000-0005-0000-0000-0000163A0000}"/>
    <cellStyle name="Note 2 2 3 4 4" xfId="3197" xr:uid="{00000000-0005-0000-0000-0000173A0000}"/>
    <cellStyle name="Note 2 2 3 4 4 2" xfId="4227" xr:uid="{00000000-0005-0000-0000-0000183A0000}"/>
    <cellStyle name="Note 2 2 3 4 4 2 2" xfId="6143" xr:uid="{00000000-0005-0000-0000-0000193A0000}"/>
    <cellStyle name="Note 2 2 3 4 4 2 2 2" xfId="13063" xr:uid="{00000000-0005-0000-0000-00001A3A0000}"/>
    <cellStyle name="Note 2 2 3 4 4 2 2 2 2" xfId="19790" xr:uid="{00000000-0005-0000-0000-00001B3A0000}"/>
    <cellStyle name="Note 2 2 3 4 4 2 2 2 2 2" xfId="37454" xr:uid="{00000000-0005-0000-0000-00001C3A0000}"/>
    <cellStyle name="Note 2 2 3 4 4 2 2 2 2 3" xfId="54631" xr:uid="{00000000-0005-0000-0000-00001D3A0000}"/>
    <cellStyle name="Note 2 2 3 4 4 2 2 2 3" xfId="30727" xr:uid="{00000000-0005-0000-0000-00001E3A0000}"/>
    <cellStyle name="Note 2 2 3 4 4 2 2 2 4" xfId="47954" xr:uid="{00000000-0005-0000-0000-00001F3A0000}"/>
    <cellStyle name="Note 2 2 3 4 4 2 2 3" xfId="9779" xr:uid="{00000000-0005-0000-0000-0000203A0000}"/>
    <cellStyle name="Note 2 2 3 4 4 2 2 3 2" xfId="27444" xr:uid="{00000000-0005-0000-0000-0000213A0000}"/>
    <cellStyle name="Note 2 2 3 4 4 2 2 3 3" xfId="44697" xr:uid="{00000000-0005-0000-0000-0000223A0000}"/>
    <cellStyle name="Note 2 2 3 4 4 2 2 4" xfId="16723" xr:uid="{00000000-0005-0000-0000-0000233A0000}"/>
    <cellStyle name="Note 2 2 3 4 4 2 2 4 2" xfId="34387" xr:uid="{00000000-0005-0000-0000-0000243A0000}"/>
    <cellStyle name="Note 2 2 3 4 4 2 2 4 3" xfId="51590" xr:uid="{00000000-0005-0000-0000-0000253A0000}"/>
    <cellStyle name="Note 2 2 3 4 4 2 2 5" xfId="23808" xr:uid="{00000000-0005-0000-0000-0000263A0000}"/>
    <cellStyle name="Note 2 2 3 4 4 2 2 6" xfId="41086" xr:uid="{00000000-0005-0000-0000-0000273A0000}"/>
    <cellStyle name="Note 2 2 3 4 4 2 3" xfId="7924" xr:uid="{00000000-0005-0000-0000-0000283A0000}"/>
    <cellStyle name="Note 2 2 3 4 4 2 3 2" xfId="25589" xr:uid="{00000000-0005-0000-0000-0000293A0000}"/>
    <cellStyle name="Note 2 2 3 4 4 2 3 3" xfId="42854" xr:uid="{00000000-0005-0000-0000-00002A3A0000}"/>
    <cellStyle name="Note 2 2 3 4 4 2 4" xfId="14976" xr:uid="{00000000-0005-0000-0000-00002B3A0000}"/>
    <cellStyle name="Note 2 2 3 4 4 2 4 2" xfId="32640" xr:uid="{00000000-0005-0000-0000-00002C3A0000}"/>
    <cellStyle name="Note 2 2 3 4 4 2 4 3" xfId="49855" xr:uid="{00000000-0005-0000-0000-00002D3A0000}"/>
    <cellStyle name="Note 2 2 3 4 4 2 5" xfId="21946" xr:uid="{00000000-0005-0000-0000-00002E3A0000}"/>
    <cellStyle name="Note 2 2 3 4 4 2 6" xfId="39243" xr:uid="{00000000-0005-0000-0000-00002F3A0000}"/>
    <cellStyle name="Note 2 2 3 4 4 3" xfId="5113" xr:uid="{00000000-0005-0000-0000-0000303A0000}"/>
    <cellStyle name="Note 2 2 3 4 4 3 2" xfId="12033" xr:uid="{00000000-0005-0000-0000-0000313A0000}"/>
    <cellStyle name="Note 2 2 3 4 4 3 2 2" xfId="18814" xr:uid="{00000000-0005-0000-0000-0000323A0000}"/>
    <cellStyle name="Note 2 2 3 4 4 3 2 2 2" xfId="36478" xr:uid="{00000000-0005-0000-0000-0000333A0000}"/>
    <cellStyle name="Note 2 2 3 4 4 3 2 2 3" xfId="53661" xr:uid="{00000000-0005-0000-0000-0000343A0000}"/>
    <cellStyle name="Note 2 2 3 4 4 3 2 3" xfId="29697" xr:uid="{00000000-0005-0000-0000-0000353A0000}"/>
    <cellStyle name="Note 2 2 3 4 4 3 2 4" xfId="46930" xr:uid="{00000000-0005-0000-0000-0000363A0000}"/>
    <cellStyle name="Note 2 2 3 4 4 3 3" xfId="8749" xr:uid="{00000000-0005-0000-0000-0000373A0000}"/>
    <cellStyle name="Note 2 2 3 4 4 3 3 2" xfId="26414" xr:uid="{00000000-0005-0000-0000-0000383A0000}"/>
    <cellStyle name="Note 2 2 3 4 4 3 3 3" xfId="43673" xr:uid="{00000000-0005-0000-0000-0000393A0000}"/>
    <cellStyle name="Note 2 2 3 4 4 3 4" xfId="15747" xr:uid="{00000000-0005-0000-0000-00003A3A0000}"/>
    <cellStyle name="Note 2 2 3 4 4 3 4 2" xfId="33411" xr:uid="{00000000-0005-0000-0000-00003B3A0000}"/>
    <cellStyle name="Note 2 2 3 4 4 3 4 3" xfId="50620" xr:uid="{00000000-0005-0000-0000-00003C3A0000}"/>
    <cellStyle name="Note 2 2 3 4 4 3 5" xfId="22778" xr:uid="{00000000-0005-0000-0000-00003D3A0000}"/>
    <cellStyle name="Note 2 2 3 4 4 3 6" xfId="40062" xr:uid="{00000000-0005-0000-0000-00003E3A0000}"/>
    <cellStyle name="Note 2 2 3 4 4 4" xfId="10719" xr:uid="{00000000-0005-0000-0000-00003F3A0000}"/>
    <cellStyle name="Note 2 2 3 4 4 4 2" xfId="17608" xr:uid="{00000000-0005-0000-0000-0000403A0000}"/>
    <cellStyle name="Note 2 2 3 4 4 4 2 2" xfId="35272" xr:uid="{00000000-0005-0000-0000-0000413A0000}"/>
    <cellStyle name="Note 2 2 3 4 4 4 2 3" xfId="52467" xr:uid="{00000000-0005-0000-0000-0000423A0000}"/>
    <cellStyle name="Note 2 2 3 4 4 4 3" xfId="28383" xr:uid="{00000000-0005-0000-0000-0000433A0000}"/>
    <cellStyle name="Note 2 2 3 4 4 4 4" xfId="45628" xr:uid="{00000000-0005-0000-0000-0000443A0000}"/>
    <cellStyle name="Note 2 2 3 4 4 5" xfId="6969" xr:uid="{00000000-0005-0000-0000-0000453A0000}"/>
    <cellStyle name="Note 2 2 3 4 4 5 2" xfId="24634" xr:uid="{00000000-0005-0000-0000-0000463A0000}"/>
    <cellStyle name="Note 2 2 3 4 4 5 3" xfId="41905" xr:uid="{00000000-0005-0000-0000-0000473A0000}"/>
    <cellStyle name="Note 2 2 3 4 4 6" xfId="14000" xr:uid="{00000000-0005-0000-0000-0000483A0000}"/>
    <cellStyle name="Note 2 2 3 4 4 6 2" xfId="31664" xr:uid="{00000000-0005-0000-0000-0000493A0000}"/>
    <cellStyle name="Note 2 2 3 4 4 6 3" xfId="48885" xr:uid="{00000000-0005-0000-0000-00004A3A0000}"/>
    <cellStyle name="Note 2 2 3 4 4 7" xfId="20916" xr:uid="{00000000-0005-0000-0000-00004B3A0000}"/>
    <cellStyle name="Note 2 2 3 4 4 8" xfId="38219" xr:uid="{00000000-0005-0000-0000-00004C3A0000}"/>
    <cellStyle name="Note 2 2 3 4 5" xfId="3425" xr:uid="{00000000-0005-0000-0000-00004D3A0000}"/>
    <cellStyle name="Note 2 2 3 4 5 2" xfId="5341" xr:uid="{00000000-0005-0000-0000-00004E3A0000}"/>
    <cellStyle name="Note 2 2 3 4 5 2 2" xfId="12261" xr:uid="{00000000-0005-0000-0000-00004F3A0000}"/>
    <cellStyle name="Note 2 2 3 4 5 2 2 2" xfId="18988" xr:uid="{00000000-0005-0000-0000-0000503A0000}"/>
    <cellStyle name="Note 2 2 3 4 5 2 2 2 2" xfId="36652" xr:uid="{00000000-0005-0000-0000-0000513A0000}"/>
    <cellStyle name="Note 2 2 3 4 5 2 2 2 3" xfId="53835" xr:uid="{00000000-0005-0000-0000-0000523A0000}"/>
    <cellStyle name="Note 2 2 3 4 5 2 2 3" xfId="29925" xr:uid="{00000000-0005-0000-0000-0000533A0000}"/>
    <cellStyle name="Note 2 2 3 4 5 2 2 4" xfId="47158" xr:uid="{00000000-0005-0000-0000-0000543A0000}"/>
    <cellStyle name="Note 2 2 3 4 5 2 3" xfId="8977" xr:uid="{00000000-0005-0000-0000-0000553A0000}"/>
    <cellStyle name="Note 2 2 3 4 5 2 3 2" xfId="26642" xr:uid="{00000000-0005-0000-0000-0000563A0000}"/>
    <cellStyle name="Note 2 2 3 4 5 2 3 3" xfId="43901" xr:uid="{00000000-0005-0000-0000-0000573A0000}"/>
    <cellStyle name="Note 2 2 3 4 5 2 4" xfId="15921" xr:uid="{00000000-0005-0000-0000-0000583A0000}"/>
    <cellStyle name="Note 2 2 3 4 5 2 4 2" xfId="33585" xr:uid="{00000000-0005-0000-0000-0000593A0000}"/>
    <cellStyle name="Note 2 2 3 4 5 2 4 3" xfId="50794" xr:uid="{00000000-0005-0000-0000-00005A3A0000}"/>
    <cellStyle name="Note 2 2 3 4 5 2 5" xfId="23006" xr:uid="{00000000-0005-0000-0000-00005B3A0000}"/>
    <cellStyle name="Note 2 2 3 4 5 2 6" xfId="40290" xr:uid="{00000000-0005-0000-0000-00005C3A0000}"/>
    <cellStyle name="Note 2 2 3 4 5 3" xfId="10885" xr:uid="{00000000-0005-0000-0000-00005D3A0000}"/>
    <cellStyle name="Note 2 2 3 4 5 3 2" xfId="17720" xr:uid="{00000000-0005-0000-0000-00005E3A0000}"/>
    <cellStyle name="Note 2 2 3 4 5 3 2 2" xfId="35384" xr:uid="{00000000-0005-0000-0000-00005F3A0000}"/>
    <cellStyle name="Note 2 2 3 4 5 3 2 3" xfId="52579" xr:uid="{00000000-0005-0000-0000-0000603A0000}"/>
    <cellStyle name="Note 2 2 3 4 5 3 3" xfId="28549" xr:uid="{00000000-0005-0000-0000-0000613A0000}"/>
    <cellStyle name="Note 2 2 3 4 5 3 4" xfId="45794" xr:uid="{00000000-0005-0000-0000-0000623A0000}"/>
    <cellStyle name="Note 2 2 3 4 5 4" xfId="14174" xr:uid="{00000000-0005-0000-0000-0000633A0000}"/>
    <cellStyle name="Note 2 2 3 4 5 4 2" xfId="31838" xr:uid="{00000000-0005-0000-0000-0000643A0000}"/>
    <cellStyle name="Note 2 2 3 4 5 4 3" xfId="49059" xr:uid="{00000000-0005-0000-0000-0000653A0000}"/>
    <cellStyle name="Note 2 2 3 4 5 5" xfId="21144" xr:uid="{00000000-0005-0000-0000-0000663A0000}"/>
    <cellStyle name="Note 2 2 3 4 5 6" xfId="38447" xr:uid="{00000000-0005-0000-0000-0000673A0000}"/>
    <cellStyle name="Note 2 2 3 4 6" xfId="3798" xr:uid="{00000000-0005-0000-0000-0000683A0000}"/>
    <cellStyle name="Note 2 2 3 4 6 2" xfId="5714" xr:uid="{00000000-0005-0000-0000-0000693A0000}"/>
    <cellStyle name="Note 2 2 3 4 6 2 2" xfId="12634" xr:uid="{00000000-0005-0000-0000-00006A3A0000}"/>
    <cellStyle name="Note 2 2 3 4 6 2 2 2" xfId="19361" xr:uid="{00000000-0005-0000-0000-00006B3A0000}"/>
    <cellStyle name="Note 2 2 3 4 6 2 2 2 2" xfId="37025" xr:uid="{00000000-0005-0000-0000-00006C3A0000}"/>
    <cellStyle name="Note 2 2 3 4 6 2 2 2 3" xfId="54202" xr:uid="{00000000-0005-0000-0000-00006D3A0000}"/>
    <cellStyle name="Note 2 2 3 4 6 2 2 3" xfId="30298" xr:uid="{00000000-0005-0000-0000-00006E3A0000}"/>
    <cellStyle name="Note 2 2 3 4 6 2 2 4" xfId="47525" xr:uid="{00000000-0005-0000-0000-00006F3A0000}"/>
    <cellStyle name="Note 2 2 3 4 6 2 3" xfId="9350" xr:uid="{00000000-0005-0000-0000-0000703A0000}"/>
    <cellStyle name="Note 2 2 3 4 6 2 3 2" xfId="27015" xr:uid="{00000000-0005-0000-0000-0000713A0000}"/>
    <cellStyle name="Note 2 2 3 4 6 2 3 3" xfId="44268" xr:uid="{00000000-0005-0000-0000-0000723A0000}"/>
    <cellStyle name="Note 2 2 3 4 6 2 4" xfId="16294" xr:uid="{00000000-0005-0000-0000-0000733A0000}"/>
    <cellStyle name="Note 2 2 3 4 6 2 4 2" xfId="33958" xr:uid="{00000000-0005-0000-0000-0000743A0000}"/>
    <cellStyle name="Note 2 2 3 4 6 2 4 3" xfId="51161" xr:uid="{00000000-0005-0000-0000-0000753A0000}"/>
    <cellStyle name="Note 2 2 3 4 6 2 5" xfId="23379" xr:uid="{00000000-0005-0000-0000-0000763A0000}"/>
    <cellStyle name="Note 2 2 3 4 6 2 6" xfId="40657" xr:uid="{00000000-0005-0000-0000-0000773A0000}"/>
    <cellStyle name="Note 2 2 3 4 6 3" xfId="7495" xr:uid="{00000000-0005-0000-0000-0000783A0000}"/>
    <cellStyle name="Note 2 2 3 4 6 3 2" xfId="25160" xr:uid="{00000000-0005-0000-0000-0000793A0000}"/>
    <cellStyle name="Note 2 2 3 4 6 3 3" xfId="42425" xr:uid="{00000000-0005-0000-0000-00007A3A0000}"/>
    <cellStyle name="Note 2 2 3 4 6 4" xfId="14547" xr:uid="{00000000-0005-0000-0000-00007B3A0000}"/>
    <cellStyle name="Note 2 2 3 4 6 4 2" xfId="32211" xr:uid="{00000000-0005-0000-0000-00007C3A0000}"/>
    <cellStyle name="Note 2 2 3 4 6 4 3" xfId="49426" xr:uid="{00000000-0005-0000-0000-00007D3A0000}"/>
    <cellStyle name="Note 2 2 3 4 6 5" xfId="21517" xr:uid="{00000000-0005-0000-0000-00007E3A0000}"/>
    <cellStyle name="Note 2 2 3 4 6 6" xfId="38814" xr:uid="{00000000-0005-0000-0000-00007F3A0000}"/>
    <cellStyle name="Note 2 2 3 4 7" xfId="4678" xr:uid="{00000000-0005-0000-0000-0000803A0000}"/>
    <cellStyle name="Note 2 2 3 4 7 2" xfId="11598" xr:uid="{00000000-0005-0000-0000-0000813A0000}"/>
    <cellStyle name="Note 2 2 3 4 7 2 2" xfId="18379" xr:uid="{00000000-0005-0000-0000-0000823A0000}"/>
    <cellStyle name="Note 2 2 3 4 7 2 2 2" xfId="36043" xr:uid="{00000000-0005-0000-0000-0000833A0000}"/>
    <cellStyle name="Note 2 2 3 4 7 2 2 3" xfId="53232" xr:uid="{00000000-0005-0000-0000-0000843A0000}"/>
    <cellStyle name="Note 2 2 3 4 7 2 3" xfId="29262" xr:uid="{00000000-0005-0000-0000-0000853A0000}"/>
    <cellStyle name="Note 2 2 3 4 7 2 4" xfId="46501" xr:uid="{00000000-0005-0000-0000-0000863A0000}"/>
    <cellStyle name="Note 2 2 3 4 7 3" xfId="8314" xr:uid="{00000000-0005-0000-0000-0000873A0000}"/>
    <cellStyle name="Note 2 2 3 4 7 3 2" xfId="25979" xr:uid="{00000000-0005-0000-0000-0000883A0000}"/>
    <cellStyle name="Note 2 2 3 4 7 3 3" xfId="43244" xr:uid="{00000000-0005-0000-0000-0000893A0000}"/>
    <cellStyle name="Note 2 2 3 4 7 4" xfId="15312" xr:uid="{00000000-0005-0000-0000-00008A3A0000}"/>
    <cellStyle name="Note 2 2 3 4 7 4 2" xfId="32976" xr:uid="{00000000-0005-0000-0000-00008B3A0000}"/>
    <cellStyle name="Note 2 2 3 4 7 4 3" xfId="50191" xr:uid="{00000000-0005-0000-0000-00008C3A0000}"/>
    <cellStyle name="Note 2 2 3 4 7 5" xfId="22343" xr:uid="{00000000-0005-0000-0000-00008D3A0000}"/>
    <cellStyle name="Note 2 2 3 4 7 6" xfId="39633" xr:uid="{00000000-0005-0000-0000-00008E3A0000}"/>
    <cellStyle name="Note 2 2 3 4 8" xfId="10284" xr:uid="{00000000-0005-0000-0000-00008F3A0000}"/>
    <cellStyle name="Note 2 2 3 4 8 2" xfId="17173" xr:uid="{00000000-0005-0000-0000-0000903A0000}"/>
    <cellStyle name="Note 2 2 3 4 8 2 2" xfId="34837" xr:uid="{00000000-0005-0000-0000-0000913A0000}"/>
    <cellStyle name="Note 2 2 3 4 8 2 3" xfId="52038" xr:uid="{00000000-0005-0000-0000-0000923A0000}"/>
    <cellStyle name="Note 2 2 3 4 8 3" xfId="27948" xr:uid="{00000000-0005-0000-0000-0000933A0000}"/>
    <cellStyle name="Note 2 2 3 4 8 4" xfId="45199" xr:uid="{00000000-0005-0000-0000-0000943A0000}"/>
    <cellStyle name="Note 2 2 3 4 9" xfId="6534" xr:uid="{00000000-0005-0000-0000-0000953A0000}"/>
    <cellStyle name="Note 2 2 3 4 9 2" xfId="24199" xr:uid="{00000000-0005-0000-0000-0000963A0000}"/>
    <cellStyle name="Note 2 2 3 4 9 3" xfId="41476" xr:uid="{00000000-0005-0000-0000-0000973A0000}"/>
    <cellStyle name="Note 2 2 3 5" xfId="2813" xr:uid="{00000000-0005-0000-0000-0000983A0000}"/>
    <cellStyle name="Note 2 2 3 5 2" xfId="3476" xr:uid="{00000000-0005-0000-0000-0000993A0000}"/>
    <cellStyle name="Note 2 2 3 5 2 2" xfId="5392" xr:uid="{00000000-0005-0000-0000-00009A3A0000}"/>
    <cellStyle name="Note 2 2 3 5 2 2 2" xfId="12312" xr:uid="{00000000-0005-0000-0000-00009B3A0000}"/>
    <cellStyle name="Note 2 2 3 5 2 2 2 2" xfId="19039" xr:uid="{00000000-0005-0000-0000-00009C3A0000}"/>
    <cellStyle name="Note 2 2 3 5 2 2 2 2 2" xfId="36703" xr:uid="{00000000-0005-0000-0000-00009D3A0000}"/>
    <cellStyle name="Note 2 2 3 5 2 2 2 2 3" xfId="53883" xr:uid="{00000000-0005-0000-0000-00009E3A0000}"/>
    <cellStyle name="Note 2 2 3 5 2 2 2 3" xfId="29976" xr:uid="{00000000-0005-0000-0000-00009F3A0000}"/>
    <cellStyle name="Note 2 2 3 5 2 2 2 4" xfId="47206" xr:uid="{00000000-0005-0000-0000-0000A03A0000}"/>
    <cellStyle name="Note 2 2 3 5 2 2 3" xfId="9028" xr:uid="{00000000-0005-0000-0000-0000A13A0000}"/>
    <cellStyle name="Note 2 2 3 5 2 2 3 2" xfId="26693" xr:uid="{00000000-0005-0000-0000-0000A23A0000}"/>
    <cellStyle name="Note 2 2 3 5 2 2 3 3" xfId="43949" xr:uid="{00000000-0005-0000-0000-0000A33A0000}"/>
    <cellStyle name="Note 2 2 3 5 2 2 4" xfId="15972" xr:uid="{00000000-0005-0000-0000-0000A43A0000}"/>
    <cellStyle name="Note 2 2 3 5 2 2 4 2" xfId="33636" xr:uid="{00000000-0005-0000-0000-0000A53A0000}"/>
    <cellStyle name="Note 2 2 3 5 2 2 4 3" xfId="50842" xr:uid="{00000000-0005-0000-0000-0000A63A0000}"/>
    <cellStyle name="Note 2 2 3 5 2 2 5" xfId="23057" xr:uid="{00000000-0005-0000-0000-0000A73A0000}"/>
    <cellStyle name="Note 2 2 3 5 2 2 6" xfId="40338" xr:uid="{00000000-0005-0000-0000-0000A83A0000}"/>
    <cellStyle name="Note 2 2 3 5 2 3" xfId="10936" xr:uid="{00000000-0005-0000-0000-0000A93A0000}"/>
    <cellStyle name="Note 2 2 3 5 2 3 2" xfId="17771" xr:uid="{00000000-0005-0000-0000-0000AA3A0000}"/>
    <cellStyle name="Note 2 2 3 5 2 3 2 2" xfId="35435" xr:uid="{00000000-0005-0000-0000-0000AB3A0000}"/>
    <cellStyle name="Note 2 2 3 5 2 3 2 3" xfId="52627" xr:uid="{00000000-0005-0000-0000-0000AC3A0000}"/>
    <cellStyle name="Note 2 2 3 5 2 3 3" xfId="28600" xr:uid="{00000000-0005-0000-0000-0000AD3A0000}"/>
    <cellStyle name="Note 2 2 3 5 2 3 4" xfId="45842" xr:uid="{00000000-0005-0000-0000-0000AE3A0000}"/>
    <cellStyle name="Note 2 2 3 5 2 4" xfId="7173" xr:uid="{00000000-0005-0000-0000-0000AF3A0000}"/>
    <cellStyle name="Note 2 2 3 5 2 4 2" xfId="24838" xr:uid="{00000000-0005-0000-0000-0000B03A0000}"/>
    <cellStyle name="Note 2 2 3 5 2 4 3" xfId="42106" xr:uid="{00000000-0005-0000-0000-0000B13A0000}"/>
    <cellStyle name="Note 2 2 3 5 2 5" xfId="14225" xr:uid="{00000000-0005-0000-0000-0000B23A0000}"/>
    <cellStyle name="Note 2 2 3 5 2 5 2" xfId="31889" xr:uid="{00000000-0005-0000-0000-0000B33A0000}"/>
    <cellStyle name="Note 2 2 3 5 2 5 3" xfId="49107" xr:uid="{00000000-0005-0000-0000-0000B43A0000}"/>
    <cellStyle name="Note 2 2 3 5 2 6" xfId="21195" xr:uid="{00000000-0005-0000-0000-0000B53A0000}"/>
    <cellStyle name="Note 2 2 3 5 2 7" xfId="38495" xr:uid="{00000000-0005-0000-0000-0000B63A0000}"/>
    <cellStyle name="Note 2 2 3 5 3" xfId="3846" xr:uid="{00000000-0005-0000-0000-0000B73A0000}"/>
    <cellStyle name="Note 2 2 3 5 3 2" xfId="5762" xr:uid="{00000000-0005-0000-0000-0000B83A0000}"/>
    <cellStyle name="Note 2 2 3 5 3 2 2" xfId="12682" xr:uid="{00000000-0005-0000-0000-0000B93A0000}"/>
    <cellStyle name="Note 2 2 3 5 3 2 2 2" xfId="19409" xr:uid="{00000000-0005-0000-0000-0000BA3A0000}"/>
    <cellStyle name="Note 2 2 3 5 3 2 2 2 2" xfId="37073" xr:uid="{00000000-0005-0000-0000-0000BB3A0000}"/>
    <cellStyle name="Note 2 2 3 5 3 2 2 2 3" xfId="54250" xr:uid="{00000000-0005-0000-0000-0000BC3A0000}"/>
    <cellStyle name="Note 2 2 3 5 3 2 2 3" xfId="30346" xr:uid="{00000000-0005-0000-0000-0000BD3A0000}"/>
    <cellStyle name="Note 2 2 3 5 3 2 2 4" xfId="47573" xr:uid="{00000000-0005-0000-0000-0000BE3A0000}"/>
    <cellStyle name="Note 2 2 3 5 3 2 3" xfId="9398" xr:uid="{00000000-0005-0000-0000-0000BF3A0000}"/>
    <cellStyle name="Note 2 2 3 5 3 2 3 2" xfId="27063" xr:uid="{00000000-0005-0000-0000-0000C03A0000}"/>
    <cellStyle name="Note 2 2 3 5 3 2 3 3" xfId="44316" xr:uid="{00000000-0005-0000-0000-0000C13A0000}"/>
    <cellStyle name="Note 2 2 3 5 3 2 4" xfId="16342" xr:uid="{00000000-0005-0000-0000-0000C23A0000}"/>
    <cellStyle name="Note 2 2 3 5 3 2 4 2" xfId="34006" xr:uid="{00000000-0005-0000-0000-0000C33A0000}"/>
    <cellStyle name="Note 2 2 3 5 3 2 4 3" xfId="51209" xr:uid="{00000000-0005-0000-0000-0000C43A0000}"/>
    <cellStyle name="Note 2 2 3 5 3 2 5" xfId="23427" xr:uid="{00000000-0005-0000-0000-0000C53A0000}"/>
    <cellStyle name="Note 2 2 3 5 3 2 6" xfId="40705" xr:uid="{00000000-0005-0000-0000-0000C63A0000}"/>
    <cellStyle name="Note 2 2 3 5 3 3" xfId="7543" xr:uid="{00000000-0005-0000-0000-0000C73A0000}"/>
    <cellStyle name="Note 2 2 3 5 3 3 2" xfId="25208" xr:uid="{00000000-0005-0000-0000-0000C83A0000}"/>
    <cellStyle name="Note 2 2 3 5 3 3 3" xfId="42473" xr:uid="{00000000-0005-0000-0000-0000C93A0000}"/>
    <cellStyle name="Note 2 2 3 5 3 4" xfId="14595" xr:uid="{00000000-0005-0000-0000-0000CA3A0000}"/>
    <cellStyle name="Note 2 2 3 5 3 4 2" xfId="32259" xr:uid="{00000000-0005-0000-0000-0000CB3A0000}"/>
    <cellStyle name="Note 2 2 3 5 3 4 3" xfId="49474" xr:uid="{00000000-0005-0000-0000-0000CC3A0000}"/>
    <cellStyle name="Note 2 2 3 5 3 5" xfId="21565" xr:uid="{00000000-0005-0000-0000-0000CD3A0000}"/>
    <cellStyle name="Note 2 2 3 5 3 6" xfId="38862" xr:uid="{00000000-0005-0000-0000-0000CE3A0000}"/>
    <cellStyle name="Note 2 2 3 5 4" xfId="4729" xr:uid="{00000000-0005-0000-0000-0000CF3A0000}"/>
    <cellStyle name="Note 2 2 3 5 4 2" xfId="11649" xr:uid="{00000000-0005-0000-0000-0000D03A0000}"/>
    <cellStyle name="Note 2 2 3 5 4 2 2" xfId="18430" xr:uid="{00000000-0005-0000-0000-0000D13A0000}"/>
    <cellStyle name="Note 2 2 3 5 4 2 2 2" xfId="36094" xr:uid="{00000000-0005-0000-0000-0000D23A0000}"/>
    <cellStyle name="Note 2 2 3 5 4 2 2 3" xfId="53280" xr:uid="{00000000-0005-0000-0000-0000D33A0000}"/>
    <cellStyle name="Note 2 2 3 5 4 2 3" xfId="29313" xr:uid="{00000000-0005-0000-0000-0000D43A0000}"/>
    <cellStyle name="Note 2 2 3 5 4 2 4" xfId="46549" xr:uid="{00000000-0005-0000-0000-0000D53A0000}"/>
    <cellStyle name="Note 2 2 3 5 4 3" xfId="8365" xr:uid="{00000000-0005-0000-0000-0000D63A0000}"/>
    <cellStyle name="Note 2 2 3 5 4 3 2" xfId="26030" xr:uid="{00000000-0005-0000-0000-0000D73A0000}"/>
    <cellStyle name="Note 2 2 3 5 4 3 3" xfId="43292" xr:uid="{00000000-0005-0000-0000-0000D83A0000}"/>
    <cellStyle name="Note 2 2 3 5 4 4" xfId="15363" xr:uid="{00000000-0005-0000-0000-0000D93A0000}"/>
    <cellStyle name="Note 2 2 3 5 4 4 2" xfId="33027" xr:uid="{00000000-0005-0000-0000-0000DA3A0000}"/>
    <cellStyle name="Note 2 2 3 5 4 4 3" xfId="50239" xr:uid="{00000000-0005-0000-0000-0000DB3A0000}"/>
    <cellStyle name="Note 2 2 3 5 4 5" xfId="22394" xr:uid="{00000000-0005-0000-0000-0000DC3A0000}"/>
    <cellStyle name="Note 2 2 3 5 4 6" xfId="39681" xr:uid="{00000000-0005-0000-0000-0000DD3A0000}"/>
    <cellStyle name="Note 2 2 3 5 5" xfId="10335" xr:uid="{00000000-0005-0000-0000-0000DE3A0000}"/>
    <cellStyle name="Note 2 2 3 5 5 2" xfId="17224" xr:uid="{00000000-0005-0000-0000-0000DF3A0000}"/>
    <cellStyle name="Note 2 2 3 5 5 2 2" xfId="34888" xr:uid="{00000000-0005-0000-0000-0000E03A0000}"/>
    <cellStyle name="Note 2 2 3 5 5 2 3" xfId="52086" xr:uid="{00000000-0005-0000-0000-0000E13A0000}"/>
    <cellStyle name="Note 2 2 3 5 5 3" xfId="27999" xr:uid="{00000000-0005-0000-0000-0000E23A0000}"/>
    <cellStyle name="Note 2 2 3 5 5 4" xfId="45247" xr:uid="{00000000-0005-0000-0000-0000E33A0000}"/>
    <cellStyle name="Note 2 2 3 5 6" xfId="6585" xr:uid="{00000000-0005-0000-0000-0000E43A0000}"/>
    <cellStyle name="Note 2 2 3 5 6 2" xfId="24250" xr:uid="{00000000-0005-0000-0000-0000E53A0000}"/>
    <cellStyle name="Note 2 2 3 5 6 3" xfId="41524" xr:uid="{00000000-0005-0000-0000-0000E63A0000}"/>
    <cellStyle name="Note 2 2 3 5 7" xfId="13616" xr:uid="{00000000-0005-0000-0000-0000E73A0000}"/>
    <cellStyle name="Note 2 2 3 5 7 2" xfId="31280" xr:uid="{00000000-0005-0000-0000-0000E83A0000}"/>
    <cellStyle name="Note 2 2 3 5 7 3" xfId="48504" xr:uid="{00000000-0005-0000-0000-0000E93A0000}"/>
    <cellStyle name="Note 2 2 3 5 8" xfId="20532" xr:uid="{00000000-0005-0000-0000-0000EA3A0000}"/>
    <cellStyle name="Note 2 2 3 5 9" xfId="37838" xr:uid="{00000000-0005-0000-0000-0000EB3A0000}"/>
    <cellStyle name="Note 2 2 3 6" xfId="4465" xr:uid="{00000000-0005-0000-0000-0000EC3A0000}"/>
    <cellStyle name="Note 2 2 3 6 2" xfId="6329" xr:uid="{00000000-0005-0000-0000-0000ED3A0000}"/>
    <cellStyle name="Note 2 2 3 6 2 2" xfId="13248" xr:uid="{00000000-0005-0000-0000-0000EE3A0000}"/>
    <cellStyle name="Note 2 2 3 6 2 2 2" xfId="19921" xr:uid="{00000000-0005-0000-0000-0000EF3A0000}"/>
    <cellStyle name="Note 2 2 3 6 2 2 2 2" xfId="37585" xr:uid="{00000000-0005-0000-0000-0000F03A0000}"/>
    <cellStyle name="Note 2 2 3 6 2 2 2 3" xfId="54762" xr:uid="{00000000-0005-0000-0000-0000F13A0000}"/>
    <cellStyle name="Note 2 2 3 6 2 2 3" xfId="30912" xr:uid="{00000000-0005-0000-0000-0000F23A0000}"/>
    <cellStyle name="Note 2 2 3 6 2 2 4" xfId="48139" xr:uid="{00000000-0005-0000-0000-0000F33A0000}"/>
    <cellStyle name="Note 2 2 3 6 2 3" xfId="9964" xr:uid="{00000000-0005-0000-0000-0000F43A0000}"/>
    <cellStyle name="Note 2 2 3 6 2 3 2" xfId="27629" xr:uid="{00000000-0005-0000-0000-0000F53A0000}"/>
    <cellStyle name="Note 2 2 3 6 2 3 3" xfId="44882" xr:uid="{00000000-0005-0000-0000-0000F63A0000}"/>
    <cellStyle name="Note 2 2 3 6 2 4" xfId="16854" xr:uid="{00000000-0005-0000-0000-0000F73A0000}"/>
    <cellStyle name="Note 2 2 3 6 2 4 2" xfId="34518" xr:uid="{00000000-0005-0000-0000-0000F83A0000}"/>
    <cellStyle name="Note 2 2 3 6 2 4 3" xfId="51721" xr:uid="{00000000-0005-0000-0000-0000F93A0000}"/>
    <cellStyle name="Note 2 2 3 6 2 5" xfId="23994" xr:uid="{00000000-0005-0000-0000-0000FA3A0000}"/>
    <cellStyle name="Note 2 2 3 6 2 6" xfId="41271" xr:uid="{00000000-0005-0000-0000-0000FB3A0000}"/>
    <cellStyle name="Note 2 2 3 6 3" xfId="11393" xr:uid="{00000000-0005-0000-0000-0000FC3A0000}"/>
    <cellStyle name="Note 2 2 3 6 3 2" xfId="18174" xr:uid="{00000000-0005-0000-0000-0000FD3A0000}"/>
    <cellStyle name="Note 2 2 3 6 3 2 2" xfId="35838" xr:uid="{00000000-0005-0000-0000-0000FE3A0000}"/>
    <cellStyle name="Note 2 2 3 6 3 2 3" xfId="53027" xr:uid="{00000000-0005-0000-0000-0000FF3A0000}"/>
    <cellStyle name="Note 2 2 3 6 3 3" xfId="29057" xr:uid="{00000000-0005-0000-0000-0000003B0000}"/>
    <cellStyle name="Note 2 2 3 6 3 4" xfId="46296" xr:uid="{00000000-0005-0000-0000-0000013B0000}"/>
    <cellStyle name="Note 2 2 3 6 4" xfId="8109" xr:uid="{00000000-0005-0000-0000-0000023B0000}"/>
    <cellStyle name="Note 2 2 3 6 4 2" xfId="25774" xr:uid="{00000000-0005-0000-0000-0000033B0000}"/>
    <cellStyle name="Note 2 2 3 6 4 3" xfId="43039" xr:uid="{00000000-0005-0000-0000-0000043B0000}"/>
    <cellStyle name="Note 2 2 3 6 5" xfId="15107" xr:uid="{00000000-0005-0000-0000-0000053B0000}"/>
    <cellStyle name="Note 2 2 3 6 5 2" xfId="32771" xr:uid="{00000000-0005-0000-0000-0000063B0000}"/>
    <cellStyle name="Note 2 2 3 6 5 3" xfId="49986" xr:uid="{00000000-0005-0000-0000-0000073B0000}"/>
    <cellStyle name="Note 2 2 3 6 6" xfId="22138" xr:uid="{00000000-0005-0000-0000-0000083B0000}"/>
    <cellStyle name="Note 2 2 3 6 7" xfId="39428" xr:uid="{00000000-0005-0000-0000-0000093B0000}"/>
    <cellStyle name="Note 2 2 3 7" xfId="4422" xr:uid="{00000000-0005-0000-0000-00000A3B0000}"/>
    <cellStyle name="Note 2 2 3 7 2" xfId="6286" xr:uid="{00000000-0005-0000-0000-00000B3B0000}"/>
    <cellStyle name="Note 2 2 3 7 2 2" xfId="13205" xr:uid="{00000000-0005-0000-0000-00000C3B0000}"/>
    <cellStyle name="Note 2 2 3 7 2 2 2" xfId="19878" xr:uid="{00000000-0005-0000-0000-00000D3B0000}"/>
    <cellStyle name="Note 2 2 3 7 2 2 2 2" xfId="37542" xr:uid="{00000000-0005-0000-0000-00000E3B0000}"/>
    <cellStyle name="Note 2 2 3 7 2 2 2 3" xfId="54719" xr:uid="{00000000-0005-0000-0000-00000F3B0000}"/>
    <cellStyle name="Note 2 2 3 7 2 2 3" xfId="30869" xr:uid="{00000000-0005-0000-0000-0000103B0000}"/>
    <cellStyle name="Note 2 2 3 7 2 2 4" xfId="48096" xr:uid="{00000000-0005-0000-0000-0000113B0000}"/>
    <cellStyle name="Note 2 2 3 7 2 3" xfId="9921" xr:uid="{00000000-0005-0000-0000-0000123B0000}"/>
    <cellStyle name="Note 2 2 3 7 2 3 2" xfId="27586" xr:uid="{00000000-0005-0000-0000-0000133B0000}"/>
    <cellStyle name="Note 2 2 3 7 2 3 3" xfId="44839" xr:uid="{00000000-0005-0000-0000-0000143B0000}"/>
    <cellStyle name="Note 2 2 3 7 2 4" xfId="16811" xr:uid="{00000000-0005-0000-0000-0000153B0000}"/>
    <cellStyle name="Note 2 2 3 7 2 4 2" xfId="34475" xr:uid="{00000000-0005-0000-0000-0000163B0000}"/>
    <cellStyle name="Note 2 2 3 7 2 4 3" xfId="51678" xr:uid="{00000000-0005-0000-0000-0000173B0000}"/>
    <cellStyle name="Note 2 2 3 7 2 5" xfId="23951" xr:uid="{00000000-0005-0000-0000-0000183B0000}"/>
    <cellStyle name="Note 2 2 3 7 2 6" xfId="41228" xr:uid="{00000000-0005-0000-0000-0000193B0000}"/>
    <cellStyle name="Note 2 2 3 7 3" xfId="11350" xr:uid="{00000000-0005-0000-0000-00001A3B0000}"/>
    <cellStyle name="Note 2 2 3 7 3 2" xfId="18131" xr:uid="{00000000-0005-0000-0000-00001B3B0000}"/>
    <cellStyle name="Note 2 2 3 7 3 2 2" xfId="35795" xr:uid="{00000000-0005-0000-0000-00001C3B0000}"/>
    <cellStyle name="Note 2 2 3 7 3 2 3" xfId="52984" xr:uid="{00000000-0005-0000-0000-00001D3B0000}"/>
    <cellStyle name="Note 2 2 3 7 3 3" xfId="29014" xr:uid="{00000000-0005-0000-0000-00001E3B0000}"/>
    <cellStyle name="Note 2 2 3 7 3 4" xfId="46253" xr:uid="{00000000-0005-0000-0000-00001F3B0000}"/>
    <cellStyle name="Note 2 2 3 7 4" xfId="8066" xr:uid="{00000000-0005-0000-0000-0000203B0000}"/>
    <cellStyle name="Note 2 2 3 7 4 2" xfId="25731" xr:uid="{00000000-0005-0000-0000-0000213B0000}"/>
    <cellStyle name="Note 2 2 3 7 4 3" xfId="42996" xr:uid="{00000000-0005-0000-0000-0000223B0000}"/>
    <cellStyle name="Note 2 2 3 7 5" xfId="15064" xr:uid="{00000000-0005-0000-0000-0000233B0000}"/>
    <cellStyle name="Note 2 2 3 7 5 2" xfId="32728" xr:uid="{00000000-0005-0000-0000-0000243B0000}"/>
    <cellStyle name="Note 2 2 3 7 5 3" xfId="49943" xr:uid="{00000000-0005-0000-0000-0000253B0000}"/>
    <cellStyle name="Note 2 2 3 7 6" xfId="22095" xr:uid="{00000000-0005-0000-0000-0000263B0000}"/>
    <cellStyle name="Note 2 2 3 7 7" xfId="39385" xr:uid="{00000000-0005-0000-0000-0000273B0000}"/>
    <cellStyle name="Note 2 2 3 8" xfId="10108" xr:uid="{00000000-0005-0000-0000-0000283B0000}"/>
    <cellStyle name="Note 2 2 3 8 2" xfId="16997" xr:uid="{00000000-0005-0000-0000-0000293B0000}"/>
    <cellStyle name="Note 2 2 3 8 2 2" xfId="34661" xr:uid="{00000000-0005-0000-0000-00002A3B0000}"/>
    <cellStyle name="Note 2 2 3 8 2 3" xfId="51862" xr:uid="{00000000-0005-0000-0000-00002B3B0000}"/>
    <cellStyle name="Note 2 2 3 8 3" xfId="27772" xr:uid="{00000000-0005-0000-0000-00002C3B0000}"/>
    <cellStyle name="Note 2 2 3 8 4" xfId="45023" xr:uid="{00000000-0005-0000-0000-00002D3B0000}"/>
    <cellStyle name="Note 2 2 3 9" xfId="13389" xr:uid="{00000000-0005-0000-0000-00002E3B0000}"/>
    <cellStyle name="Note 2 2 3 9 2" xfId="31053" xr:uid="{00000000-0005-0000-0000-00002F3B0000}"/>
    <cellStyle name="Note 2 2 3 9 3" xfId="48280" xr:uid="{00000000-0005-0000-0000-0000303B0000}"/>
    <cellStyle name="Note 2 2 4" xfId="1824" xr:uid="{00000000-0005-0000-0000-0000313B0000}"/>
    <cellStyle name="Note 2 2 4 10" xfId="20219" xr:uid="{00000000-0005-0000-0000-0000323B0000}"/>
    <cellStyle name="Note 2 2 4 11" xfId="20179" xr:uid="{00000000-0005-0000-0000-0000333B0000}"/>
    <cellStyle name="Note 2 2 4 12" xfId="55180" xr:uid="{00000000-0005-0000-0000-0000343B0000}"/>
    <cellStyle name="Note 2 2 4 2" xfId="1825" xr:uid="{00000000-0005-0000-0000-0000353B0000}"/>
    <cellStyle name="Note 2 2 4 2 10" xfId="21972" xr:uid="{00000000-0005-0000-0000-0000363B0000}"/>
    <cellStyle name="Note 2 2 4 2 11" xfId="55181" xr:uid="{00000000-0005-0000-0000-0000373B0000}"/>
    <cellStyle name="Note 2 2 4 2 2" xfId="1826" xr:uid="{00000000-0005-0000-0000-0000383B0000}"/>
    <cellStyle name="Note 2 2 4 2 2 2" xfId="2754" xr:uid="{00000000-0005-0000-0000-0000393B0000}"/>
    <cellStyle name="Note 2 2 4 2 2 2 10" xfId="13559" xr:uid="{00000000-0005-0000-0000-00003A3B0000}"/>
    <cellStyle name="Note 2 2 4 2 2 2 10 2" xfId="31223" xr:uid="{00000000-0005-0000-0000-00003B3B0000}"/>
    <cellStyle name="Note 2 2 4 2 2 2 10 3" xfId="48450" xr:uid="{00000000-0005-0000-0000-00003C3B0000}"/>
    <cellStyle name="Note 2 2 4 2 2 2 11" xfId="20475" xr:uid="{00000000-0005-0000-0000-00003D3B0000}"/>
    <cellStyle name="Note 2 2 4 2 2 2 12" xfId="37784" xr:uid="{00000000-0005-0000-0000-00003E3B0000}"/>
    <cellStyle name="Note 2 2 4 2 2 2 2" xfId="2983" xr:uid="{00000000-0005-0000-0000-00003F3B0000}"/>
    <cellStyle name="Note 2 2 4 2 2 2 2 2" xfId="3646" xr:uid="{00000000-0005-0000-0000-0000403B0000}"/>
    <cellStyle name="Note 2 2 4 2 2 2 2 2 2" xfId="5562" xr:uid="{00000000-0005-0000-0000-0000413B0000}"/>
    <cellStyle name="Note 2 2 4 2 2 2 2 2 2 2" xfId="12482" xr:uid="{00000000-0005-0000-0000-0000423B0000}"/>
    <cellStyle name="Note 2 2 4 2 2 2 2 2 2 2 2" xfId="19209" xr:uid="{00000000-0005-0000-0000-0000433B0000}"/>
    <cellStyle name="Note 2 2 4 2 2 2 2 2 2 2 2 2" xfId="36873" xr:uid="{00000000-0005-0000-0000-0000443B0000}"/>
    <cellStyle name="Note 2 2 4 2 2 2 2 2 2 2 2 3" xfId="54053" xr:uid="{00000000-0005-0000-0000-0000453B0000}"/>
    <cellStyle name="Note 2 2 4 2 2 2 2 2 2 2 3" xfId="30146" xr:uid="{00000000-0005-0000-0000-0000463B0000}"/>
    <cellStyle name="Note 2 2 4 2 2 2 2 2 2 2 4" xfId="47376" xr:uid="{00000000-0005-0000-0000-0000473B0000}"/>
    <cellStyle name="Note 2 2 4 2 2 2 2 2 2 3" xfId="9198" xr:uid="{00000000-0005-0000-0000-0000483B0000}"/>
    <cellStyle name="Note 2 2 4 2 2 2 2 2 2 3 2" xfId="26863" xr:uid="{00000000-0005-0000-0000-0000493B0000}"/>
    <cellStyle name="Note 2 2 4 2 2 2 2 2 2 3 3" xfId="44119" xr:uid="{00000000-0005-0000-0000-00004A3B0000}"/>
    <cellStyle name="Note 2 2 4 2 2 2 2 2 2 4" xfId="16142" xr:uid="{00000000-0005-0000-0000-00004B3B0000}"/>
    <cellStyle name="Note 2 2 4 2 2 2 2 2 2 4 2" xfId="33806" xr:uid="{00000000-0005-0000-0000-00004C3B0000}"/>
    <cellStyle name="Note 2 2 4 2 2 2 2 2 2 4 3" xfId="51012" xr:uid="{00000000-0005-0000-0000-00004D3B0000}"/>
    <cellStyle name="Note 2 2 4 2 2 2 2 2 2 5" xfId="23227" xr:uid="{00000000-0005-0000-0000-00004E3B0000}"/>
    <cellStyle name="Note 2 2 4 2 2 2 2 2 2 6" xfId="40508" xr:uid="{00000000-0005-0000-0000-00004F3B0000}"/>
    <cellStyle name="Note 2 2 4 2 2 2 2 2 3" xfId="11106" xr:uid="{00000000-0005-0000-0000-0000503B0000}"/>
    <cellStyle name="Note 2 2 4 2 2 2 2 2 3 2" xfId="17941" xr:uid="{00000000-0005-0000-0000-0000513B0000}"/>
    <cellStyle name="Note 2 2 4 2 2 2 2 2 3 2 2" xfId="35605" xr:uid="{00000000-0005-0000-0000-0000523B0000}"/>
    <cellStyle name="Note 2 2 4 2 2 2 2 2 3 2 3" xfId="52797" xr:uid="{00000000-0005-0000-0000-0000533B0000}"/>
    <cellStyle name="Note 2 2 4 2 2 2 2 2 3 3" xfId="28770" xr:uid="{00000000-0005-0000-0000-0000543B0000}"/>
    <cellStyle name="Note 2 2 4 2 2 2 2 2 3 4" xfId="46012" xr:uid="{00000000-0005-0000-0000-0000553B0000}"/>
    <cellStyle name="Note 2 2 4 2 2 2 2 2 4" xfId="7343" xr:uid="{00000000-0005-0000-0000-0000563B0000}"/>
    <cellStyle name="Note 2 2 4 2 2 2 2 2 4 2" xfId="25008" xr:uid="{00000000-0005-0000-0000-0000573B0000}"/>
    <cellStyle name="Note 2 2 4 2 2 2 2 2 4 3" xfId="42276" xr:uid="{00000000-0005-0000-0000-0000583B0000}"/>
    <cellStyle name="Note 2 2 4 2 2 2 2 2 5" xfId="14395" xr:uid="{00000000-0005-0000-0000-0000593B0000}"/>
    <cellStyle name="Note 2 2 4 2 2 2 2 2 5 2" xfId="32059" xr:uid="{00000000-0005-0000-0000-00005A3B0000}"/>
    <cellStyle name="Note 2 2 4 2 2 2 2 2 5 3" xfId="49277" xr:uid="{00000000-0005-0000-0000-00005B3B0000}"/>
    <cellStyle name="Note 2 2 4 2 2 2 2 2 6" xfId="21365" xr:uid="{00000000-0005-0000-0000-00005C3B0000}"/>
    <cellStyle name="Note 2 2 4 2 2 2 2 2 7" xfId="38665" xr:uid="{00000000-0005-0000-0000-00005D3B0000}"/>
    <cellStyle name="Note 2 2 4 2 2 2 2 3" xfId="4016" xr:uid="{00000000-0005-0000-0000-00005E3B0000}"/>
    <cellStyle name="Note 2 2 4 2 2 2 2 3 2" xfId="5932" xr:uid="{00000000-0005-0000-0000-00005F3B0000}"/>
    <cellStyle name="Note 2 2 4 2 2 2 2 3 2 2" xfId="12852" xr:uid="{00000000-0005-0000-0000-0000603B0000}"/>
    <cellStyle name="Note 2 2 4 2 2 2 2 3 2 2 2" xfId="19579" xr:uid="{00000000-0005-0000-0000-0000613B0000}"/>
    <cellStyle name="Note 2 2 4 2 2 2 2 3 2 2 2 2" xfId="37243" xr:uid="{00000000-0005-0000-0000-0000623B0000}"/>
    <cellStyle name="Note 2 2 4 2 2 2 2 3 2 2 2 3" xfId="54420" xr:uid="{00000000-0005-0000-0000-0000633B0000}"/>
    <cellStyle name="Note 2 2 4 2 2 2 2 3 2 2 3" xfId="30516" xr:uid="{00000000-0005-0000-0000-0000643B0000}"/>
    <cellStyle name="Note 2 2 4 2 2 2 2 3 2 2 4" xfId="47743" xr:uid="{00000000-0005-0000-0000-0000653B0000}"/>
    <cellStyle name="Note 2 2 4 2 2 2 2 3 2 3" xfId="9568" xr:uid="{00000000-0005-0000-0000-0000663B0000}"/>
    <cellStyle name="Note 2 2 4 2 2 2 2 3 2 3 2" xfId="27233" xr:uid="{00000000-0005-0000-0000-0000673B0000}"/>
    <cellStyle name="Note 2 2 4 2 2 2 2 3 2 3 3" xfId="44486" xr:uid="{00000000-0005-0000-0000-0000683B0000}"/>
    <cellStyle name="Note 2 2 4 2 2 2 2 3 2 4" xfId="16512" xr:uid="{00000000-0005-0000-0000-0000693B0000}"/>
    <cellStyle name="Note 2 2 4 2 2 2 2 3 2 4 2" xfId="34176" xr:uid="{00000000-0005-0000-0000-00006A3B0000}"/>
    <cellStyle name="Note 2 2 4 2 2 2 2 3 2 4 3" xfId="51379" xr:uid="{00000000-0005-0000-0000-00006B3B0000}"/>
    <cellStyle name="Note 2 2 4 2 2 2 2 3 2 5" xfId="23597" xr:uid="{00000000-0005-0000-0000-00006C3B0000}"/>
    <cellStyle name="Note 2 2 4 2 2 2 2 3 2 6" xfId="40875" xr:uid="{00000000-0005-0000-0000-00006D3B0000}"/>
    <cellStyle name="Note 2 2 4 2 2 2 2 3 3" xfId="7713" xr:uid="{00000000-0005-0000-0000-00006E3B0000}"/>
    <cellStyle name="Note 2 2 4 2 2 2 2 3 3 2" xfId="25378" xr:uid="{00000000-0005-0000-0000-00006F3B0000}"/>
    <cellStyle name="Note 2 2 4 2 2 2 2 3 3 3" xfId="42643" xr:uid="{00000000-0005-0000-0000-0000703B0000}"/>
    <cellStyle name="Note 2 2 4 2 2 2 2 3 4" xfId="14765" xr:uid="{00000000-0005-0000-0000-0000713B0000}"/>
    <cellStyle name="Note 2 2 4 2 2 2 2 3 4 2" xfId="32429" xr:uid="{00000000-0005-0000-0000-0000723B0000}"/>
    <cellStyle name="Note 2 2 4 2 2 2 2 3 4 3" xfId="49644" xr:uid="{00000000-0005-0000-0000-0000733B0000}"/>
    <cellStyle name="Note 2 2 4 2 2 2 2 3 5" xfId="21735" xr:uid="{00000000-0005-0000-0000-0000743B0000}"/>
    <cellStyle name="Note 2 2 4 2 2 2 2 3 6" xfId="39032" xr:uid="{00000000-0005-0000-0000-0000753B0000}"/>
    <cellStyle name="Note 2 2 4 2 2 2 2 4" xfId="4899" xr:uid="{00000000-0005-0000-0000-0000763B0000}"/>
    <cellStyle name="Note 2 2 4 2 2 2 2 4 2" xfId="11819" xr:uid="{00000000-0005-0000-0000-0000773B0000}"/>
    <cellStyle name="Note 2 2 4 2 2 2 2 4 2 2" xfId="18600" xr:uid="{00000000-0005-0000-0000-0000783B0000}"/>
    <cellStyle name="Note 2 2 4 2 2 2 2 4 2 2 2" xfId="36264" xr:uid="{00000000-0005-0000-0000-0000793B0000}"/>
    <cellStyle name="Note 2 2 4 2 2 2 2 4 2 2 3" xfId="53450" xr:uid="{00000000-0005-0000-0000-00007A3B0000}"/>
    <cellStyle name="Note 2 2 4 2 2 2 2 4 2 3" xfId="29483" xr:uid="{00000000-0005-0000-0000-00007B3B0000}"/>
    <cellStyle name="Note 2 2 4 2 2 2 2 4 2 4" xfId="46719" xr:uid="{00000000-0005-0000-0000-00007C3B0000}"/>
    <cellStyle name="Note 2 2 4 2 2 2 2 4 3" xfId="8535" xr:uid="{00000000-0005-0000-0000-00007D3B0000}"/>
    <cellStyle name="Note 2 2 4 2 2 2 2 4 3 2" xfId="26200" xr:uid="{00000000-0005-0000-0000-00007E3B0000}"/>
    <cellStyle name="Note 2 2 4 2 2 2 2 4 3 3" xfId="43462" xr:uid="{00000000-0005-0000-0000-00007F3B0000}"/>
    <cellStyle name="Note 2 2 4 2 2 2 2 4 4" xfId="15533" xr:uid="{00000000-0005-0000-0000-0000803B0000}"/>
    <cellStyle name="Note 2 2 4 2 2 2 2 4 4 2" xfId="33197" xr:uid="{00000000-0005-0000-0000-0000813B0000}"/>
    <cellStyle name="Note 2 2 4 2 2 2 2 4 4 3" xfId="50409" xr:uid="{00000000-0005-0000-0000-0000823B0000}"/>
    <cellStyle name="Note 2 2 4 2 2 2 2 4 5" xfId="22564" xr:uid="{00000000-0005-0000-0000-0000833B0000}"/>
    <cellStyle name="Note 2 2 4 2 2 2 2 4 6" xfId="39851" xr:uid="{00000000-0005-0000-0000-0000843B0000}"/>
    <cellStyle name="Note 2 2 4 2 2 2 2 5" xfId="10505" xr:uid="{00000000-0005-0000-0000-0000853B0000}"/>
    <cellStyle name="Note 2 2 4 2 2 2 2 5 2" xfId="17394" xr:uid="{00000000-0005-0000-0000-0000863B0000}"/>
    <cellStyle name="Note 2 2 4 2 2 2 2 5 2 2" xfId="35058" xr:uid="{00000000-0005-0000-0000-0000873B0000}"/>
    <cellStyle name="Note 2 2 4 2 2 2 2 5 2 3" xfId="52256" xr:uid="{00000000-0005-0000-0000-0000883B0000}"/>
    <cellStyle name="Note 2 2 4 2 2 2 2 5 3" xfId="28169" xr:uid="{00000000-0005-0000-0000-0000893B0000}"/>
    <cellStyle name="Note 2 2 4 2 2 2 2 5 4" xfId="45417" xr:uid="{00000000-0005-0000-0000-00008A3B0000}"/>
    <cellStyle name="Note 2 2 4 2 2 2 2 6" xfId="6755" xr:uid="{00000000-0005-0000-0000-00008B3B0000}"/>
    <cellStyle name="Note 2 2 4 2 2 2 2 6 2" xfId="24420" xr:uid="{00000000-0005-0000-0000-00008C3B0000}"/>
    <cellStyle name="Note 2 2 4 2 2 2 2 6 3" xfId="41694" xr:uid="{00000000-0005-0000-0000-00008D3B0000}"/>
    <cellStyle name="Note 2 2 4 2 2 2 2 7" xfId="13786" xr:uid="{00000000-0005-0000-0000-00008E3B0000}"/>
    <cellStyle name="Note 2 2 4 2 2 2 2 7 2" xfId="31450" xr:uid="{00000000-0005-0000-0000-00008F3B0000}"/>
    <cellStyle name="Note 2 2 4 2 2 2 2 7 3" xfId="48674" xr:uid="{00000000-0005-0000-0000-0000903B0000}"/>
    <cellStyle name="Note 2 2 4 2 2 2 2 8" xfId="20702" xr:uid="{00000000-0005-0000-0000-0000913B0000}"/>
    <cellStyle name="Note 2 2 4 2 2 2 2 9" xfId="38008" xr:uid="{00000000-0005-0000-0000-0000923B0000}"/>
    <cellStyle name="Note 2 2 4 2 2 2 3" xfId="3079" xr:uid="{00000000-0005-0000-0000-0000933B0000}"/>
    <cellStyle name="Note 2 2 4 2 2 2 3 2" xfId="3742" xr:uid="{00000000-0005-0000-0000-0000943B0000}"/>
    <cellStyle name="Note 2 2 4 2 2 2 3 2 2" xfId="5658" xr:uid="{00000000-0005-0000-0000-0000953B0000}"/>
    <cellStyle name="Note 2 2 4 2 2 2 3 2 2 2" xfId="12578" xr:uid="{00000000-0005-0000-0000-0000963B0000}"/>
    <cellStyle name="Note 2 2 4 2 2 2 3 2 2 2 2" xfId="19305" xr:uid="{00000000-0005-0000-0000-0000973B0000}"/>
    <cellStyle name="Note 2 2 4 2 2 2 3 2 2 2 2 2" xfId="36969" xr:uid="{00000000-0005-0000-0000-0000983B0000}"/>
    <cellStyle name="Note 2 2 4 2 2 2 3 2 2 2 2 3" xfId="54146" xr:uid="{00000000-0005-0000-0000-0000993B0000}"/>
    <cellStyle name="Note 2 2 4 2 2 2 3 2 2 2 3" xfId="30242" xr:uid="{00000000-0005-0000-0000-00009A3B0000}"/>
    <cellStyle name="Note 2 2 4 2 2 2 3 2 2 2 4" xfId="47469" xr:uid="{00000000-0005-0000-0000-00009B3B0000}"/>
    <cellStyle name="Note 2 2 4 2 2 2 3 2 2 3" xfId="9294" xr:uid="{00000000-0005-0000-0000-00009C3B0000}"/>
    <cellStyle name="Note 2 2 4 2 2 2 3 2 2 3 2" xfId="26959" xr:uid="{00000000-0005-0000-0000-00009D3B0000}"/>
    <cellStyle name="Note 2 2 4 2 2 2 3 2 2 3 3" xfId="44212" xr:uid="{00000000-0005-0000-0000-00009E3B0000}"/>
    <cellStyle name="Note 2 2 4 2 2 2 3 2 2 4" xfId="16238" xr:uid="{00000000-0005-0000-0000-00009F3B0000}"/>
    <cellStyle name="Note 2 2 4 2 2 2 3 2 2 4 2" xfId="33902" xr:uid="{00000000-0005-0000-0000-0000A03B0000}"/>
    <cellStyle name="Note 2 2 4 2 2 2 3 2 2 4 3" xfId="51105" xr:uid="{00000000-0005-0000-0000-0000A13B0000}"/>
    <cellStyle name="Note 2 2 4 2 2 2 3 2 2 5" xfId="23323" xr:uid="{00000000-0005-0000-0000-0000A23B0000}"/>
    <cellStyle name="Note 2 2 4 2 2 2 3 2 2 6" xfId="40601" xr:uid="{00000000-0005-0000-0000-0000A33B0000}"/>
    <cellStyle name="Note 2 2 4 2 2 2 3 2 3" xfId="11202" xr:uid="{00000000-0005-0000-0000-0000A43B0000}"/>
    <cellStyle name="Note 2 2 4 2 2 2 3 2 3 2" xfId="18037" xr:uid="{00000000-0005-0000-0000-0000A53B0000}"/>
    <cellStyle name="Note 2 2 4 2 2 2 3 2 3 2 2" xfId="35701" xr:uid="{00000000-0005-0000-0000-0000A63B0000}"/>
    <cellStyle name="Note 2 2 4 2 2 2 3 2 3 2 3" xfId="52890" xr:uid="{00000000-0005-0000-0000-0000A73B0000}"/>
    <cellStyle name="Note 2 2 4 2 2 2 3 2 3 3" xfId="28866" xr:uid="{00000000-0005-0000-0000-0000A83B0000}"/>
    <cellStyle name="Note 2 2 4 2 2 2 3 2 3 4" xfId="46105" xr:uid="{00000000-0005-0000-0000-0000A93B0000}"/>
    <cellStyle name="Note 2 2 4 2 2 2 3 2 4" xfId="7439" xr:uid="{00000000-0005-0000-0000-0000AA3B0000}"/>
    <cellStyle name="Note 2 2 4 2 2 2 3 2 4 2" xfId="25104" xr:uid="{00000000-0005-0000-0000-0000AB3B0000}"/>
    <cellStyle name="Note 2 2 4 2 2 2 3 2 4 3" xfId="42369" xr:uid="{00000000-0005-0000-0000-0000AC3B0000}"/>
    <cellStyle name="Note 2 2 4 2 2 2 3 2 5" xfId="14491" xr:uid="{00000000-0005-0000-0000-0000AD3B0000}"/>
    <cellStyle name="Note 2 2 4 2 2 2 3 2 5 2" xfId="32155" xr:uid="{00000000-0005-0000-0000-0000AE3B0000}"/>
    <cellStyle name="Note 2 2 4 2 2 2 3 2 5 3" xfId="49370" xr:uid="{00000000-0005-0000-0000-0000AF3B0000}"/>
    <cellStyle name="Note 2 2 4 2 2 2 3 2 6" xfId="21461" xr:uid="{00000000-0005-0000-0000-0000B03B0000}"/>
    <cellStyle name="Note 2 2 4 2 2 2 3 2 7" xfId="38758" xr:uid="{00000000-0005-0000-0000-0000B13B0000}"/>
    <cellStyle name="Note 2 2 4 2 2 2 3 3" xfId="4109" xr:uid="{00000000-0005-0000-0000-0000B23B0000}"/>
    <cellStyle name="Note 2 2 4 2 2 2 3 3 2" xfId="6025" xr:uid="{00000000-0005-0000-0000-0000B33B0000}"/>
    <cellStyle name="Note 2 2 4 2 2 2 3 3 2 2" xfId="12945" xr:uid="{00000000-0005-0000-0000-0000B43B0000}"/>
    <cellStyle name="Note 2 2 4 2 2 2 3 3 2 2 2" xfId="19672" xr:uid="{00000000-0005-0000-0000-0000B53B0000}"/>
    <cellStyle name="Note 2 2 4 2 2 2 3 3 2 2 2 2" xfId="37336" xr:uid="{00000000-0005-0000-0000-0000B63B0000}"/>
    <cellStyle name="Note 2 2 4 2 2 2 3 3 2 2 2 3" xfId="54513" xr:uid="{00000000-0005-0000-0000-0000B73B0000}"/>
    <cellStyle name="Note 2 2 4 2 2 2 3 3 2 2 3" xfId="30609" xr:uid="{00000000-0005-0000-0000-0000B83B0000}"/>
    <cellStyle name="Note 2 2 4 2 2 2 3 3 2 2 4" xfId="47836" xr:uid="{00000000-0005-0000-0000-0000B93B0000}"/>
    <cellStyle name="Note 2 2 4 2 2 2 3 3 2 3" xfId="9661" xr:uid="{00000000-0005-0000-0000-0000BA3B0000}"/>
    <cellStyle name="Note 2 2 4 2 2 2 3 3 2 3 2" xfId="27326" xr:uid="{00000000-0005-0000-0000-0000BB3B0000}"/>
    <cellStyle name="Note 2 2 4 2 2 2 3 3 2 3 3" xfId="44579" xr:uid="{00000000-0005-0000-0000-0000BC3B0000}"/>
    <cellStyle name="Note 2 2 4 2 2 2 3 3 2 4" xfId="16605" xr:uid="{00000000-0005-0000-0000-0000BD3B0000}"/>
    <cellStyle name="Note 2 2 4 2 2 2 3 3 2 4 2" xfId="34269" xr:uid="{00000000-0005-0000-0000-0000BE3B0000}"/>
    <cellStyle name="Note 2 2 4 2 2 2 3 3 2 4 3" xfId="51472" xr:uid="{00000000-0005-0000-0000-0000BF3B0000}"/>
    <cellStyle name="Note 2 2 4 2 2 2 3 3 2 5" xfId="23690" xr:uid="{00000000-0005-0000-0000-0000C03B0000}"/>
    <cellStyle name="Note 2 2 4 2 2 2 3 3 2 6" xfId="40968" xr:uid="{00000000-0005-0000-0000-0000C13B0000}"/>
    <cellStyle name="Note 2 2 4 2 2 2 3 3 3" xfId="7806" xr:uid="{00000000-0005-0000-0000-0000C23B0000}"/>
    <cellStyle name="Note 2 2 4 2 2 2 3 3 3 2" xfId="25471" xr:uid="{00000000-0005-0000-0000-0000C33B0000}"/>
    <cellStyle name="Note 2 2 4 2 2 2 3 3 3 3" xfId="42736" xr:uid="{00000000-0005-0000-0000-0000C43B0000}"/>
    <cellStyle name="Note 2 2 4 2 2 2 3 3 4" xfId="14858" xr:uid="{00000000-0005-0000-0000-0000C53B0000}"/>
    <cellStyle name="Note 2 2 4 2 2 2 3 3 4 2" xfId="32522" xr:uid="{00000000-0005-0000-0000-0000C63B0000}"/>
    <cellStyle name="Note 2 2 4 2 2 2 3 3 4 3" xfId="49737" xr:uid="{00000000-0005-0000-0000-0000C73B0000}"/>
    <cellStyle name="Note 2 2 4 2 2 2 3 3 5" xfId="21828" xr:uid="{00000000-0005-0000-0000-0000C83B0000}"/>
    <cellStyle name="Note 2 2 4 2 2 2 3 3 6" xfId="39125" xr:uid="{00000000-0005-0000-0000-0000C93B0000}"/>
    <cellStyle name="Note 2 2 4 2 2 2 3 4" xfId="4995" xr:uid="{00000000-0005-0000-0000-0000CA3B0000}"/>
    <cellStyle name="Note 2 2 4 2 2 2 3 4 2" xfId="11915" xr:uid="{00000000-0005-0000-0000-0000CB3B0000}"/>
    <cellStyle name="Note 2 2 4 2 2 2 3 4 2 2" xfId="18696" xr:uid="{00000000-0005-0000-0000-0000CC3B0000}"/>
    <cellStyle name="Note 2 2 4 2 2 2 3 4 2 2 2" xfId="36360" xr:uid="{00000000-0005-0000-0000-0000CD3B0000}"/>
    <cellStyle name="Note 2 2 4 2 2 2 3 4 2 2 3" xfId="53543" xr:uid="{00000000-0005-0000-0000-0000CE3B0000}"/>
    <cellStyle name="Note 2 2 4 2 2 2 3 4 2 3" xfId="29579" xr:uid="{00000000-0005-0000-0000-0000CF3B0000}"/>
    <cellStyle name="Note 2 2 4 2 2 2 3 4 2 4" xfId="46812" xr:uid="{00000000-0005-0000-0000-0000D03B0000}"/>
    <cellStyle name="Note 2 2 4 2 2 2 3 4 3" xfId="8631" xr:uid="{00000000-0005-0000-0000-0000D13B0000}"/>
    <cellStyle name="Note 2 2 4 2 2 2 3 4 3 2" xfId="26296" xr:uid="{00000000-0005-0000-0000-0000D23B0000}"/>
    <cellStyle name="Note 2 2 4 2 2 2 3 4 3 3" xfId="43555" xr:uid="{00000000-0005-0000-0000-0000D33B0000}"/>
    <cellStyle name="Note 2 2 4 2 2 2 3 4 4" xfId="15629" xr:uid="{00000000-0005-0000-0000-0000D43B0000}"/>
    <cellStyle name="Note 2 2 4 2 2 2 3 4 4 2" xfId="33293" xr:uid="{00000000-0005-0000-0000-0000D53B0000}"/>
    <cellStyle name="Note 2 2 4 2 2 2 3 4 4 3" xfId="50502" xr:uid="{00000000-0005-0000-0000-0000D63B0000}"/>
    <cellStyle name="Note 2 2 4 2 2 2 3 4 5" xfId="22660" xr:uid="{00000000-0005-0000-0000-0000D73B0000}"/>
    <cellStyle name="Note 2 2 4 2 2 2 3 4 6" xfId="39944" xr:uid="{00000000-0005-0000-0000-0000D83B0000}"/>
    <cellStyle name="Note 2 2 4 2 2 2 3 5" xfId="10601" xr:uid="{00000000-0005-0000-0000-0000D93B0000}"/>
    <cellStyle name="Note 2 2 4 2 2 2 3 5 2" xfId="17490" xr:uid="{00000000-0005-0000-0000-0000DA3B0000}"/>
    <cellStyle name="Note 2 2 4 2 2 2 3 5 2 2" xfId="35154" xr:uid="{00000000-0005-0000-0000-0000DB3B0000}"/>
    <cellStyle name="Note 2 2 4 2 2 2 3 5 2 3" xfId="52349" xr:uid="{00000000-0005-0000-0000-0000DC3B0000}"/>
    <cellStyle name="Note 2 2 4 2 2 2 3 5 3" xfId="28265" xr:uid="{00000000-0005-0000-0000-0000DD3B0000}"/>
    <cellStyle name="Note 2 2 4 2 2 2 3 5 4" xfId="45510" xr:uid="{00000000-0005-0000-0000-0000DE3B0000}"/>
    <cellStyle name="Note 2 2 4 2 2 2 3 6" xfId="6851" xr:uid="{00000000-0005-0000-0000-0000DF3B0000}"/>
    <cellStyle name="Note 2 2 4 2 2 2 3 6 2" xfId="24516" xr:uid="{00000000-0005-0000-0000-0000E03B0000}"/>
    <cellStyle name="Note 2 2 4 2 2 2 3 6 3" xfId="41787" xr:uid="{00000000-0005-0000-0000-0000E13B0000}"/>
    <cellStyle name="Note 2 2 4 2 2 2 3 7" xfId="13882" xr:uid="{00000000-0005-0000-0000-0000E23B0000}"/>
    <cellStyle name="Note 2 2 4 2 2 2 3 7 2" xfId="31546" xr:uid="{00000000-0005-0000-0000-0000E33B0000}"/>
    <cellStyle name="Note 2 2 4 2 2 2 3 7 3" xfId="48767" xr:uid="{00000000-0005-0000-0000-0000E43B0000}"/>
    <cellStyle name="Note 2 2 4 2 2 2 3 8" xfId="20798" xr:uid="{00000000-0005-0000-0000-0000E53B0000}"/>
    <cellStyle name="Note 2 2 4 2 2 2 3 9" xfId="38101" xr:uid="{00000000-0005-0000-0000-0000E63B0000}"/>
    <cellStyle name="Note 2 2 4 2 2 2 4" xfId="3191" xr:uid="{00000000-0005-0000-0000-0000E73B0000}"/>
    <cellStyle name="Note 2 2 4 2 2 2 4 2" xfId="4221" xr:uid="{00000000-0005-0000-0000-0000E83B0000}"/>
    <cellStyle name="Note 2 2 4 2 2 2 4 2 2" xfId="6137" xr:uid="{00000000-0005-0000-0000-0000E93B0000}"/>
    <cellStyle name="Note 2 2 4 2 2 2 4 2 2 2" xfId="13057" xr:uid="{00000000-0005-0000-0000-0000EA3B0000}"/>
    <cellStyle name="Note 2 2 4 2 2 2 4 2 2 2 2" xfId="19784" xr:uid="{00000000-0005-0000-0000-0000EB3B0000}"/>
    <cellStyle name="Note 2 2 4 2 2 2 4 2 2 2 2 2" xfId="37448" xr:uid="{00000000-0005-0000-0000-0000EC3B0000}"/>
    <cellStyle name="Note 2 2 4 2 2 2 4 2 2 2 2 3" xfId="54625" xr:uid="{00000000-0005-0000-0000-0000ED3B0000}"/>
    <cellStyle name="Note 2 2 4 2 2 2 4 2 2 2 3" xfId="30721" xr:uid="{00000000-0005-0000-0000-0000EE3B0000}"/>
    <cellStyle name="Note 2 2 4 2 2 2 4 2 2 2 4" xfId="47948" xr:uid="{00000000-0005-0000-0000-0000EF3B0000}"/>
    <cellStyle name="Note 2 2 4 2 2 2 4 2 2 3" xfId="9773" xr:uid="{00000000-0005-0000-0000-0000F03B0000}"/>
    <cellStyle name="Note 2 2 4 2 2 2 4 2 2 3 2" xfId="27438" xr:uid="{00000000-0005-0000-0000-0000F13B0000}"/>
    <cellStyle name="Note 2 2 4 2 2 2 4 2 2 3 3" xfId="44691" xr:uid="{00000000-0005-0000-0000-0000F23B0000}"/>
    <cellStyle name="Note 2 2 4 2 2 2 4 2 2 4" xfId="16717" xr:uid="{00000000-0005-0000-0000-0000F33B0000}"/>
    <cellStyle name="Note 2 2 4 2 2 2 4 2 2 4 2" xfId="34381" xr:uid="{00000000-0005-0000-0000-0000F43B0000}"/>
    <cellStyle name="Note 2 2 4 2 2 2 4 2 2 4 3" xfId="51584" xr:uid="{00000000-0005-0000-0000-0000F53B0000}"/>
    <cellStyle name="Note 2 2 4 2 2 2 4 2 2 5" xfId="23802" xr:uid="{00000000-0005-0000-0000-0000F63B0000}"/>
    <cellStyle name="Note 2 2 4 2 2 2 4 2 2 6" xfId="41080" xr:uid="{00000000-0005-0000-0000-0000F73B0000}"/>
    <cellStyle name="Note 2 2 4 2 2 2 4 2 3" xfId="7918" xr:uid="{00000000-0005-0000-0000-0000F83B0000}"/>
    <cellStyle name="Note 2 2 4 2 2 2 4 2 3 2" xfId="25583" xr:uid="{00000000-0005-0000-0000-0000F93B0000}"/>
    <cellStyle name="Note 2 2 4 2 2 2 4 2 3 3" xfId="42848" xr:uid="{00000000-0005-0000-0000-0000FA3B0000}"/>
    <cellStyle name="Note 2 2 4 2 2 2 4 2 4" xfId="14970" xr:uid="{00000000-0005-0000-0000-0000FB3B0000}"/>
    <cellStyle name="Note 2 2 4 2 2 2 4 2 4 2" xfId="32634" xr:uid="{00000000-0005-0000-0000-0000FC3B0000}"/>
    <cellStyle name="Note 2 2 4 2 2 2 4 2 4 3" xfId="49849" xr:uid="{00000000-0005-0000-0000-0000FD3B0000}"/>
    <cellStyle name="Note 2 2 4 2 2 2 4 2 5" xfId="21940" xr:uid="{00000000-0005-0000-0000-0000FE3B0000}"/>
    <cellStyle name="Note 2 2 4 2 2 2 4 2 6" xfId="39237" xr:uid="{00000000-0005-0000-0000-0000FF3B0000}"/>
    <cellStyle name="Note 2 2 4 2 2 2 4 3" xfId="5107" xr:uid="{00000000-0005-0000-0000-0000003C0000}"/>
    <cellStyle name="Note 2 2 4 2 2 2 4 3 2" xfId="12027" xr:uid="{00000000-0005-0000-0000-0000013C0000}"/>
    <cellStyle name="Note 2 2 4 2 2 2 4 3 2 2" xfId="18808" xr:uid="{00000000-0005-0000-0000-0000023C0000}"/>
    <cellStyle name="Note 2 2 4 2 2 2 4 3 2 2 2" xfId="36472" xr:uid="{00000000-0005-0000-0000-0000033C0000}"/>
    <cellStyle name="Note 2 2 4 2 2 2 4 3 2 2 3" xfId="53655" xr:uid="{00000000-0005-0000-0000-0000043C0000}"/>
    <cellStyle name="Note 2 2 4 2 2 2 4 3 2 3" xfId="29691" xr:uid="{00000000-0005-0000-0000-0000053C0000}"/>
    <cellStyle name="Note 2 2 4 2 2 2 4 3 2 4" xfId="46924" xr:uid="{00000000-0005-0000-0000-0000063C0000}"/>
    <cellStyle name="Note 2 2 4 2 2 2 4 3 3" xfId="8743" xr:uid="{00000000-0005-0000-0000-0000073C0000}"/>
    <cellStyle name="Note 2 2 4 2 2 2 4 3 3 2" xfId="26408" xr:uid="{00000000-0005-0000-0000-0000083C0000}"/>
    <cellStyle name="Note 2 2 4 2 2 2 4 3 3 3" xfId="43667" xr:uid="{00000000-0005-0000-0000-0000093C0000}"/>
    <cellStyle name="Note 2 2 4 2 2 2 4 3 4" xfId="15741" xr:uid="{00000000-0005-0000-0000-00000A3C0000}"/>
    <cellStyle name="Note 2 2 4 2 2 2 4 3 4 2" xfId="33405" xr:uid="{00000000-0005-0000-0000-00000B3C0000}"/>
    <cellStyle name="Note 2 2 4 2 2 2 4 3 4 3" xfId="50614" xr:uid="{00000000-0005-0000-0000-00000C3C0000}"/>
    <cellStyle name="Note 2 2 4 2 2 2 4 3 5" xfId="22772" xr:uid="{00000000-0005-0000-0000-00000D3C0000}"/>
    <cellStyle name="Note 2 2 4 2 2 2 4 3 6" xfId="40056" xr:uid="{00000000-0005-0000-0000-00000E3C0000}"/>
    <cellStyle name="Note 2 2 4 2 2 2 4 4" xfId="10713" xr:uid="{00000000-0005-0000-0000-00000F3C0000}"/>
    <cellStyle name="Note 2 2 4 2 2 2 4 4 2" xfId="17602" xr:uid="{00000000-0005-0000-0000-0000103C0000}"/>
    <cellStyle name="Note 2 2 4 2 2 2 4 4 2 2" xfId="35266" xr:uid="{00000000-0005-0000-0000-0000113C0000}"/>
    <cellStyle name="Note 2 2 4 2 2 2 4 4 2 3" xfId="52461" xr:uid="{00000000-0005-0000-0000-0000123C0000}"/>
    <cellStyle name="Note 2 2 4 2 2 2 4 4 3" xfId="28377" xr:uid="{00000000-0005-0000-0000-0000133C0000}"/>
    <cellStyle name="Note 2 2 4 2 2 2 4 4 4" xfId="45622" xr:uid="{00000000-0005-0000-0000-0000143C0000}"/>
    <cellStyle name="Note 2 2 4 2 2 2 4 5" xfId="6963" xr:uid="{00000000-0005-0000-0000-0000153C0000}"/>
    <cellStyle name="Note 2 2 4 2 2 2 4 5 2" xfId="24628" xr:uid="{00000000-0005-0000-0000-0000163C0000}"/>
    <cellStyle name="Note 2 2 4 2 2 2 4 5 3" xfId="41899" xr:uid="{00000000-0005-0000-0000-0000173C0000}"/>
    <cellStyle name="Note 2 2 4 2 2 2 4 6" xfId="13994" xr:uid="{00000000-0005-0000-0000-0000183C0000}"/>
    <cellStyle name="Note 2 2 4 2 2 2 4 6 2" xfId="31658" xr:uid="{00000000-0005-0000-0000-0000193C0000}"/>
    <cellStyle name="Note 2 2 4 2 2 2 4 6 3" xfId="48879" xr:uid="{00000000-0005-0000-0000-00001A3C0000}"/>
    <cellStyle name="Note 2 2 4 2 2 2 4 7" xfId="20910" xr:uid="{00000000-0005-0000-0000-00001B3C0000}"/>
    <cellStyle name="Note 2 2 4 2 2 2 4 8" xfId="38213" xr:uid="{00000000-0005-0000-0000-00001C3C0000}"/>
    <cellStyle name="Note 2 2 4 2 2 2 5" xfId="3419" xr:uid="{00000000-0005-0000-0000-00001D3C0000}"/>
    <cellStyle name="Note 2 2 4 2 2 2 5 2" xfId="5335" xr:uid="{00000000-0005-0000-0000-00001E3C0000}"/>
    <cellStyle name="Note 2 2 4 2 2 2 5 2 2" xfId="12255" xr:uid="{00000000-0005-0000-0000-00001F3C0000}"/>
    <cellStyle name="Note 2 2 4 2 2 2 5 2 2 2" xfId="18982" xr:uid="{00000000-0005-0000-0000-0000203C0000}"/>
    <cellStyle name="Note 2 2 4 2 2 2 5 2 2 2 2" xfId="36646" xr:uid="{00000000-0005-0000-0000-0000213C0000}"/>
    <cellStyle name="Note 2 2 4 2 2 2 5 2 2 2 3" xfId="53829" xr:uid="{00000000-0005-0000-0000-0000223C0000}"/>
    <cellStyle name="Note 2 2 4 2 2 2 5 2 2 3" xfId="29919" xr:uid="{00000000-0005-0000-0000-0000233C0000}"/>
    <cellStyle name="Note 2 2 4 2 2 2 5 2 2 4" xfId="47152" xr:uid="{00000000-0005-0000-0000-0000243C0000}"/>
    <cellStyle name="Note 2 2 4 2 2 2 5 2 3" xfId="8971" xr:uid="{00000000-0005-0000-0000-0000253C0000}"/>
    <cellStyle name="Note 2 2 4 2 2 2 5 2 3 2" xfId="26636" xr:uid="{00000000-0005-0000-0000-0000263C0000}"/>
    <cellStyle name="Note 2 2 4 2 2 2 5 2 3 3" xfId="43895" xr:uid="{00000000-0005-0000-0000-0000273C0000}"/>
    <cellStyle name="Note 2 2 4 2 2 2 5 2 4" xfId="15915" xr:uid="{00000000-0005-0000-0000-0000283C0000}"/>
    <cellStyle name="Note 2 2 4 2 2 2 5 2 4 2" xfId="33579" xr:uid="{00000000-0005-0000-0000-0000293C0000}"/>
    <cellStyle name="Note 2 2 4 2 2 2 5 2 4 3" xfId="50788" xr:uid="{00000000-0005-0000-0000-00002A3C0000}"/>
    <cellStyle name="Note 2 2 4 2 2 2 5 2 5" xfId="23000" xr:uid="{00000000-0005-0000-0000-00002B3C0000}"/>
    <cellStyle name="Note 2 2 4 2 2 2 5 2 6" xfId="40284" xr:uid="{00000000-0005-0000-0000-00002C3C0000}"/>
    <cellStyle name="Note 2 2 4 2 2 2 5 3" xfId="10879" xr:uid="{00000000-0005-0000-0000-00002D3C0000}"/>
    <cellStyle name="Note 2 2 4 2 2 2 5 3 2" xfId="17714" xr:uid="{00000000-0005-0000-0000-00002E3C0000}"/>
    <cellStyle name="Note 2 2 4 2 2 2 5 3 2 2" xfId="35378" xr:uid="{00000000-0005-0000-0000-00002F3C0000}"/>
    <cellStyle name="Note 2 2 4 2 2 2 5 3 2 3" xfId="52573" xr:uid="{00000000-0005-0000-0000-0000303C0000}"/>
    <cellStyle name="Note 2 2 4 2 2 2 5 3 3" xfId="28543" xr:uid="{00000000-0005-0000-0000-0000313C0000}"/>
    <cellStyle name="Note 2 2 4 2 2 2 5 3 4" xfId="45788" xr:uid="{00000000-0005-0000-0000-0000323C0000}"/>
    <cellStyle name="Note 2 2 4 2 2 2 5 4" xfId="14168" xr:uid="{00000000-0005-0000-0000-0000333C0000}"/>
    <cellStyle name="Note 2 2 4 2 2 2 5 4 2" xfId="31832" xr:uid="{00000000-0005-0000-0000-0000343C0000}"/>
    <cellStyle name="Note 2 2 4 2 2 2 5 4 3" xfId="49053" xr:uid="{00000000-0005-0000-0000-0000353C0000}"/>
    <cellStyle name="Note 2 2 4 2 2 2 5 5" xfId="21138" xr:uid="{00000000-0005-0000-0000-0000363C0000}"/>
    <cellStyle name="Note 2 2 4 2 2 2 5 6" xfId="38441" xr:uid="{00000000-0005-0000-0000-0000373C0000}"/>
    <cellStyle name="Note 2 2 4 2 2 2 6" xfId="3792" xr:uid="{00000000-0005-0000-0000-0000383C0000}"/>
    <cellStyle name="Note 2 2 4 2 2 2 6 2" xfId="5708" xr:uid="{00000000-0005-0000-0000-0000393C0000}"/>
    <cellStyle name="Note 2 2 4 2 2 2 6 2 2" xfId="12628" xr:uid="{00000000-0005-0000-0000-00003A3C0000}"/>
    <cellStyle name="Note 2 2 4 2 2 2 6 2 2 2" xfId="19355" xr:uid="{00000000-0005-0000-0000-00003B3C0000}"/>
    <cellStyle name="Note 2 2 4 2 2 2 6 2 2 2 2" xfId="37019" xr:uid="{00000000-0005-0000-0000-00003C3C0000}"/>
    <cellStyle name="Note 2 2 4 2 2 2 6 2 2 2 3" xfId="54196" xr:uid="{00000000-0005-0000-0000-00003D3C0000}"/>
    <cellStyle name="Note 2 2 4 2 2 2 6 2 2 3" xfId="30292" xr:uid="{00000000-0005-0000-0000-00003E3C0000}"/>
    <cellStyle name="Note 2 2 4 2 2 2 6 2 2 4" xfId="47519" xr:uid="{00000000-0005-0000-0000-00003F3C0000}"/>
    <cellStyle name="Note 2 2 4 2 2 2 6 2 3" xfId="9344" xr:uid="{00000000-0005-0000-0000-0000403C0000}"/>
    <cellStyle name="Note 2 2 4 2 2 2 6 2 3 2" xfId="27009" xr:uid="{00000000-0005-0000-0000-0000413C0000}"/>
    <cellStyle name="Note 2 2 4 2 2 2 6 2 3 3" xfId="44262" xr:uid="{00000000-0005-0000-0000-0000423C0000}"/>
    <cellStyle name="Note 2 2 4 2 2 2 6 2 4" xfId="16288" xr:uid="{00000000-0005-0000-0000-0000433C0000}"/>
    <cellStyle name="Note 2 2 4 2 2 2 6 2 4 2" xfId="33952" xr:uid="{00000000-0005-0000-0000-0000443C0000}"/>
    <cellStyle name="Note 2 2 4 2 2 2 6 2 4 3" xfId="51155" xr:uid="{00000000-0005-0000-0000-0000453C0000}"/>
    <cellStyle name="Note 2 2 4 2 2 2 6 2 5" xfId="23373" xr:uid="{00000000-0005-0000-0000-0000463C0000}"/>
    <cellStyle name="Note 2 2 4 2 2 2 6 2 6" xfId="40651" xr:uid="{00000000-0005-0000-0000-0000473C0000}"/>
    <cellStyle name="Note 2 2 4 2 2 2 6 3" xfId="7489" xr:uid="{00000000-0005-0000-0000-0000483C0000}"/>
    <cellStyle name="Note 2 2 4 2 2 2 6 3 2" xfId="25154" xr:uid="{00000000-0005-0000-0000-0000493C0000}"/>
    <cellStyle name="Note 2 2 4 2 2 2 6 3 3" xfId="42419" xr:uid="{00000000-0005-0000-0000-00004A3C0000}"/>
    <cellStyle name="Note 2 2 4 2 2 2 6 4" xfId="14541" xr:uid="{00000000-0005-0000-0000-00004B3C0000}"/>
    <cellStyle name="Note 2 2 4 2 2 2 6 4 2" xfId="32205" xr:uid="{00000000-0005-0000-0000-00004C3C0000}"/>
    <cellStyle name="Note 2 2 4 2 2 2 6 4 3" xfId="49420" xr:uid="{00000000-0005-0000-0000-00004D3C0000}"/>
    <cellStyle name="Note 2 2 4 2 2 2 6 5" xfId="21511" xr:uid="{00000000-0005-0000-0000-00004E3C0000}"/>
    <cellStyle name="Note 2 2 4 2 2 2 6 6" xfId="38808" xr:uid="{00000000-0005-0000-0000-00004F3C0000}"/>
    <cellStyle name="Note 2 2 4 2 2 2 7" xfId="4672" xr:uid="{00000000-0005-0000-0000-0000503C0000}"/>
    <cellStyle name="Note 2 2 4 2 2 2 7 2" xfId="11592" xr:uid="{00000000-0005-0000-0000-0000513C0000}"/>
    <cellStyle name="Note 2 2 4 2 2 2 7 2 2" xfId="18373" xr:uid="{00000000-0005-0000-0000-0000523C0000}"/>
    <cellStyle name="Note 2 2 4 2 2 2 7 2 2 2" xfId="36037" xr:uid="{00000000-0005-0000-0000-0000533C0000}"/>
    <cellStyle name="Note 2 2 4 2 2 2 7 2 2 3" xfId="53226" xr:uid="{00000000-0005-0000-0000-0000543C0000}"/>
    <cellStyle name="Note 2 2 4 2 2 2 7 2 3" xfId="29256" xr:uid="{00000000-0005-0000-0000-0000553C0000}"/>
    <cellStyle name="Note 2 2 4 2 2 2 7 2 4" xfId="46495" xr:uid="{00000000-0005-0000-0000-0000563C0000}"/>
    <cellStyle name="Note 2 2 4 2 2 2 7 3" xfId="8308" xr:uid="{00000000-0005-0000-0000-0000573C0000}"/>
    <cellStyle name="Note 2 2 4 2 2 2 7 3 2" xfId="25973" xr:uid="{00000000-0005-0000-0000-0000583C0000}"/>
    <cellStyle name="Note 2 2 4 2 2 2 7 3 3" xfId="43238" xr:uid="{00000000-0005-0000-0000-0000593C0000}"/>
    <cellStyle name="Note 2 2 4 2 2 2 7 4" xfId="15306" xr:uid="{00000000-0005-0000-0000-00005A3C0000}"/>
    <cellStyle name="Note 2 2 4 2 2 2 7 4 2" xfId="32970" xr:uid="{00000000-0005-0000-0000-00005B3C0000}"/>
    <cellStyle name="Note 2 2 4 2 2 2 7 4 3" xfId="50185" xr:uid="{00000000-0005-0000-0000-00005C3C0000}"/>
    <cellStyle name="Note 2 2 4 2 2 2 7 5" xfId="22337" xr:uid="{00000000-0005-0000-0000-00005D3C0000}"/>
    <cellStyle name="Note 2 2 4 2 2 2 7 6" xfId="39627" xr:uid="{00000000-0005-0000-0000-00005E3C0000}"/>
    <cellStyle name="Note 2 2 4 2 2 2 8" xfId="10278" xr:uid="{00000000-0005-0000-0000-00005F3C0000}"/>
    <cellStyle name="Note 2 2 4 2 2 2 8 2" xfId="17167" xr:uid="{00000000-0005-0000-0000-0000603C0000}"/>
    <cellStyle name="Note 2 2 4 2 2 2 8 2 2" xfId="34831" xr:uid="{00000000-0005-0000-0000-0000613C0000}"/>
    <cellStyle name="Note 2 2 4 2 2 2 8 2 3" xfId="52032" xr:uid="{00000000-0005-0000-0000-0000623C0000}"/>
    <cellStyle name="Note 2 2 4 2 2 2 8 3" xfId="27942" xr:uid="{00000000-0005-0000-0000-0000633C0000}"/>
    <cellStyle name="Note 2 2 4 2 2 2 8 4" xfId="45193" xr:uid="{00000000-0005-0000-0000-0000643C0000}"/>
    <cellStyle name="Note 2 2 4 2 2 2 9" xfId="6528" xr:uid="{00000000-0005-0000-0000-0000653C0000}"/>
    <cellStyle name="Note 2 2 4 2 2 2 9 2" xfId="24193" xr:uid="{00000000-0005-0000-0000-0000663C0000}"/>
    <cellStyle name="Note 2 2 4 2 2 2 9 3" xfId="41470" xr:uid="{00000000-0005-0000-0000-0000673C0000}"/>
    <cellStyle name="Note 2 2 4 2 2 3" xfId="2819" xr:uid="{00000000-0005-0000-0000-0000683C0000}"/>
    <cellStyle name="Note 2 2 4 2 2 3 2" xfId="3482" xr:uid="{00000000-0005-0000-0000-0000693C0000}"/>
    <cellStyle name="Note 2 2 4 2 2 3 2 2" xfId="5398" xr:uid="{00000000-0005-0000-0000-00006A3C0000}"/>
    <cellStyle name="Note 2 2 4 2 2 3 2 2 2" xfId="12318" xr:uid="{00000000-0005-0000-0000-00006B3C0000}"/>
    <cellStyle name="Note 2 2 4 2 2 3 2 2 2 2" xfId="19045" xr:uid="{00000000-0005-0000-0000-00006C3C0000}"/>
    <cellStyle name="Note 2 2 4 2 2 3 2 2 2 2 2" xfId="36709" xr:uid="{00000000-0005-0000-0000-00006D3C0000}"/>
    <cellStyle name="Note 2 2 4 2 2 3 2 2 2 2 3" xfId="53889" xr:uid="{00000000-0005-0000-0000-00006E3C0000}"/>
    <cellStyle name="Note 2 2 4 2 2 3 2 2 2 3" xfId="29982" xr:uid="{00000000-0005-0000-0000-00006F3C0000}"/>
    <cellStyle name="Note 2 2 4 2 2 3 2 2 2 4" xfId="47212" xr:uid="{00000000-0005-0000-0000-0000703C0000}"/>
    <cellStyle name="Note 2 2 4 2 2 3 2 2 3" xfId="9034" xr:uid="{00000000-0005-0000-0000-0000713C0000}"/>
    <cellStyle name="Note 2 2 4 2 2 3 2 2 3 2" xfId="26699" xr:uid="{00000000-0005-0000-0000-0000723C0000}"/>
    <cellStyle name="Note 2 2 4 2 2 3 2 2 3 3" xfId="43955" xr:uid="{00000000-0005-0000-0000-0000733C0000}"/>
    <cellStyle name="Note 2 2 4 2 2 3 2 2 4" xfId="15978" xr:uid="{00000000-0005-0000-0000-0000743C0000}"/>
    <cellStyle name="Note 2 2 4 2 2 3 2 2 4 2" xfId="33642" xr:uid="{00000000-0005-0000-0000-0000753C0000}"/>
    <cellStyle name="Note 2 2 4 2 2 3 2 2 4 3" xfId="50848" xr:uid="{00000000-0005-0000-0000-0000763C0000}"/>
    <cellStyle name="Note 2 2 4 2 2 3 2 2 5" xfId="23063" xr:uid="{00000000-0005-0000-0000-0000773C0000}"/>
    <cellStyle name="Note 2 2 4 2 2 3 2 2 6" xfId="40344" xr:uid="{00000000-0005-0000-0000-0000783C0000}"/>
    <cellStyle name="Note 2 2 4 2 2 3 2 3" xfId="10942" xr:uid="{00000000-0005-0000-0000-0000793C0000}"/>
    <cellStyle name="Note 2 2 4 2 2 3 2 3 2" xfId="17777" xr:uid="{00000000-0005-0000-0000-00007A3C0000}"/>
    <cellStyle name="Note 2 2 4 2 2 3 2 3 2 2" xfId="35441" xr:uid="{00000000-0005-0000-0000-00007B3C0000}"/>
    <cellStyle name="Note 2 2 4 2 2 3 2 3 2 3" xfId="52633" xr:uid="{00000000-0005-0000-0000-00007C3C0000}"/>
    <cellStyle name="Note 2 2 4 2 2 3 2 3 3" xfId="28606" xr:uid="{00000000-0005-0000-0000-00007D3C0000}"/>
    <cellStyle name="Note 2 2 4 2 2 3 2 3 4" xfId="45848" xr:uid="{00000000-0005-0000-0000-00007E3C0000}"/>
    <cellStyle name="Note 2 2 4 2 2 3 2 4" xfId="7179" xr:uid="{00000000-0005-0000-0000-00007F3C0000}"/>
    <cellStyle name="Note 2 2 4 2 2 3 2 4 2" xfId="24844" xr:uid="{00000000-0005-0000-0000-0000803C0000}"/>
    <cellStyle name="Note 2 2 4 2 2 3 2 4 3" xfId="42112" xr:uid="{00000000-0005-0000-0000-0000813C0000}"/>
    <cellStyle name="Note 2 2 4 2 2 3 2 5" xfId="14231" xr:uid="{00000000-0005-0000-0000-0000823C0000}"/>
    <cellStyle name="Note 2 2 4 2 2 3 2 5 2" xfId="31895" xr:uid="{00000000-0005-0000-0000-0000833C0000}"/>
    <cellStyle name="Note 2 2 4 2 2 3 2 5 3" xfId="49113" xr:uid="{00000000-0005-0000-0000-0000843C0000}"/>
    <cellStyle name="Note 2 2 4 2 2 3 2 6" xfId="21201" xr:uid="{00000000-0005-0000-0000-0000853C0000}"/>
    <cellStyle name="Note 2 2 4 2 2 3 2 7" xfId="38501" xr:uid="{00000000-0005-0000-0000-0000863C0000}"/>
    <cellStyle name="Note 2 2 4 2 2 3 3" xfId="3852" xr:uid="{00000000-0005-0000-0000-0000873C0000}"/>
    <cellStyle name="Note 2 2 4 2 2 3 3 2" xfId="5768" xr:uid="{00000000-0005-0000-0000-0000883C0000}"/>
    <cellStyle name="Note 2 2 4 2 2 3 3 2 2" xfId="12688" xr:uid="{00000000-0005-0000-0000-0000893C0000}"/>
    <cellStyle name="Note 2 2 4 2 2 3 3 2 2 2" xfId="19415" xr:uid="{00000000-0005-0000-0000-00008A3C0000}"/>
    <cellStyle name="Note 2 2 4 2 2 3 3 2 2 2 2" xfId="37079" xr:uid="{00000000-0005-0000-0000-00008B3C0000}"/>
    <cellStyle name="Note 2 2 4 2 2 3 3 2 2 2 3" xfId="54256" xr:uid="{00000000-0005-0000-0000-00008C3C0000}"/>
    <cellStyle name="Note 2 2 4 2 2 3 3 2 2 3" xfId="30352" xr:uid="{00000000-0005-0000-0000-00008D3C0000}"/>
    <cellStyle name="Note 2 2 4 2 2 3 3 2 2 4" xfId="47579" xr:uid="{00000000-0005-0000-0000-00008E3C0000}"/>
    <cellStyle name="Note 2 2 4 2 2 3 3 2 3" xfId="9404" xr:uid="{00000000-0005-0000-0000-00008F3C0000}"/>
    <cellStyle name="Note 2 2 4 2 2 3 3 2 3 2" xfId="27069" xr:uid="{00000000-0005-0000-0000-0000903C0000}"/>
    <cellStyle name="Note 2 2 4 2 2 3 3 2 3 3" xfId="44322" xr:uid="{00000000-0005-0000-0000-0000913C0000}"/>
    <cellStyle name="Note 2 2 4 2 2 3 3 2 4" xfId="16348" xr:uid="{00000000-0005-0000-0000-0000923C0000}"/>
    <cellStyle name="Note 2 2 4 2 2 3 3 2 4 2" xfId="34012" xr:uid="{00000000-0005-0000-0000-0000933C0000}"/>
    <cellStyle name="Note 2 2 4 2 2 3 3 2 4 3" xfId="51215" xr:uid="{00000000-0005-0000-0000-0000943C0000}"/>
    <cellStyle name="Note 2 2 4 2 2 3 3 2 5" xfId="23433" xr:uid="{00000000-0005-0000-0000-0000953C0000}"/>
    <cellStyle name="Note 2 2 4 2 2 3 3 2 6" xfId="40711" xr:uid="{00000000-0005-0000-0000-0000963C0000}"/>
    <cellStyle name="Note 2 2 4 2 2 3 3 3" xfId="7549" xr:uid="{00000000-0005-0000-0000-0000973C0000}"/>
    <cellStyle name="Note 2 2 4 2 2 3 3 3 2" xfId="25214" xr:uid="{00000000-0005-0000-0000-0000983C0000}"/>
    <cellStyle name="Note 2 2 4 2 2 3 3 3 3" xfId="42479" xr:uid="{00000000-0005-0000-0000-0000993C0000}"/>
    <cellStyle name="Note 2 2 4 2 2 3 3 4" xfId="14601" xr:uid="{00000000-0005-0000-0000-00009A3C0000}"/>
    <cellStyle name="Note 2 2 4 2 2 3 3 4 2" xfId="32265" xr:uid="{00000000-0005-0000-0000-00009B3C0000}"/>
    <cellStyle name="Note 2 2 4 2 2 3 3 4 3" xfId="49480" xr:uid="{00000000-0005-0000-0000-00009C3C0000}"/>
    <cellStyle name="Note 2 2 4 2 2 3 3 5" xfId="21571" xr:uid="{00000000-0005-0000-0000-00009D3C0000}"/>
    <cellStyle name="Note 2 2 4 2 2 3 3 6" xfId="38868" xr:uid="{00000000-0005-0000-0000-00009E3C0000}"/>
    <cellStyle name="Note 2 2 4 2 2 3 4" xfId="4735" xr:uid="{00000000-0005-0000-0000-00009F3C0000}"/>
    <cellStyle name="Note 2 2 4 2 2 3 4 2" xfId="11655" xr:uid="{00000000-0005-0000-0000-0000A03C0000}"/>
    <cellStyle name="Note 2 2 4 2 2 3 4 2 2" xfId="18436" xr:uid="{00000000-0005-0000-0000-0000A13C0000}"/>
    <cellStyle name="Note 2 2 4 2 2 3 4 2 2 2" xfId="36100" xr:uid="{00000000-0005-0000-0000-0000A23C0000}"/>
    <cellStyle name="Note 2 2 4 2 2 3 4 2 2 3" xfId="53286" xr:uid="{00000000-0005-0000-0000-0000A33C0000}"/>
    <cellStyle name="Note 2 2 4 2 2 3 4 2 3" xfId="29319" xr:uid="{00000000-0005-0000-0000-0000A43C0000}"/>
    <cellStyle name="Note 2 2 4 2 2 3 4 2 4" xfId="46555" xr:uid="{00000000-0005-0000-0000-0000A53C0000}"/>
    <cellStyle name="Note 2 2 4 2 2 3 4 3" xfId="8371" xr:uid="{00000000-0005-0000-0000-0000A63C0000}"/>
    <cellStyle name="Note 2 2 4 2 2 3 4 3 2" xfId="26036" xr:uid="{00000000-0005-0000-0000-0000A73C0000}"/>
    <cellStyle name="Note 2 2 4 2 2 3 4 3 3" xfId="43298" xr:uid="{00000000-0005-0000-0000-0000A83C0000}"/>
    <cellStyle name="Note 2 2 4 2 2 3 4 4" xfId="15369" xr:uid="{00000000-0005-0000-0000-0000A93C0000}"/>
    <cellStyle name="Note 2 2 4 2 2 3 4 4 2" xfId="33033" xr:uid="{00000000-0005-0000-0000-0000AA3C0000}"/>
    <cellStyle name="Note 2 2 4 2 2 3 4 4 3" xfId="50245" xr:uid="{00000000-0005-0000-0000-0000AB3C0000}"/>
    <cellStyle name="Note 2 2 4 2 2 3 4 5" xfId="22400" xr:uid="{00000000-0005-0000-0000-0000AC3C0000}"/>
    <cellStyle name="Note 2 2 4 2 2 3 4 6" xfId="39687" xr:uid="{00000000-0005-0000-0000-0000AD3C0000}"/>
    <cellStyle name="Note 2 2 4 2 2 3 5" xfId="10341" xr:uid="{00000000-0005-0000-0000-0000AE3C0000}"/>
    <cellStyle name="Note 2 2 4 2 2 3 5 2" xfId="17230" xr:uid="{00000000-0005-0000-0000-0000AF3C0000}"/>
    <cellStyle name="Note 2 2 4 2 2 3 5 2 2" xfId="34894" xr:uid="{00000000-0005-0000-0000-0000B03C0000}"/>
    <cellStyle name="Note 2 2 4 2 2 3 5 2 3" xfId="52092" xr:uid="{00000000-0005-0000-0000-0000B13C0000}"/>
    <cellStyle name="Note 2 2 4 2 2 3 5 3" xfId="28005" xr:uid="{00000000-0005-0000-0000-0000B23C0000}"/>
    <cellStyle name="Note 2 2 4 2 2 3 5 4" xfId="45253" xr:uid="{00000000-0005-0000-0000-0000B33C0000}"/>
    <cellStyle name="Note 2 2 4 2 2 3 6" xfId="6591" xr:uid="{00000000-0005-0000-0000-0000B43C0000}"/>
    <cellStyle name="Note 2 2 4 2 2 3 6 2" xfId="24256" xr:uid="{00000000-0005-0000-0000-0000B53C0000}"/>
    <cellStyle name="Note 2 2 4 2 2 3 6 3" xfId="41530" xr:uid="{00000000-0005-0000-0000-0000B63C0000}"/>
    <cellStyle name="Note 2 2 4 2 2 3 7" xfId="13622" xr:uid="{00000000-0005-0000-0000-0000B73C0000}"/>
    <cellStyle name="Note 2 2 4 2 2 3 7 2" xfId="31286" xr:uid="{00000000-0005-0000-0000-0000B83C0000}"/>
    <cellStyle name="Note 2 2 4 2 2 3 7 3" xfId="48510" xr:uid="{00000000-0005-0000-0000-0000B93C0000}"/>
    <cellStyle name="Note 2 2 4 2 2 3 8" xfId="20538" xr:uid="{00000000-0005-0000-0000-0000BA3C0000}"/>
    <cellStyle name="Note 2 2 4 2 2 3 9" xfId="37844" xr:uid="{00000000-0005-0000-0000-0000BB3C0000}"/>
    <cellStyle name="Note 2 2 4 2 2 4" xfId="4471" xr:uid="{00000000-0005-0000-0000-0000BC3C0000}"/>
    <cellStyle name="Note 2 2 4 2 2 4 2" xfId="6335" xr:uid="{00000000-0005-0000-0000-0000BD3C0000}"/>
    <cellStyle name="Note 2 2 4 2 2 4 2 2" xfId="13254" xr:uid="{00000000-0005-0000-0000-0000BE3C0000}"/>
    <cellStyle name="Note 2 2 4 2 2 4 2 2 2" xfId="19927" xr:uid="{00000000-0005-0000-0000-0000BF3C0000}"/>
    <cellStyle name="Note 2 2 4 2 2 4 2 2 2 2" xfId="37591" xr:uid="{00000000-0005-0000-0000-0000C03C0000}"/>
    <cellStyle name="Note 2 2 4 2 2 4 2 2 2 3" xfId="54768" xr:uid="{00000000-0005-0000-0000-0000C13C0000}"/>
    <cellStyle name="Note 2 2 4 2 2 4 2 2 3" xfId="30918" xr:uid="{00000000-0005-0000-0000-0000C23C0000}"/>
    <cellStyle name="Note 2 2 4 2 2 4 2 2 4" xfId="48145" xr:uid="{00000000-0005-0000-0000-0000C33C0000}"/>
    <cellStyle name="Note 2 2 4 2 2 4 2 3" xfId="9970" xr:uid="{00000000-0005-0000-0000-0000C43C0000}"/>
    <cellStyle name="Note 2 2 4 2 2 4 2 3 2" xfId="27635" xr:uid="{00000000-0005-0000-0000-0000C53C0000}"/>
    <cellStyle name="Note 2 2 4 2 2 4 2 3 3" xfId="44888" xr:uid="{00000000-0005-0000-0000-0000C63C0000}"/>
    <cellStyle name="Note 2 2 4 2 2 4 2 4" xfId="16860" xr:uid="{00000000-0005-0000-0000-0000C73C0000}"/>
    <cellStyle name="Note 2 2 4 2 2 4 2 4 2" xfId="34524" xr:uid="{00000000-0005-0000-0000-0000C83C0000}"/>
    <cellStyle name="Note 2 2 4 2 2 4 2 4 3" xfId="51727" xr:uid="{00000000-0005-0000-0000-0000C93C0000}"/>
    <cellStyle name="Note 2 2 4 2 2 4 2 5" xfId="24000" xr:uid="{00000000-0005-0000-0000-0000CA3C0000}"/>
    <cellStyle name="Note 2 2 4 2 2 4 2 6" xfId="41277" xr:uid="{00000000-0005-0000-0000-0000CB3C0000}"/>
    <cellStyle name="Note 2 2 4 2 2 4 3" xfId="11399" xr:uid="{00000000-0005-0000-0000-0000CC3C0000}"/>
    <cellStyle name="Note 2 2 4 2 2 4 3 2" xfId="18180" xr:uid="{00000000-0005-0000-0000-0000CD3C0000}"/>
    <cellStyle name="Note 2 2 4 2 2 4 3 2 2" xfId="35844" xr:uid="{00000000-0005-0000-0000-0000CE3C0000}"/>
    <cellStyle name="Note 2 2 4 2 2 4 3 2 3" xfId="53033" xr:uid="{00000000-0005-0000-0000-0000CF3C0000}"/>
    <cellStyle name="Note 2 2 4 2 2 4 3 3" xfId="29063" xr:uid="{00000000-0005-0000-0000-0000D03C0000}"/>
    <cellStyle name="Note 2 2 4 2 2 4 3 4" xfId="46302" xr:uid="{00000000-0005-0000-0000-0000D13C0000}"/>
    <cellStyle name="Note 2 2 4 2 2 4 4" xfId="8115" xr:uid="{00000000-0005-0000-0000-0000D23C0000}"/>
    <cellStyle name="Note 2 2 4 2 2 4 4 2" xfId="25780" xr:uid="{00000000-0005-0000-0000-0000D33C0000}"/>
    <cellStyle name="Note 2 2 4 2 2 4 4 3" xfId="43045" xr:uid="{00000000-0005-0000-0000-0000D43C0000}"/>
    <cellStyle name="Note 2 2 4 2 2 4 5" xfId="15113" xr:uid="{00000000-0005-0000-0000-0000D53C0000}"/>
    <cellStyle name="Note 2 2 4 2 2 4 5 2" xfId="32777" xr:uid="{00000000-0005-0000-0000-0000D63C0000}"/>
    <cellStyle name="Note 2 2 4 2 2 4 5 3" xfId="49992" xr:uid="{00000000-0005-0000-0000-0000D73C0000}"/>
    <cellStyle name="Note 2 2 4 2 2 4 6" xfId="22144" xr:uid="{00000000-0005-0000-0000-0000D83C0000}"/>
    <cellStyle name="Note 2 2 4 2 2 4 7" xfId="39434" xr:uid="{00000000-0005-0000-0000-0000D93C0000}"/>
    <cellStyle name="Note 2 2 4 2 2 5" xfId="4428" xr:uid="{00000000-0005-0000-0000-0000DA3C0000}"/>
    <cellStyle name="Note 2 2 4 2 2 5 2" xfId="6292" xr:uid="{00000000-0005-0000-0000-0000DB3C0000}"/>
    <cellStyle name="Note 2 2 4 2 2 5 2 2" xfId="13211" xr:uid="{00000000-0005-0000-0000-0000DC3C0000}"/>
    <cellStyle name="Note 2 2 4 2 2 5 2 2 2" xfId="19884" xr:uid="{00000000-0005-0000-0000-0000DD3C0000}"/>
    <cellStyle name="Note 2 2 4 2 2 5 2 2 2 2" xfId="37548" xr:uid="{00000000-0005-0000-0000-0000DE3C0000}"/>
    <cellStyle name="Note 2 2 4 2 2 5 2 2 2 3" xfId="54725" xr:uid="{00000000-0005-0000-0000-0000DF3C0000}"/>
    <cellStyle name="Note 2 2 4 2 2 5 2 2 3" xfId="30875" xr:uid="{00000000-0005-0000-0000-0000E03C0000}"/>
    <cellStyle name="Note 2 2 4 2 2 5 2 2 4" xfId="48102" xr:uid="{00000000-0005-0000-0000-0000E13C0000}"/>
    <cellStyle name="Note 2 2 4 2 2 5 2 3" xfId="9927" xr:uid="{00000000-0005-0000-0000-0000E23C0000}"/>
    <cellStyle name="Note 2 2 4 2 2 5 2 3 2" xfId="27592" xr:uid="{00000000-0005-0000-0000-0000E33C0000}"/>
    <cellStyle name="Note 2 2 4 2 2 5 2 3 3" xfId="44845" xr:uid="{00000000-0005-0000-0000-0000E43C0000}"/>
    <cellStyle name="Note 2 2 4 2 2 5 2 4" xfId="16817" xr:uid="{00000000-0005-0000-0000-0000E53C0000}"/>
    <cellStyle name="Note 2 2 4 2 2 5 2 4 2" xfId="34481" xr:uid="{00000000-0005-0000-0000-0000E63C0000}"/>
    <cellStyle name="Note 2 2 4 2 2 5 2 4 3" xfId="51684" xr:uid="{00000000-0005-0000-0000-0000E73C0000}"/>
    <cellStyle name="Note 2 2 4 2 2 5 2 5" xfId="23957" xr:uid="{00000000-0005-0000-0000-0000E83C0000}"/>
    <cellStyle name="Note 2 2 4 2 2 5 2 6" xfId="41234" xr:uid="{00000000-0005-0000-0000-0000E93C0000}"/>
    <cellStyle name="Note 2 2 4 2 2 5 3" xfId="11356" xr:uid="{00000000-0005-0000-0000-0000EA3C0000}"/>
    <cellStyle name="Note 2 2 4 2 2 5 3 2" xfId="18137" xr:uid="{00000000-0005-0000-0000-0000EB3C0000}"/>
    <cellStyle name="Note 2 2 4 2 2 5 3 2 2" xfId="35801" xr:uid="{00000000-0005-0000-0000-0000EC3C0000}"/>
    <cellStyle name="Note 2 2 4 2 2 5 3 2 3" xfId="52990" xr:uid="{00000000-0005-0000-0000-0000ED3C0000}"/>
    <cellStyle name="Note 2 2 4 2 2 5 3 3" xfId="29020" xr:uid="{00000000-0005-0000-0000-0000EE3C0000}"/>
    <cellStyle name="Note 2 2 4 2 2 5 3 4" xfId="46259" xr:uid="{00000000-0005-0000-0000-0000EF3C0000}"/>
    <cellStyle name="Note 2 2 4 2 2 5 4" xfId="8072" xr:uid="{00000000-0005-0000-0000-0000F03C0000}"/>
    <cellStyle name="Note 2 2 4 2 2 5 4 2" xfId="25737" xr:uid="{00000000-0005-0000-0000-0000F13C0000}"/>
    <cellStyle name="Note 2 2 4 2 2 5 4 3" xfId="43002" xr:uid="{00000000-0005-0000-0000-0000F23C0000}"/>
    <cellStyle name="Note 2 2 4 2 2 5 5" xfId="15070" xr:uid="{00000000-0005-0000-0000-0000F33C0000}"/>
    <cellStyle name="Note 2 2 4 2 2 5 5 2" xfId="32734" xr:uid="{00000000-0005-0000-0000-0000F43C0000}"/>
    <cellStyle name="Note 2 2 4 2 2 5 5 3" xfId="49949" xr:uid="{00000000-0005-0000-0000-0000F53C0000}"/>
    <cellStyle name="Note 2 2 4 2 2 5 6" xfId="22101" xr:uid="{00000000-0005-0000-0000-0000F63C0000}"/>
    <cellStyle name="Note 2 2 4 2 2 5 7" xfId="39391" xr:uid="{00000000-0005-0000-0000-0000F73C0000}"/>
    <cellStyle name="Note 2 2 4 2 2 6" xfId="10114" xr:uid="{00000000-0005-0000-0000-0000F83C0000}"/>
    <cellStyle name="Note 2 2 4 2 2 6 2" xfId="17003" xr:uid="{00000000-0005-0000-0000-0000F93C0000}"/>
    <cellStyle name="Note 2 2 4 2 2 6 2 2" xfId="34667" xr:uid="{00000000-0005-0000-0000-0000FA3C0000}"/>
    <cellStyle name="Note 2 2 4 2 2 6 2 3" xfId="51868" xr:uid="{00000000-0005-0000-0000-0000FB3C0000}"/>
    <cellStyle name="Note 2 2 4 2 2 6 3" xfId="27778" xr:uid="{00000000-0005-0000-0000-0000FC3C0000}"/>
    <cellStyle name="Note 2 2 4 2 2 6 4" xfId="45029" xr:uid="{00000000-0005-0000-0000-0000FD3C0000}"/>
    <cellStyle name="Note 2 2 4 2 2 7" xfId="13395" xr:uid="{00000000-0005-0000-0000-0000FE3C0000}"/>
    <cellStyle name="Note 2 2 4 2 2 7 2" xfId="31059" xr:uid="{00000000-0005-0000-0000-0000FF3C0000}"/>
    <cellStyle name="Note 2 2 4 2 2 7 3" xfId="48286" xr:uid="{00000000-0005-0000-0000-0000003D0000}"/>
    <cellStyle name="Note 2 2 4 2 2 8" xfId="20221" xr:uid="{00000000-0005-0000-0000-0000013D0000}"/>
    <cellStyle name="Note 2 2 4 2 2 9" xfId="20377" xr:uid="{00000000-0005-0000-0000-0000023D0000}"/>
    <cellStyle name="Note 2 2 4 2 3" xfId="2755" xr:uid="{00000000-0005-0000-0000-0000033D0000}"/>
    <cellStyle name="Note 2 2 4 2 3 10" xfId="13560" xr:uid="{00000000-0005-0000-0000-0000043D0000}"/>
    <cellStyle name="Note 2 2 4 2 3 10 2" xfId="31224" xr:uid="{00000000-0005-0000-0000-0000053D0000}"/>
    <cellStyle name="Note 2 2 4 2 3 10 3" xfId="48451" xr:uid="{00000000-0005-0000-0000-0000063D0000}"/>
    <cellStyle name="Note 2 2 4 2 3 11" xfId="20476" xr:uid="{00000000-0005-0000-0000-0000073D0000}"/>
    <cellStyle name="Note 2 2 4 2 3 12" xfId="37785" xr:uid="{00000000-0005-0000-0000-0000083D0000}"/>
    <cellStyle name="Note 2 2 4 2 3 2" xfId="2984" xr:uid="{00000000-0005-0000-0000-0000093D0000}"/>
    <cellStyle name="Note 2 2 4 2 3 2 2" xfId="3647" xr:uid="{00000000-0005-0000-0000-00000A3D0000}"/>
    <cellStyle name="Note 2 2 4 2 3 2 2 2" xfId="5563" xr:uid="{00000000-0005-0000-0000-00000B3D0000}"/>
    <cellStyle name="Note 2 2 4 2 3 2 2 2 2" xfId="12483" xr:uid="{00000000-0005-0000-0000-00000C3D0000}"/>
    <cellStyle name="Note 2 2 4 2 3 2 2 2 2 2" xfId="19210" xr:uid="{00000000-0005-0000-0000-00000D3D0000}"/>
    <cellStyle name="Note 2 2 4 2 3 2 2 2 2 2 2" xfId="36874" xr:uid="{00000000-0005-0000-0000-00000E3D0000}"/>
    <cellStyle name="Note 2 2 4 2 3 2 2 2 2 2 3" xfId="54054" xr:uid="{00000000-0005-0000-0000-00000F3D0000}"/>
    <cellStyle name="Note 2 2 4 2 3 2 2 2 2 3" xfId="30147" xr:uid="{00000000-0005-0000-0000-0000103D0000}"/>
    <cellStyle name="Note 2 2 4 2 3 2 2 2 2 4" xfId="47377" xr:uid="{00000000-0005-0000-0000-0000113D0000}"/>
    <cellStyle name="Note 2 2 4 2 3 2 2 2 3" xfId="9199" xr:uid="{00000000-0005-0000-0000-0000123D0000}"/>
    <cellStyle name="Note 2 2 4 2 3 2 2 2 3 2" xfId="26864" xr:uid="{00000000-0005-0000-0000-0000133D0000}"/>
    <cellStyle name="Note 2 2 4 2 3 2 2 2 3 3" xfId="44120" xr:uid="{00000000-0005-0000-0000-0000143D0000}"/>
    <cellStyle name="Note 2 2 4 2 3 2 2 2 4" xfId="16143" xr:uid="{00000000-0005-0000-0000-0000153D0000}"/>
    <cellStyle name="Note 2 2 4 2 3 2 2 2 4 2" xfId="33807" xr:uid="{00000000-0005-0000-0000-0000163D0000}"/>
    <cellStyle name="Note 2 2 4 2 3 2 2 2 4 3" xfId="51013" xr:uid="{00000000-0005-0000-0000-0000173D0000}"/>
    <cellStyle name="Note 2 2 4 2 3 2 2 2 5" xfId="23228" xr:uid="{00000000-0005-0000-0000-0000183D0000}"/>
    <cellStyle name="Note 2 2 4 2 3 2 2 2 6" xfId="40509" xr:uid="{00000000-0005-0000-0000-0000193D0000}"/>
    <cellStyle name="Note 2 2 4 2 3 2 2 3" xfId="11107" xr:uid="{00000000-0005-0000-0000-00001A3D0000}"/>
    <cellStyle name="Note 2 2 4 2 3 2 2 3 2" xfId="17942" xr:uid="{00000000-0005-0000-0000-00001B3D0000}"/>
    <cellStyle name="Note 2 2 4 2 3 2 2 3 2 2" xfId="35606" xr:uid="{00000000-0005-0000-0000-00001C3D0000}"/>
    <cellStyle name="Note 2 2 4 2 3 2 2 3 2 3" xfId="52798" xr:uid="{00000000-0005-0000-0000-00001D3D0000}"/>
    <cellStyle name="Note 2 2 4 2 3 2 2 3 3" xfId="28771" xr:uid="{00000000-0005-0000-0000-00001E3D0000}"/>
    <cellStyle name="Note 2 2 4 2 3 2 2 3 4" xfId="46013" xr:uid="{00000000-0005-0000-0000-00001F3D0000}"/>
    <cellStyle name="Note 2 2 4 2 3 2 2 4" xfId="7344" xr:uid="{00000000-0005-0000-0000-0000203D0000}"/>
    <cellStyle name="Note 2 2 4 2 3 2 2 4 2" xfId="25009" xr:uid="{00000000-0005-0000-0000-0000213D0000}"/>
    <cellStyle name="Note 2 2 4 2 3 2 2 4 3" xfId="42277" xr:uid="{00000000-0005-0000-0000-0000223D0000}"/>
    <cellStyle name="Note 2 2 4 2 3 2 2 5" xfId="14396" xr:uid="{00000000-0005-0000-0000-0000233D0000}"/>
    <cellStyle name="Note 2 2 4 2 3 2 2 5 2" xfId="32060" xr:uid="{00000000-0005-0000-0000-0000243D0000}"/>
    <cellStyle name="Note 2 2 4 2 3 2 2 5 3" xfId="49278" xr:uid="{00000000-0005-0000-0000-0000253D0000}"/>
    <cellStyle name="Note 2 2 4 2 3 2 2 6" xfId="21366" xr:uid="{00000000-0005-0000-0000-0000263D0000}"/>
    <cellStyle name="Note 2 2 4 2 3 2 2 7" xfId="38666" xr:uid="{00000000-0005-0000-0000-0000273D0000}"/>
    <cellStyle name="Note 2 2 4 2 3 2 3" xfId="4017" xr:uid="{00000000-0005-0000-0000-0000283D0000}"/>
    <cellStyle name="Note 2 2 4 2 3 2 3 2" xfId="5933" xr:uid="{00000000-0005-0000-0000-0000293D0000}"/>
    <cellStyle name="Note 2 2 4 2 3 2 3 2 2" xfId="12853" xr:uid="{00000000-0005-0000-0000-00002A3D0000}"/>
    <cellStyle name="Note 2 2 4 2 3 2 3 2 2 2" xfId="19580" xr:uid="{00000000-0005-0000-0000-00002B3D0000}"/>
    <cellStyle name="Note 2 2 4 2 3 2 3 2 2 2 2" xfId="37244" xr:uid="{00000000-0005-0000-0000-00002C3D0000}"/>
    <cellStyle name="Note 2 2 4 2 3 2 3 2 2 2 3" xfId="54421" xr:uid="{00000000-0005-0000-0000-00002D3D0000}"/>
    <cellStyle name="Note 2 2 4 2 3 2 3 2 2 3" xfId="30517" xr:uid="{00000000-0005-0000-0000-00002E3D0000}"/>
    <cellStyle name="Note 2 2 4 2 3 2 3 2 2 4" xfId="47744" xr:uid="{00000000-0005-0000-0000-00002F3D0000}"/>
    <cellStyle name="Note 2 2 4 2 3 2 3 2 3" xfId="9569" xr:uid="{00000000-0005-0000-0000-0000303D0000}"/>
    <cellStyle name="Note 2 2 4 2 3 2 3 2 3 2" xfId="27234" xr:uid="{00000000-0005-0000-0000-0000313D0000}"/>
    <cellStyle name="Note 2 2 4 2 3 2 3 2 3 3" xfId="44487" xr:uid="{00000000-0005-0000-0000-0000323D0000}"/>
    <cellStyle name="Note 2 2 4 2 3 2 3 2 4" xfId="16513" xr:uid="{00000000-0005-0000-0000-0000333D0000}"/>
    <cellStyle name="Note 2 2 4 2 3 2 3 2 4 2" xfId="34177" xr:uid="{00000000-0005-0000-0000-0000343D0000}"/>
    <cellStyle name="Note 2 2 4 2 3 2 3 2 4 3" xfId="51380" xr:uid="{00000000-0005-0000-0000-0000353D0000}"/>
    <cellStyle name="Note 2 2 4 2 3 2 3 2 5" xfId="23598" xr:uid="{00000000-0005-0000-0000-0000363D0000}"/>
    <cellStyle name="Note 2 2 4 2 3 2 3 2 6" xfId="40876" xr:uid="{00000000-0005-0000-0000-0000373D0000}"/>
    <cellStyle name="Note 2 2 4 2 3 2 3 3" xfId="7714" xr:uid="{00000000-0005-0000-0000-0000383D0000}"/>
    <cellStyle name="Note 2 2 4 2 3 2 3 3 2" xfId="25379" xr:uid="{00000000-0005-0000-0000-0000393D0000}"/>
    <cellStyle name="Note 2 2 4 2 3 2 3 3 3" xfId="42644" xr:uid="{00000000-0005-0000-0000-00003A3D0000}"/>
    <cellStyle name="Note 2 2 4 2 3 2 3 4" xfId="14766" xr:uid="{00000000-0005-0000-0000-00003B3D0000}"/>
    <cellStyle name="Note 2 2 4 2 3 2 3 4 2" xfId="32430" xr:uid="{00000000-0005-0000-0000-00003C3D0000}"/>
    <cellStyle name="Note 2 2 4 2 3 2 3 4 3" xfId="49645" xr:uid="{00000000-0005-0000-0000-00003D3D0000}"/>
    <cellStyle name="Note 2 2 4 2 3 2 3 5" xfId="21736" xr:uid="{00000000-0005-0000-0000-00003E3D0000}"/>
    <cellStyle name="Note 2 2 4 2 3 2 3 6" xfId="39033" xr:uid="{00000000-0005-0000-0000-00003F3D0000}"/>
    <cellStyle name="Note 2 2 4 2 3 2 4" xfId="4900" xr:uid="{00000000-0005-0000-0000-0000403D0000}"/>
    <cellStyle name="Note 2 2 4 2 3 2 4 2" xfId="11820" xr:uid="{00000000-0005-0000-0000-0000413D0000}"/>
    <cellStyle name="Note 2 2 4 2 3 2 4 2 2" xfId="18601" xr:uid="{00000000-0005-0000-0000-0000423D0000}"/>
    <cellStyle name="Note 2 2 4 2 3 2 4 2 2 2" xfId="36265" xr:uid="{00000000-0005-0000-0000-0000433D0000}"/>
    <cellStyle name="Note 2 2 4 2 3 2 4 2 2 3" xfId="53451" xr:uid="{00000000-0005-0000-0000-0000443D0000}"/>
    <cellStyle name="Note 2 2 4 2 3 2 4 2 3" xfId="29484" xr:uid="{00000000-0005-0000-0000-0000453D0000}"/>
    <cellStyle name="Note 2 2 4 2 3 2 4 2 4" xfId="46720" xr:uid="{00000000-0005-0000-0000-0000463D0000}"/>
    <cellStyle name="Note 2 2 4 2 3 2 4 3" xfId="8536" xr:uid="{00000000-0005-0000-0000-0000473D0000}"/>
    <cellStyle name="Note 2 2 4 2 3 2 4 3 2" xfId="26201" xr:uid="{00000000-0005-0000-0000-0000483D0000}"/>
    <cellStyle name="Note 2 2 4 2 3 2 4 3 3" xfId="43463" xr:uid="{00000000-0005-0000-0000-0000493D0000}"/>
    <cellStyle name="Note 2 2 4 2 3 2 4 4" xfId="15534" xr:uid="{00000000-0005-0000-0000-00004A3D0000}"/>
    <cellStyle name="Note 2 2 4 2 3 2 4 4 2" xfId="33198" xr:uid="{00000000-0005-0000-0000-00004B3D0000}"/>
    <cellStyle name="Note 2 2 4 2 3 2 4 4 3" xfId="50410" xr:uid="{00000000-0005-0000-0000-00004C3D0000}"/>
    <cellStyle name="Note 2 2 4 2 3 2 4 5" xfId="22565" xr:uid="{00000000-0005-0000-0000-00004D3D0000}"/>
    <cellStyle name="Note 2 2 4 2 3 2 4 6" xfId="39852" xr:uid="{00000000-0005-0000-0000-00004E3D0000}"/>
    <cellStyle name="Note 2 2 4 2 3 2 5" xfId="10506" xr:uid="{00000000-0005-0000-0000-00004F3D0000}"/>
    <cellStyle name="Note 2 2 4 2 3 2 5 2" xfId="17395" xr:uid="{00000000-0005-0000-0000-0000503D0000}"/>
    <cellStyle name="Note 2 2 4 2 3 2 5 2 2" xfId="35059" xr:uid="{00000000-0005-0000-0000-0000513D0000}"/>
    <cellStyle name="Note 2 2 4 2 3 2 5 2 3" xfId="52257" xr:uid="{00000000-0005-0000-0000-0000523D0000}"/>
    <cellStyle name="Note 2 2 4 2 3 2 5 3" xfId="28170" xr:uid="{00000000-0005-0000-0000-0000533D0000}"/>
    <cellStyle name="Note 2 2 4 2 3 2 5 4" xfId="45418" xr:uid="{00000000-0005-0000-0000-0000543D0000}"/>
    <cellStyle name="Note 2 2 4 2 3 2 6" xfId="6756" xr:uid="{00000000-0005-0000-0000-0000553D0000}"/>
    <cellStyle name="Note 2 2 4 2 3 2 6 2" xfId="24421" xr:uid="{00000000-0005-0000-0000-0000563D0000}"/>
    <cellStyle name="Note 2 2 4 2 3 2 6 3" xfId="41695" xr:uid="{00000000-0005-0000-0000-0000573D0000}"/>
    <cellStyle name="Note 2 2 4 2 3 2 7" xfId="13787" xr:uid="{00000000-0005-0000-0000-0000583D0000}"/>
    <cellStyle name="Note 2 2 4 2 3 2 7 2" xfId="31451" xr:uid="{00000000-0005-0000-0000-0000593D0000}"/>
    <cellStyle name="Note 2 2 4 2 3 2 7 3" xfId="48675" xr:uid="{00000000-0005-0000-0000-00005A3D0000}"/>
    <cellStyle name="Note 2 2 4 2 3 2 8" xfId="20703" xr:uid="{00000000-0005-0000-0000-00005B3D0000}"/>
    <cellStyle name="Note 2 2 4 2 3 2 9" xfId="38009" xr:uid="{00000000-0005-0000-0000-00005C3D0000}"/>
    <cellStyle name="Note 2 2 4 2 3 3" xfId="3080" xr:uid="{00000000-0005-0000-0000-00005D3D0000}"/>
    <cellStyle name="Note 2 2 4 2 3 3 2" xfId="3743" xr:uid="{00000000-0005-0000-0000-00005E3D0000}"/>
    <cellStyle name="Note 2 2 4 2 3 3 2 2" xfId="5659" xr:uid="{00000000-0005-0000-0000-00005F3D0000}"/>
    <cellStyle name="Note 2 2 4 2 3 3 2 2 2" xfId="12579" xr:uid="{00000000-0005-0000-0000-0000603D0000}"/>
    <cellStyle name="Note 2 2 4 2 3 3 2 2 2 2" xfId="19306" xr:uid="{00000000-0005-0000-0000-0000613D0000}"/>
    <cellStyle name="Note 2 2 4 2 3 3 2 2 2 2 2" xfId="36970" xr:uid="{00000000-0005-0000-0000-0000623D0000}"/>
    <cellStyle name="Note 2 2 4 2 3 3 2 2 2 2 3" xfId="54147" xr:uid="{00000000-0005-0000-0000-0000633D0000}"/>
    <cellStyle name="Note 2 2 4 2 3 3 2 2 2 3" xfId="30243" xr:uid="{00000000-0005-0000-0000-0000643D0000}"/>
    <cellStyle name="Note 2 2 4 2 3 3 2 2 2 4" xfId="47470" xr:uid="{00000000-0005-0000-0000-0000653D0000}"/>
    <cellStyle name="Note 2 2 4 2 3 3 2 2 3" xfId="9295" xr:uid="{00000000-0005-0000-0000-0000663D0000}"/>
    <cellStyle name="Note 2 2 4 2 3 3 2 2 3 2" xfId="26960" xr:uid="{00000000-0005-0000-0000-0000673D0000}"/>
    <cellStyle name="Note 2 2 4 2 3 3 2 2 3 3" xfId="44213" xr:uid="{00000000-0005-0000-0000-0000683D0000}"/>
    <cellStyle name="Note 2 2 4 2 3 3 2 2 4" xfId="16239" xr:uid="{00000000-0005-0000-0000-0000693D0000}"/>
    <cellStyle name="Note 2 2 4 2 3 3 2 2 4 2" xfId="33903" xr:uid="{00000000-0005-0000-0000-00006A3D0000}"/>
    <cellStyle name="Note 2 2 4 2 3 3 2 2 4 3" xfId="51106" xr:uid="{00000000-0005-0000-0000-00006B3D0000}"/>
    <cellStyle name="Note 2 2 4 2 3 3 2 2 5" xfId="23324" xr:uid="{00000000-0005-0000-0000-00006C3D0000}"/>
    <cellStyle name="Note 2 2 4 2 3 3 2 2 6" xfId="40602" xr:uid="{00000000-0005-0000-0000-00006D3D0000}"/>
    <cellStyle name="Note 2 2 4 2 3 3 2 3" xfId="11203" xr:uid="{00000000-0005-0000-0000-00006E3D0000}"/>
    <cellStyle name="Note 2 2 4 2 3 3 2 3 2" xfId="18038" xr:uid="{00000000-0005-0000-0000-00006F3D0000}"/>
    <cellStyle name="Note 2 2 4 2 3 3 2 3 2 2" xfId="35702" xr:uid="{00000000-0005-0000-0000-0000703D0000}"/>
    <cellStyle name="Note 2 2 4 2 3 3 2 3 2 3" xfId="52891" xr:uid="{00000000-0005-0000-0000-0000713D0000}"/>
    <cellStyle name="Note 2 2 4 2 3 3 2 3 3" xfId="28867" xr:uid="{00000000-0005-0000-0000-0000723D0000}"/>
    <cellStyle name="Note 2 2 4 2 3 3 2 3 4" xfId="46106" xr:uid="{00000000-0005-0000-0000-0000733D0000}"/>
    <cellStyle name="Note 2 2 4 2 3 3 2 4" xfId="7440" xr:uid="{00000000-0005-0000-0000-0000743D0000}"/>
    <cellStyle name="Note 2 2 4 2 3 3 2 4 2" xfId="25105" xr:uid="{00000000-0005-0000-0000-0000753D0000}"/>
    <cellStyle name="Note 2 2 4 2 3 3 2 4 3" xfId="42370" xr:uid="{00000000-0005-0000-0000-0000763D0000}"/>
    <cellStyle name="Note 2 2 4 2 3 3 2 5" xfId="14492" xr:uid="{00000000-0005-0000-0000-0000773D0000}"/>
    <cellStyle name="Note 2 2 4 2 3 3 2 5 2" xfId="32156" xr:uid="{00000000-0005-0000-0000-0000783D0000}"/>
    <cellStyle name="Note 2 2 4 2 3 3 2 5 3" xfId="49371" xr:uid="{00000000-0005-0000-0000-0000793D0000}"/>
    <cellStyle name="Note 2 2 4 2 3 3 2 6" xfId="21462" xr:uid="{00000000-0005-0000-0000-00007A3D0000}"/>
    <cellStyle name="Note 2 2 4 2 3 3 2 7" xfId="38759" xr:uid="{00000000-0005-0000-0000-00007B3D0000}"/>
    <cellStyle name="Note 2 2 4 2 3 3 3" xfId="4110" xr:uid="{00000000-0005-0000-0000-00007C3D0000}"/>
    <cellStyle name="Note 2 2 4 2 3 3 3 2" xfId="6026" xr:uid="{00000000-0005-0000-0000-00007D3D0000}"/>
    <cellStyle name="Note 2 2 4 2 3 3 3 2 2" xfId="12946" xr:uid="{00000000-0005-0000-0000-00007E3D0000}"/>
    <cellStyle name="Note 2 2 4 2 3 3 3 2 2 2" xfId="19673" xr:uid="{00000000-0005-0000-0000-00007F3D0000}"/>
    <cellStyle name="Note 2 2 4 2 3 3 3 2 2 2 2" xfId="37337" xr:uid="{00000000-0005-0000-0000-0000803D0000}"/>
    <cellStyle name="Note 2 2 4 2 3 3 3 2 2 2 3" xfId="54514" xr:uid="{00000000-0005-0000-0000-0000813D0000}"/>
    <cellStyle name="Note 2 2 4 2 3 3 3 2 2 3" xfId="30610" xr:uid="{00000000-0005-0000-0000-0000823D0000}"/>
    <cellStyle name="Note 2 2 4 2 3 3 3 2 2 4" xfId="47837" xr:uid="{00000000-0005-0000-0000-0000833D0000}"/>
    <cellStyle name="Note 2 2 4 2 3 3 3 2 3" xfId="9662" xr:uid="{00000000-0005-0000-0000-0000843D0000}"/>
    <cellStyle name="Note 2 2 4 2 3 3 3 2 3 2" xfId="27327" xr:uid="{00000000-0005-0000-0000-0000853D0000}"/>
    <cellStyle name="Note 2 2 4 2 3 3 3 2 3 3" xfId="44580" xr:uid="{00000000-0005-0000-0000-0000863D0000}"/>
    <cellStyle name="Note 2 2 4 2 3 3 3 2 4" xfId="16606" xr:uid="{00000000-0005-0000-0000-0000873D0000}"/>
    <cellStyle name="Note 2 2 4 2 3 3 3 2 4 2" xfId="34270" xr:uid="{00000000-0005-0000-0000-0000883D0000}"/>
    <cellStyle name="Note 2 2 4 2 3 3 3 2 4 3" xfId="51473" xr:uid="{00000000-0005-0000-0000-0000893D0000}"/>
    <cellStyle name="Note 2 2 4 2 3 3 3 2 5" xfId="23691" xr:uid="{00000000-0005-0000-0000-00008A3D0000}"/>
    <cellStyle name="Note 2 2 4 2 3 3 3 2 6" xfId="40969" xr:uid="{00000000-0005-0000-0000-00008B3D0000}"/>
    <cellStyle name="Note 2 2 4 2 3 3 3 3" xfId="7807" xr:uid="{00000000-0005-0000-0000-00008C3D0000}"/>
    <cellStyle name="Note 2 2 4 2 3 3 3 3 2" xfId="25472" xr:uid="{00000000-0005-0000-0000-00008D3D0000}"/>
    <cellStyle name="Note 2 2 4 2 3 3 3 3 3" xfId="42737" xr:uid="{00000000-0005-0000-0000-00008E3D0000}"/>
    <cellStyle name="Note 2 2 4 2 3 3 3 4" xfId="14859" xr:uid="{00000000-0005-0000-0000-00008F3D0000}"/>
    <cellStyle name="Note 2 2 4 2 3 3 3 4 2" xfId="32523" xr:uid="{00000000-0005-0000-0000-0000903D0000}"/>
    <cellStyle name="Note 2 2 4 2 3 3 3 4 3" xfId="49738" xr:uid="{00000000-0005-0000-0000-0000913D0000}"/>
    <cellStyle name="Note 2 2 4 2 3 3 3 5" xfId="21829" xr:uid="{00000000-0005-0000-0000-0000923D0000}"/>
    <cellStyle name="Note 2 2 4 2 3 3 3 6" xfId="39126" xr:uid="{00000000-0005-0000-0000-0000933D0000}"/>
    <cellStyle name="Note 2 2 4 2 3 3 4" xfId="4996" xr:uid="{00000000-0005-0000-0000-0000943D0000}"/>
    <cellStyle name="Note 2 2 4 2 3 3 4 2" xfId="11916" xr:uid="{00000000-0005-0000-0000-0000953D0000}"/>
    <cellStyle name="Note 2 2 4 2 3 3 4 2 2" xfId="18697" xr:uid="{00000000-0005-0000-0000-0000963D0000}"/>
    <cellStyle name="Note 2 2 4 2 3 3 4 2 2 2" xfId="36361" xr:uid="{00000000-0005-0000-0000-0000973D0000}"/>
    <cellStyle name="Note 2 2 4 2 3 3 4 2 2 3" xfId="53544" xr:uid="{00000000-0005-0000-0000-0000983D0000}"/>
    <cellStyle name="Note 2 2 4 2 3 3 4 2 3" xfId="29580" xr:uid="{00000000-0005-0000-0000-0000993D0000}"/>
    <cellStyle name="Note 2 2 4 2 3 3 4 2 4" xfId="46813" xr:uid="{00000000-0005-0000-0000-00009A3D0000}"/>
    <cellStyle name="Note 2 2 4 2 3 3 4 3" xfId="8632" xr:uid="{00000000-0005-0000-0000-00009B3D0000}"/>
    <cellStyle name="Note 2 2 4 2 3 3 4 3 2" xfId="26297" xr:uid="{00000000-0005-0000-0000-00009C3D0000}"/>
    <cellStyle name="Note 2 2 4 2 3 3 4 3 3" xfId="43556" xr:uid="{00000000-0005-0000-0000-00009D3D0000}"/>
    <cellStyle name="Note 2 2 4 2 3 3 4 4" xfId="15630" xr:uid="{00000000-0005-0000-0000-00009E3D0000}"/>
    <cellStyle name="Note 2 2 4 2 3 3 4 4 2" xfId="33294" xr:uid="{00000000-0005-0000-0000-00009F3D0000}"/>
    <cellStyle name="Note 2 2 4 2 3 3 4 4 3" xfId="50503" xr:uid="{00000000-0005-0000-0000-0000A03D0000}"/>
    <cellStyle name="Note 2 2 4 2 3 3 4 5" xfId="22661" xr:uid="{00000000-0005-0000-0000-0000A13D0000}"/>
    <cellStyle name="Note 2 2 4 2 3 3 4 6" xfId="39945" xr:uid="{00000000-0005-0000-0000-0000A23D0000}"/>
    <cellStyle name="Note 2 2 4 2 3 3 5" xfId="10602" xr:uid="{00000000-0005-0000-0000-0000A33D0000}"/>
    <cellStyle name="Note 2 2 4 2 3 3 5 2" xfId="17491" xr:uid="{00000000-0005-0000-0000-0000A43D0000}"/>
    <cellStyle name="Note 2 2 4 2 3 3 5 2 2" xfId="35155" xr:uid="{00000000-0005-0000-0000-0000A53D0000}"/>
    <cellStyle name="Note 2 2 4 2 3 3 5 2 3" xfId="52350" xr:uid="{00000000-0005-0000-0000-0000A63D0000}"/>
    <cellStyle name="Note 2 2 4 2 3 3 5 3" xfId="28266" xr:uid="{00000000-0005-0000-0000-0000A73D0000}"/>
    <cellStyle name="Note 2 2 4 2 3 3 5 4" xfId="45511" xr:uid="{00000000-0005-0000-0000-0000A83D0000}"/>
    <cellStyle name="Note 2 2 4 2 3 3 6" xfId="6852" xr:uid="{00000000-0005-0000-0000-0000A93D0000}"/>
    <cellStyle name="Note 2 2 4 2 3 3 6 2" xfId="24517" xr:uid="{00000000-0005-0000-0000-0000AA3D0000}"/>
    <cellStyle name="Note 2 2 4 2 3 3 6 3" xfId="41788" xr:uid="{00000000-0005-0000-0000-0000AB3D0000}"/>
    <cellStyle name="Note 2 2 4 2 3 3 7" xfId="13883" xr:uid="{00000000-0005-0000-0000-0000AC3D0000}"/>
    <cellStyle name="Note 2 2 4 2 3 3 7 2" xfId="31547" xr:uid="{00000000-0005-0000-0000-0000AD3D0000}"/>
    <cellStyle name="Note 2 2 4 2 3 3 7 3" xfId="48768" xr:uid="{00000000-0005-0000-0000-0000AE3D0000}"/>
    <cellStyle name="Note 2 2 4 2 3 3 8" xfId="20799" xr:uid="{00000000-0005-0000-0000-0000AF3D0000}"/>
    <cellStyle name="Note 2 2 4 2 3 3 9" xfId="38102" xr:uid="{00000000-0005-0000-0000-0000B03D0000}"/>
    <cellStyle name="Note 2 2 4 2 3 4" xfId="3192" xr:uid="{00000000-0005-0000-0000-0000B13D0000}"/>
    <cellStyle name="Note 2 2 4 2 3 4 2" xfId="4222" xr:uid="{00000000-0005-0000-0000-0000B23D0000}"/>
    <cellStyle name="Note 2 2 4 2 3 4 2 2" xfId="6138" xr:uid="{00000000-0005-0000-0000-0000B33D0000}"/>
    <cellStyle name="Note 2 2 4 2 3 4 2 2 2" xfId="13058" xr:uid="{00000000-0005-0000-0000-0000B43D0000}"/>
    <cellStyle name="Note 2 2 4 2 3 4 2 2 2 2" xfId="19785" xr:uid="{00000000-0005-0000-0000-0000B53D0000}"/>
    <cellStyle name="Note 2 2 4 2 3 4 2 2 2 2 2" xfId="37449" xr:uid="{00000000-0005-0000-0000-0000B63D0000}"/>
    <cellStyle name="Note 2 2 4 2 3 4 2 2 2 2 3" xfId="54626" xr:uid="{00000000-0005-0000-0000-0000B73D0000}"/>
    <cellStyle name="Note 2 2 4 2 3 4 2 2 2 3" xfId="30722" xr:uid="{00000000-0005-0000-0000-0000B83D0000}"/>
    <cellStyle name="Note 2 2 4 2 3 4 2 2 2 4" xfId="47949" xr:uid="{00000000-0005-0000-0000-0000B93D0000}"/>
    <cellStyle name="Note 2 2 4 2 3 4 2 2 3" xfId="9774" xr:uid="{00000000-0005-0000-0000-0000BA3D0000}"/>
    <cellStyle name="Note 2 2 4 2 3 4 2 2 3 2" xfId="27439" xr:uid="{00000000-0005-0000-0000-0000BB3D0000}"/>
    <cellStyle name="Note 2 2 4 2 3 4 2 2 3 3" xfId="44692" xr:uid="{00000000-0005-0000-0000-0000BC3D0000}"/>
    <cellStyle name="Note 2 2 4 2 3 4 2 2 4" xfId="16718" xr:uid="{00000000-0005-0000-0000-0000BD3D0000}"/>
    <cellStyle name="Note 2 2 4 2 3 4 2 2 4 2" xfId="34382" xr:uid="{00000000-0005-0000-0000-0000BE3D0000}"/>
    <cellStyle name="Note 2 2 4 2 3 4 2 2 4 3" xfId="51585" xr:uid="{00000000-0005-0000-0000-0000BF3D0000}"/>
    <cellStyle name="Note 2 2 4 2 3 4 2 2 5" xfId="23803" xr:uid="{00000000-0005-0000-0000-0000C03D0000}"/>
    <cellStyle name="Note 2 2 4 2 3 4 2 2 6" xfId="41081" xr:uid="{00000000-0005-0000-0000-0000C13D0000}"/>
    <cellStyle name="Note 2 2 4 2 3 4 2 3" xfId="7919" xr:uid="{00000000-0005-0000-0000-0000C23D0000}"/>
    <cellStyle name="Note 2 2 4 2 3 4 2 3 2" xfId="25584" xr:uid="{00000000-0005-0000-0000-0000C33D0000}"/>
    <cellStyle name="Note 2 2 4 2 3 4 2 3 3" xfId="42849" xr:uid="{00000000-0005-0000-0000-0000C43D0000}"/>
    <cellStyle name="Note 2 2 4 2 3 4 2 4" xfId="14971" xr:uid="{00000000-0005-0000-0000-0000C53D0000}"/>
    <cellStyle name="Note 2 2 4 2 3 4 2 4 2" xfId="32635" xr:uid="{00000000-0005-0000-0000-0000C63D0000}"/>
    <cellStyle name="Note 2 2 4 2 3 4 2 4 3" xfId="49850" xr:uid="{00000000-0005-0000-0000-0000C73D0000}"/>
    <cellStyle name="Note 2 2 4 2 3 4 2 5" xfId="21941" xr:uid="{00000000-0005-0000-0000-0000C83D0000}"/>
    <cellStyle name="Note 2 2 4 2 3 4 2 6" xfId="39238" xr:uid="{00000000-0005-0000-0000-0000C93D0000}"/>
    <cellStyle name="Note 2 2 4 2 3 4 3" xfId="5108" xr:uid="{00000000-0005-0000-0000-0000CA3D0000}"/>
    <cellStyle name="Note 2 2 4 2 3 4 3 2" xfId="12028" xr:uid="{00000000-0005-0000-0000-0000CB3D0000}"/>
    <cellStyle name="Note 2 2 4 2 3 4 3 2 2" xfId="18809" xr:uid="{00000000-0005-0000-0000-0000CC3D0000}"/>
    <cellStyle name="Note 2 2 4 2 3 4 3 2 2 2" xfId="36473" xr:uid="{00000000-0005-0000-0000-0000CD3D0000}"/>
    <cellStyle name="Note 2 2 4 2 3 4 3 2 2 3" xfId="53656" xr:uid="{00000000-0005-0000-0000-0000CE3D0000}"/>
    <cellStyle name="Note 2 2 4 2 3 4 3 2 3" xfId="29692" xr:uid="{00000000-0005-0000-0000-0000CF3D0000}"/>
    <cellStyle name="Note 2 2 4 2 3 4 3 2 4" xfId="46925" xr:uid="{00000000-0005-0000-0000-0000D03D0000}"/>
    <cellStyle name="Note 2 2 4 2 3 4 3 3" xfId="8744" xr:uid="{00000000-0005-0000-0000-0000D13D0000}"/>
    <cellStyle name="Note 2 2 4 2 3 4 3 3 2" xfId="26409" xr:uid="{00000000-0005-0000-0000-0000D23D0000}"/>
    <cellStyle name="Note 2 2 4 2 3 4 3 3 3" xfId="43668" xr:uid="{00000000-0005-0000-0000-0000D33D0000}"/>
    <cellStyle name="Note 2 2 4 2 3 4 3 4" xfId="15742" xr:uid="{00000000-0005-0000-0000-0000D43D0000}"/>
    <cellStyle name="Note 2 2 4 2 3 4 3 4 2" xfId="33406" xr:uid="{00000000-0005-0000-0000-0000D53D0000}"/>
    <cellStyle name="Note 2 2 4 2 3 4 3 4 3" xfId="50615" xr:uid="{00000000-0005-0000-0000-0000D63D0000}"/>
    <cellStyle name="Note 2 2 4 2 3 4 3 5" xfId="22773" xr:uid="{00000000-0005-0000-0000-0000D73D0000}"/>
    <cellStyle name="Note 2 2 4 2 3 4 3 6" xfId="40057" xr:uid="{00000000-0005-0000-0000-0000D83D0000}"/>
    <cellStyle name="Note 2 2 4 2 3 4 4" xfId="10714" xr:uid="{00000000-0005-0000-0000-0000D93D0000}"/>
    <cellStyle name="Note 2 2 4 2 3 4 4 2" xfId="17603" xr:uid="{00000000-0005-0000-0000-0000DA3D0000}"/>
    <cellStyle name="Note 2 2 4 2 3 4 4 2 2" xfId="35267" xr:uid="{00000000-0005-0000-0000-0000DB3D0000}"/>
    <cellStyle name="Note 2 2 4 2 3 4 4 2 3" xfId="52462" xr:uid="{00000000-0005-0000-0000-0000DC3D0000}"/>
    <cellStyle name="Note 2 2 4 2 3 4 4 3" xfId="28378" xr:uid="{00000000-0005-0000-0000-0000DD3D0000}"/>
    <cellStyle name="Note 2 2 4 2 3 4 4 4" xfId="45623" xr:uid="{00000000-0005-0000-0000-0000DE3D0000}"/>
    <cellStyle name="Note 2 2 4 2 3 4 5" xfId="6964" xr:uid="{00000000-0005-0000-0000-0000DF3D0000}"/>
    <cellStyle name="Note 2 2 4 2 3 4 5 2" xfId="24629" xr:uid="{00000000-0005-0000-0000-0000E03D0000}"/>
    <cellStyle name="Note 2 2 4 2 3 4 5 3" xfId="41900" xr:uid="{00000000-0005-0000-0000-0000E13D0000}"/>
    <cellStyle name="Note 2 2 4 2 3 4 6" xfId="13995" xr:uid="{00000000-0005-0000-0000-0000E23D0000}"/>
    <cellStyle name="Note 2 2 4 2 3 4 6 2" xfId="31659" xr:uid="{00000000-0005-0000-0000-0000E33D0000}"/>
    <cellStyle name="Note 2 2 4 2 3 4 6 3" xfId="48880" xr:uid="{00000000-0005-0000-0000-0000E43D0000}"/>
    <cellStyle name="Note 2 2 4 2 3 4 7" xfId="20911" xr:uid="{00000000-0005-0000-0000-0000E53D0000}"/>
    <cellStyle name="Note 2 2 4 2 3 4 8" xfId="38214" xr:uid="{00000000-0005-0000-0000-0000E63D0000}"/>
    <cellStyle name="Note 2 2 4 2 3 5" xfId="3420" xr:uid="{00000000-0005-0000-0000-0000E73D0000}"/>
    <cellStyle name="Note 2 2 4 2 3 5 2" xfId="5336" xr:uid="{00000000-0005-0000-0000-0000E83D0000}"/>
    <cellStyle name="Note 2 2 4 2 3 5 2 2" xfId="12256" xr:uid="{00000000-0005-0000-0000-0000E93D0000}"/>
    <cellStyle name="Note 2 2 4 2 3 5 2 2 2" xfId="18983" xr:uid="{00000000-0005-0000-0000-0000EA3D0000}"/>
    <cellStyle name="Note 2 2 4 2 3 5 2 2 2 2" xfId="36647" xr:uid="{00000000-0005-0000-0000-0000EB3D0000}"/>
    <cellStyle name="Note 2 2 4 2 3 5 2 2 2 3" xfId="53830" xr:uid="{00000000-0005-0000-0000-0000EC3D0000}"/>
    <cellStyle name="Note 2 2 4 2 3 5 2 2 3" xfId="29920" xr:uid="{00000000-0005-0000-0000-0000ED3D0000}"/>
    <cellStyle name="Note 2 2 4 2 3 5 2 2 4" xfId="47153" xr:uid="{00000000-0005-0000-0000-0000EE3D0000}"/>
    <cellStyle name="Note 2 2 4 2 3 5 2 3" xfId="8972" xr:uid="{00000000-0005-0000-0000-0000EF3D0000}"/>
    <cellStyle name="Note 2 2 4 2 3 5 2 3 2" xfId="26637" xr:uid="{00000000-0005-0000-0000-0000F03D0000}"/>
    <cellStyle name="Note 2 2 4 2 3 5 2 3 3" xfId="43896" xr:uid="{00000000-0005-0000-0000-0000F13D0000}"/>
    <cellStyle name="Note 2 2 4 2 3 5 2 4" xfId="15916" xr:uid="{00000000-0005-0000-0000-0000F23D0000}"/>
    <cellStyle name="Note 2 2 4 2 3 5 2 4 2" xfId="33580" xr:uid="{00000000-0005-0000-0000-0000F33D0000}"/>
    <cellStyle name="Note 2 2 4 2 3 5 2 4 3" xfId="50789" xr:uid="{00000000-0005-0000-0000-0000F43D0000}"/>
    <cellStyle name="Note 2 2 4 2 3 5 2 5" xfId="23001" xr:uid="{00000000-0005-0000-0000-0000F53D0000}"/>
    <cellStyle name="Note 2 2 4 2 3 5 2 6" xfId="40285" xr:uid="{00000000-0005-0000-0000-0000F63D0000}"/>
    <cellStyle name="Note 2 2 4 2 3 5 3" xfId="10880" xr:uid="{00000000-0005-0000-0000-0000F73D0000}"/>
    <cellStyle name="Note 2 2 4 2 3 5 3 2" xfId="17715" xr:uid="{00000000-0005-0000-0000-0000F83D0000}"/>
    <cellStyle name="Note 2 2 4 2 3 5 3 2 2" xfId="35379" xr:uid="{00000000-0005-0000-0000-0000F93D0000}"/>
    <cellStyle name="Note 2 2 4 2 3 5 3 2 3" xfId="52574" xr:uid="{00000000-0005-0000-0000-0000FA3D0000}"/>
    <cellStyle name="Note 2 2 4 2 3 5 3 3" xfId="28544" xr:uid="{00000000-0005-0000-0000-0000FB3D0000}"/>
    <cellStyle name="Note 2 2 4 2 3 5 3 4" xfId="45789" xr:uid="{00000000-0005-0000-0000-0000FC3D0000}"/>
    <cellStyle name="Note 2 2 4 2 3 5 4" xfId="14169" xr:uid="{00000000-0005-0000-0000-0000FD3D0000}"/>
    <cellStyle name="Note 2 2 4 2 3 5 4 2" xfId="31833" xr:uid="{00000000-0005-0000-0000-0000FE3D0000}"/>
    <cellStyle name="Note 2 2 4 2 3 5 4 3" xfId="49054" xr:uid="{00000000-0005-0000-0000-0000FF3D0000}"/>
    <cellStyle name="Note 2 2 4 2 3 5 5" xfId="21139" xr:uid="{00000000-0005-0000-0000-0000003E0000}"/>
    <cellStyle name="Note 2 2 4 2 3 5 6" xfId="38442" xr:uid="{00000000-0005-0000-0000-0000013E0000}"/>
    <cellStyle name="Note 2 2 4 2 3 6" xfId="3793" xr:uid="{00000000-0005-0000-0000-0000023E0000}"/>
    <cellStyle name="Note 2 2 4 2 3 6 2" xfId="5709" xr:uid="{00000000-0005-0000-0000-0000033E0000}"/>
    <cellStyle name="Note 2 2 4 2 3 6 2 2" xfId="12629" xr:uid="{00000000-0005-0000-0000-0000043E0000}"/>
    <cellStyle name="Note 2 2 4 2 3 6 2 2 2" xfId="19356" xr:uid="{00000000-0005-0000-0000-0000053E0000}"/>
    <cellStyle name="Note 2 2 4 2 3 6 2 2 2 2" xfId="37020" xr:uid="{00000000-0005-0000-0000-0000063E0000}"/>
    <cellStyle name="Note 2 2 4 2 3 6 2 2 2 3" xfId="54197" xr:uid="{00000000-0005-0000-0000-0000073E0000}"/>
    <cellStyle name="Note 2 2 4 2 3 6 2 2 3" xfId="30293" xr:uid="{00000000-0005-0000-0000-0000083E0000}"/>
    <cellStyle name="Note 2 2 4 2 3 6 2 2 4" xfId="47520" xr:uid="{00000000-0005-0000-0000-0000093E0000}"/>
    <cellStyle name="Note 2 2 4 2 3 6 2 3" xfId="9345" xr:uid="{00000000-0005-0000-0000-00000A3E0000}"/>
    <cellStyle name="Note 2 2 4 2 3 6 2 3 2" xfId="27010" xr:uid="{00000000-0005-0000-0000-00000B3E0000}"/>
    <cellStyle name="Note 2 2 4 2 3 6 2 3 3" xfId="44263" xr:uid="{00000000-0005-0000-0000-00000C3E0000}"/>
    <cellStyle name="Note 2 2 4 2 3 6 2 4" xfId="16289" xr:uid="{00000000-0005-0000-0000-00000D3E0000}"/>
    <cellStyle name="Note 2 2 4 2 3 6 2 4 2" xfId="33953" xr:uid="{00000000-0005-0000-0000-00000E3E0000}"/>
    <cellStyle name="Note 2 2 4 2 3 6 2 4 3" xfId="51156" xr:uid="{00000000-0005-0000-0000-00000F3E0000}"/>
    <cellStyle name="Note 2 2 4 2 3 6 2 5" xfId="23374" xr:uid="{00000000-0005-0000-0000-0000103E0000}"/>
    <cellStyle name="Note 2 2 4 2 3 6 2 6" xfId="40652" xr:uid="{00000000-0005-0000-0000-0000113E0000}"/>
    <cellStyle name="Note 2 2 4 2 3 6 3" xfId="7490" xr:uid="{00000000-0005-0000-0000-0000123E0000}"/>
    <cellStyle name="Note 2 2 4 2 3 6 3 2" xfId="25155" xr:uid="{00000000-0005-0000-0000-0000133E0000}"/>
    <cellStyle name="Note 2 2 4 2 3 6 3 3" xfId="42420" xr:uid="{00000000-0005-0000-0000-0000143E0000}"/>
    <cellStyle name="Note 2 2 4 2 3 6 4" xfId="14542" xr:uid="{00000000-0005-0000-0000-0000153E0000}"/>
    <cellStyle name="Note 2 2 4 2 3 6 4 2" xfId="32206" xr:uid="{00000000-0005-0000-0000-0000163E0000}"/>
    <cellStyle name="Note 2 2 4 2 3 6 4 3" xfId="49421" xr:uid="{00000000-0005-0000-0000-0000173E0000}"/>
    <cellStyle name="Note 2 2 4 2 3 6 5" xfId="21512" xr:uid="{00000000-0005-0000-0000-0000183E0000}"/>
    <cellStyle name="Note 2 2 4 2 3 6 6" xfId="38809" xr:uid="{00000000-0005-0000-0000-0000193E0000}"/>
    <cellStyle name="Note 2 2 4 2 3 7" xfId="4673" xr:uid="{00000000-0005-0000-0000-00001A3E0000}"/>
    <cellStyle name="Note 2 2 4 2 3 7 2" xfId="11593" xr:uid="{00000000-0005-0000-0000-00001B3E0000}"/>
    <cellStyle name="Note 2 2 4 2 3 7 2 2" xfId="18374" xr:uid="{00000000-0005-0000-0000-00001C3E0000}"/>
    <cellStyle name="Note 2 2 4 2 3 7 2 2 2" xfId="36038" xr:uid="{00000000-0005-0000-0000-00001D3E0000}"/>
    <cellStyle name="Note 2 2 4 2 3 7 2 2 3" xfId="53227" xr:uid="{00000000-0005-0000-0000-00001E3E0000}"/>
    <cellStyle name="Note 2 2 4 2 3 7 2 3" xfId="29257" xr:uid="{00000000-0005-0000-0000-00001F3E0000}"/>
    <cellStyle name="Note 2 2 4 2 3 7 2 4" xfId="46496" xr:uid="{00000000-0005-0000-0000-0000203E0000}"/>
    <cellStyle name="Note 2 2 4 2 3 7 3" xfId="8309" xr:uid="{00000000-0005-0000-0000-0000213E0000}"/>
    <cellStyle name="Note 2 2 4 2 3 7 3 2" xfId="25974" xr:uid="{00000000-0005-0000-0000-0000223E0000}"/>
    <cellStyle name="Note 2 2 4 2 3 7 3 3" xfId="43239" xr:uid="{00000000-0005-0000-0000-0000233E0000}"/>
    <cellStyle name="Note 2 2 4 2 3 7 4" xfId="15307" xr:uid="{00000000-0005-0000-0000-0000243E0000}"/>
    <cellStyle name="Note 2 2 4 2 3 7 4 2" xfId="32971" xr:uid="{00000000-0005-0000-0000-0000253E0000}"/>
    <cellStyle name="Note 2 2 4 2 3 7 4 3" xfId="50186" xr:uid="{00000000-0005-0000-0000-0000263E0000}"/>
    <cellStyle name="Note 2 2 4 2 3 7 5" xfId="22338" xr:uid="{00000000-0005-0000-0000-0000273E0000}"/>
    <cellStyle name="Note 2 2 4 2 3 7 6" xfId="39628" xr:uid="{00000000-0005-0000-0000-0000283E0000}"/>
    <cellStyle name="Note 2 2 4 2 3 8" xfId="10279" xr:uid="{00000000-0005-0000-0000-0000293E0000}"/>
    <cellStyle name="Note 2 2 4 2 3 8 2" xfId="17168" xr:uid="{00000000-0005-0000-0000-00002A3E0000}"/>
    <cellStyle name="Note 2 2 4 2 3 8 2 2" xfId="34832" xr:uid="{00000000-0005-0000-0000-00002B3E0000}"/>
    <cellStyle name="Note 2 2 4 2 3 8 2 3" xfId="52033" xr:uid="{00000000-0005-0000-0000-00002C3E0000}"/>
    <cellStyle name="Note 2 2 4 2 3 8 3" xfId="27943" xr:uid="{00000000-0005-0000-0000-00002D3E0000}"/>
    <cellStyle name="Note 2 2 4 2 3 8 4" xfId="45194" xr:uid="{00000000-0005-0000-0000-00002E3E0000}"/>
    <cellStyle name="Note 2 2 4 2 3 9" xfId="6529" xr:uid="{00000000-0005-0000-0000-00002F3E0000}"/>
    <cellStyle name="Note 2 2 4 2 3 9 2" xfId="24194" xr:uid="{00000000-0005-0000-0000-0000303E0000}"/>
    <cellStyle name="Note 2 2 4 2 3 9 3" xfId="41471" xr:uid="{00000000-0005-0000-0000-0000313E0000}"/>
    <cellStyle name="Note 2 2 4 2 4" xfId="2818" xr:uid="{00000000-0005-0000-0000-0000323E0000}"/>
    <cellStyle name="Note 2 2 4 2 4 2" xfId="3481" xr:uid="{00000000-0005-0000-0000-0000333E0000}"/>
    <cellStyle name="Note 2 2 4 2 4 2 2" xfId="5397" xr:uid="{00000000-0005-0000-0000-0000343E0000}"/>
    <cellStyle name="Note 2 2 4 2 4 2 2 2" xfId="12317" xr:uid="{00000000-0005-0000-0000-0000353E0000}"/>
    <cellStyle name="Note 2 2 4 2 4 2 2 2 2" xfId="19044" xr:uid="{00000000-0005-0000-0000-0000363E0000}"/>
    <cellStyle name="Note 2 2 4 2 4 2 2 2 2 2" xfId="36708" xr:uid="{00000000-0005-0000-0000-0000373E0000}"/>
    <cellStyle name="Note 2 2 4 2 4 2 2 2 2 3" xfId="53888" xr:uid="{00000000-0005-0000-0000-0000383E0000}"/>
    <cellStyle name="Note 2 2 4 2 4 2 2 2 3" xfId="29981" xr:uid="{00000000-0005-0000-0000-0000393E0000}"/>
    <cellStyle name="Note 2 2 4 2 4 2 2 2 4" xfId="47211" xr:uid="{00000000-0005-0000-0000-00003A3E0000}"/>
    <cellStyle name="Note 2 2 4 2 4 2 2 3" xfId="9033" xr:uid="{00000000-0005-0000-0000-00003B3E0000}"/>
    <cellStyle name="Note 2 2 4 2 4 2 2 3 2" xfId="26698" xr:uid="{00000000-0005-0000-0000-00003C3E0000}"/>
    <cellStyle name="Note 2 2 4 2 4 2 2 3 3" xfId="43954" xr:uid="{00000000-0005-0000-0000-00003D3E0000}"/>
    <cellStyle name="Note 2 2 4 2 4 2 2 4" xfId="15977" xr:uid="{00000000-0005-0000-0000-00003E3E0000}"/>
    <cellStyle name="Note 2 2 4 2 4 2 2 4 2" xfId="33641" xr:uid="{00000000-0005-0000-0000-00003F3E0000}"/>
    <cellStyle name="Note 2 2 4 2 4 2 2 4 3" xfId="50847" xr:uid="{00000000-0005-0000-0000-0000403E0000}"/>
    <cellStyle name="Note 2 2 4 2 4 2 2 5" xfId="23062" xr:uid="{00000000-0005-0000-0000-0000413E0000}"/>
    <cellStyle name="Note 2 2 4 2 4 2 2 6" xfId="40343" xr:uid="{00000000-0005-0000-0000-0000423E0000}"/>
    <cellStyle name="Note 2 2 4 2 4 2 3" xfId="10941" xr:uid="{00000000-0005-0000-0000-0000433E0000}"/>
    <cellStyle name="Note 2 2 4 2 4 2 3 2" xfId="17776" xr:uid="{00000000-0005-0000-0000-0000443E0000}"/>
    <cellStyle name="Note 2 2 4 2 4 2 3 2 2" xfId="35440" xr:uid="{00000000-0005-0000-0000-0000453E0000}"/>
    <cellStyle name="Note 2 2 4 2 4 2 3 2 3" xfId="52632" xr:uid="{00000000-0005-0000-0000-0000463E0000}"/>
    <cellStyle name="Note 2 2 4 2 4 2 3 3" xfId="28605" xr:uid="{00000000-0005-0000-0000-0000473E0000}"/>
    <cellStyle name="Note 2 2 4 2 4 2 3 4" xfId="45847" xr:uid="{00000000-0005-0000-0000-0000483E0000}"/>
    <cellStyle name="Note 2 2 4 2 4 2 4" xfId="7178" xr:uid="{00000000-0005-0000-0000-0000493E0000}"/>
    <cellStyle name="Note 2 2 4 2 4 2 4 2" xfId="24843" xr:uid="{00000000-0005-0000-0000-00004A3E0000}"/>
    <cellStyle name="Note 2 2 4 2 4 2 4 3" xfId="42111" xr:uid="{00000000-0005-0000-0000-00004B3E0000}"/>
    <cellStyle name="Note 2 2 4 2 4 2 5" xfId="14230" xr:uid="{00000000-0005-0000-0000-00004C3E0000}"/>
    <cellStyle name="Note 2 2 4 2 4 2 5 2" xfId="31894" xr:uid="{00000000-0005-0000-0000-00004D3E0000}"/>
    <cellStyle name="Note 2 2 4 2 4 2 5 3" xfId="49112" xr:uid="{00000000-0005-0000-0000-00004E3E0000}"/>
    <cellStyle name="Note 2 2 4 2 4 2 6" xfId="21200" xr:uid="{00000000-0005-0000-0000-00004F3E0000}"/>
    <cellStyle name="Note 2 2 4 2 4 2 7" xfId="38500" xr:uid="{00000000-0005-0000-0000-0000503E0000}"/>
    <cellStyle name="Note 2 2 4 2 4 3" xfId="3851" xr:uid="{00000000-0005-0000-0000-0000513E0000}"/>
    <cellStyle name="Note 2 2 4 2 4 3 2" xfId="5767" xr:uid="{00000000-0005-0000-0000-0000523E0000}"/>
    <cellStyle name="Note 2 2 4 2 4 3 2 2" xfId="12687" xr:uid="{00000000-0005-0000-0000-0000533E0000}"/>
    <cellStyle name="Note 2 2 4 2 4 3 2 2 2" xfId="19414" xr:uid="{00000000-0005-0000-0000-0000543E0000}"/>
    <cellStyle name="Note 2 2 4 2 4 3 2 2 2 2" xfId="37078" xr:uid="{00000000-0005-0000-0000-0000553E0000}"/>
    <cellStyle name="Note 2 2 4 2 4 3 2 2 2 3" xfId="54255" xr:uid="{00000000-0005-0000-0000-0000563E0000}"/>
    <cellStyle name="Note 2 2 4 2 4 3 2 2 3" xfId="30351" xr:uid="{00000000-0005-0000-0000-0000573E0000}"/>
    <cellStyle name="Note 2 2 4 2 4 3 2 2 4" xfId="47578" xr:uid="{00000000-0005-0000-0000-0000583E0000}"/>
    <cellStyle name="Note 2 2 4 2 4 3 2 3" xfId="9403" xr:uid="{00000000-0005-0000-0000-0000593E0000}"/>
    <cellStyle name="Note 2 2 4 2 4 3 2 3 2" xfId="27068" xr:uid="{00000000-0005-0000-0000-00005A3E0000}"/>
    <cellStyle name="Note 2 2 4 2 4 3 2 3 3" xfId="44321" xr:uid="{00000000-0005-0000-0000-00005B3E0000}"/>
    <cellStyle name="Note 2 2 4 2 4 3 2 4" xfId="16347" xr:uid="{00000000-0005-0000-0000-00005C3E0000}"/>
    <cellStyle name="Note 2 2 4 2 4 3 2 4 2" xfId="34011" xr:uid="{00000000-0005-0000-0000-00005D3E0000}"/>
    <cellStyle name="Note 2 2 4 2 4 3 2 4 3" xfId="51214" xr:uid="{00000000-0005-0000-0000-00005E3E0000}"/>
    <cellStyle name="Note 2 2 4 2 4 3 2 5" xfId="23432" xr:uid="{00000000-0005-0000-0000-00005F3E0000}"/>
    <cellStyle name="Note 2 2 4 2 4 3 2 6" xfId="40710" xr:uid="{00000000-0005-0000-0000-0000603E0000}"/>
    <cellStyle name="Note 2 2 4 2 4 3 3" xfId="7548" xr:uid="{00000000-0005-0000-0000-0000613E0000}"/>
    <cellStyle name="Note 2 2 4 2 4 3 3 2" xfId="25213" xr:uid="{00000000-0005-0000-0000-0000623E0000}"/>
    <cellStyle name="Note 2 2 4 2 4 3 3 3" xfId="42478" xr:uid="{00000000-0005-0000-0000-0000633E0000}"/>
    <cellStyle name="Note 2 2 4 2 4 3 4" xfId="14600" xr:uid="{00000000-0005-0000-0000-0000643E0000}"/>
    <cellStyle name="Note 2 2 4 2 4 3 4 2" xfId="32264" xr:uid="{00000000-0005-0000-0000-0000653E0000}"/>
    <cellStyle name="Note 2 2 4 2 4 3 4 3" xfId="49479" xr:uid="{00000000-0005-0000-0000-0000663E0000}"/>
    <cellStyle name="Note 2 2 4 2 4 3 5" xfId="21570" xr:uid="{00000000-0005-0000-0000-0000673E0000}"/>
    <cellStyle name="Note 2 2 4 2 4 3 6" xfId="38867" xr:uid="{00000000-0005-0000-0000-0000683E0000}"/>
    <cellStyle name="Note 2 2 4 2 4 4" xfId="4734" xr:uid="{00000000-0005-0000-0000-0000693E0000}"/>
    <cellStyle name="Note 2 2 4 2 4 4 2" xfId="11654" xr:uid="{00000000-0005-0000-0000-00006A3E0000}"/>
    <cellStyle name="Note 2 2 4 2 4 4 2 2" xfId="18435" xr:uid="{00000000-0005-0000-0000-00006B3E0000}"/>
    <cellStyle name="Note 2 2 4 2 4 4 2 2 2" xfId="36099" xr:uid="{00000000-0005-0000-0000-00006C3E0000}"/>
    <cellStyle name="Note 2 2 4 2 4 4 2 2 3" xfId="53285" xr:uid="{00000000-0005-0000-0000-00006D3E0000}"/>
    <cellStyle name="Note 2 2 4 2 4 4 2 3" xfId="29318" xr:uid="{00000000-0005-0000-0000-00006E3E0000}"/>
    <cellStyle name="Note 2 2 4 2 4 4 2 4" xfId="46554" xr:uid="{00000000-0005-0000-0000-00006F3E0000}"/>
    <cellStyle name="Note 2 2 4 2 4 4 3" xfId="8370" xr:uid="{00000000-0005-0000-0000-0000703E0000}"/>
    <cellStyle name="Note 2 2 4 2 4 4 3 2" xfId="26035" xr:uid="{00000000-0005-0000-0000-0000713E0000}"/>
    <cellStyle name="Note 2 2 4 2 4 4 3 3" xfId="43297" xr:uid="{00000000-0005-0000-0000-0000723E0000}"/>
    <cellStyle name="Note 2 2 4 2 4 4 4" xfId="15368" xr:uid="{00000000-0005-0000-0000-0000733E0000}"/>
    <cellStyle name="Note 2 2 4 2 4 4 4 2" xfId="33032" xr:uid="{00000000-0005-0000-0000-0000743E0000}"/>
    <cellStyle name="Note 2 2 4 2 4 4 4 3" xfId="50244" xr:uid="{00000000-0005-0000-0000-0000753E0000}"/>
    <cellStyle name="Note 2 2 4 2 4 4 5" xfId="22399" xr:uid="{00000000-0005-0000-0000-0000763E0000}"/>
    <cellStyle name="Note 2 2 4 2 4 4 6" xfId="39686" xr:uid="{00000000-0005-0000-0000-0000773E0000}"/>
    <cellStyle name="Note 2 2 4 2 4 5" xfId="10340" xr:uid="{00000000-0005-0000-0000-0000783E0000}"/>
    <cellStyle name="Note 2 2 4 2 4 5 2" xfId="17229" xr:uid="{00000000-0005-0000-0000-0000793E0000}"/>
    <cellStyle name="Note 2 2 4 2 4 5 2 2" xfId="34893" xr:uid="{00000000-0005-0000-0000-00007A3E0000}"/>
    <cellStyle name="Note 2 2 4 2 4 5 2 3" xfId="52091" xr:uid="{00000000-0005-0000-0000-00007B3E0000}"/>
    <cellStyle name="Note 2 2 4 2 4 5 3" xfId="28004" xr:uid="{00000000-0005-0000-0000-00007C3E0000}"/>
    <cellStyle name="Note 2 2 4 2 4 5 4" xfId="45252" xr:uid="{00000000-0005-0000-0000-00007D3E0000}"/>
    <cellStyle name="Note 2 2 4 2 4 6" xfId="6590" xr:uid="{00000000-0005-0000-0000-00007E3E0000}"/>
    <cellStyle name="Note 2 2 4 2 4 6 2" xfId="24255" xr:uid="{00000000-0005-0000-0000-00007F3E0000}"/>
    <cellStyle name="Note 2 2 4 2 4 6 3" xfId="41529" xr:uid="{00000000-0005-0000-0000-0000803E0000}"/>
    <cellStyle name="Note 2 2 4 2 4 7" xfId="13621" xr:uid="{00000000-0005-0000-0000-0000813E0000}"/>
    <cellStyle name="Note 2 2 4 2 4 7 2" xfId="31285" xr:uid="{00000000-0005-0000-0000-0000823E0000}"/>
    <cellStyle name="Note 2 2 4 2 4 7 3" xfId="48509" xr:uid="{00000000-0005-0000-0000-0000833E0000}"/>
    <cellStyle name="Note 2 2 4 2 4 8" xfId="20537" xr:uid="{00000000-0005-0000-0000-0000843E0000}"/>
    <cellStyle name="Note 2 2 4 2 4 9" xfId="37843" xr:uid="{00000000-0005-0000-0000-0000853E0000}"/>
    <cellStyle name="Note 2 2 4 2 5" xfId="4470" xr:uid="{00000000-0005-0000-0000-0000863E0000}"/>
    <cellStyle name="Note 2 2 4 2 5 2" xfId="6334" xr:uid="{00000000-0005-0000-0000-0000873E0000}"/>
    <cellStyle name="Note 2 2 4 2 5 2 2" xfId="13253" xr:uid="{00000000-0005-0000-0000-0000883E0000}"/>
    <cellStyle name="Note 2 2 4 2 5 2 2 2" xfId="19926" xr:uid="{00000000-0005-0000-0000-0000893E0000}"/>
    <cellStyle name="Note 2 2 4 2 5 2 2 2 2" xfId="37590" xr:uid="{00000000-0005-0000-0000-00008A3E0000}"/>
    <cellStyle name="Note 2 2 4 2 5 2 2 2 3" xfId="54767" xr:uid="{00000000-0005-0000-0000-00008B3E0000}"/>
    <cellStyle name="Note 2 2 4 2 5 2 2 3" xfId="30917" xr:uid="{00000000-0005-0000-0000-00008C3E0000}"/>
    <cellStyle name="Note 2 2 4 2 5 2 2 4" xfId="48144" xr:uid="{00000000-0005-0000-0000-00008D3E0000}"/>
    <cellStyle name="Note 2 2 4 2 5 2 3" xfId="9969" xr:uid="{00000000-0005-0000-0000-00008E3E0000}"/>
    <cellStyle name="Note 2 2 4 2 5 2 3 2" xfId="27634" xr:uid="{00000000-0005-0000-0000-00008F3E0000}"/>
    <cellStyle name="Note 2 2 4 2 5 2 3 3" xfId="44887" xr:uid="{00000000-0005-0000-0000-0000903E0000}"/>
    <cellStyle name="Note 2 2 4 2 5 2 4" xfId="16859" xr:uid="{00000000-0005-0000-0000-0000913E0000}"/>
    <cellStyle name="Note 2 2 4 2 5 2 4 2" xfId="34523" xr:uid="{00000000-0005-0000-0000-0000923E0000}"/>
    <cellStyle name="Note 2 2 4 2 5 2 4 3" xfId="51726" xr:uid="{00000000-0005-0000-0000-0000933E0000}"/>
    <cellStyle name="Note 2 2 4 2 5 2 5" xfId="23999" xr:uid="{00000000-0005-0000-0000-0000943E0000}"/>
    <cellStyle name="Note 2 2 4 2 5 2 6" xfId="41276" xr:uid="{00000000-0005-0000-0000-0000953E0000}"/>
    <cellStyle name="Note 2 2 4 2 5 3" xfId="11398" xr:uid="{00000000-0005-0000-0000-0000963E0000}"/>
    <cellStyle name="Note 2 2 4 2 5 3 2" xfId="18179" xr:uid="{00000000-0005-0000-0000-0000973E0000}"/>
    <cellStyle name="Note 2 2 4 2 5 3 2 2" xfId="35843" xr:uid="{00000000-0005-0000-0000-0000983E0000}"/>
    <cellStyle name="Note 2 2 4 2 5 3 2 3" xfId="53032" xr:uid="{00000000-0005-0000-0000-0000993E0000}"/>
    <cellStyle name="Note 2 2 4 2 5 3 3" xfId="29062" xr:uid="{00000000-0005-0000-0000-00009A3E0000}"/>
    <cellStyle name="Note 2 2 4 2 5 3 4" xfId="46301" xr:uid="{00000000-0005-0000-0000-00009B3E0000}"/>
    <cellStyle name="Note 2 2 4 2 5 4" xfId="8114" xr:uid="{00000000-0005-0000-0000-00009C3E0000}"/>
    <cellStyle name="Note 2 2 4 2 5 4 2" xfId="25779" xr:uid="{00000000-0005-0000-0000-00009D3E0000}"/>
    <cellStyle name="Note 2 2 4 2 5 4 3" xfId="43044" xr:uid="{00000000-0005-0000-0000-00009E3E0000}"/>
    <cellStyle name="Note 2 2 4 2 5 5" xfId="15112" xr:uid="{00000000-0005-0000-0000-00009F3E0000}"/>
    <cellStyle name="Note 2 2 4 2 5 5 2" xfId="32776" xr:uid="{00000000-0005-0000-0000-0000A03E0000}"/>
    <cellStyle name="Note 2 2 4 2 5 5 3" xfId="49991" xr:uid="{00000000-0005-0000-0000-0000A13E0000}"/>
    <cellStyle name="Note 2 2 4 2 5 6" xfId="22143" xr:uid="{00000000-0005-0000-0000-0000A23E0000}"/>
    <cellStyle name="Note 2 2 4 2 5 7" xfId="39433" xr:uid="{00000000-0005-0000-0000-0000A33E0000}"/>
    <cellStyle name="Note 2 2 4 2 6" xfId="4427" xr:uid="{00000000-0005-0000-0000-0000A43E0000}"/>
    <cellStyle name="Note 2 2 4 2 6 2" xfId="6291" xr:uid="{00000000-0005-0000-0000-0000A53E0000}"/>
    <cellStyle name="Note 2 2 4 2 6 2 2" xfId="13210" xr:uid="{00000000-0005-0000-0000-0000A63E0000}"/>
    <cellStyle name="Note 2 2 4 2 6 2 2 2" xfId="19883" xr:uid="{00000000-0005-0000-0000-0000A73E0000}"/>
    <cellStyle name="Note 2 2 4 2 6 2 2 2 2" xfId="37547" xr:uid="{00000000-0005-0000-0000-0000A83E0000}"/>
    <cellStyle name="Note 2 2 4 2 6 2 2 2 3" xfId="54724" xr:uid="{00000000-0005-0000-0000-0000A93E0000}"/>
    <cellStyle name="Note 2 2 4 2 6 2 2 3" xfId="30874" xr:uid="{00000000-0005-0000-0000-0000AA3E0000}"/>
    <cellStyle name="Note 2 2 4 2 6 2 2 4" xfId="48101" xr:uid="{00000000-0005-0000-0000-0000AB3E0000}"/>
    <cellStyle name="Note 2 2 4 2 6 2 3" xfId="9926" xr:uid="{00000000-0005-0000-0000-0000AC3E0000}"/>
    <cellStyle name="Note 2 2 4 2 6 2 3 2" xfId="27591" xr:uid="{00000000-0005-0000-0000-0000AD3E0000}"/>
    <cellStyle name="Note 2 2 4 2 6 2 3 3" xfId="44844" xr:uid="{00000000-0005-0000-0000-0000AE3E0000}"/>
    <cellStyle name="Note 2 2 4 2 6 2 4" xfId="16816" xr:uid="{00000000-0005-0000-0000-0000AF3E0000}"/>
    <cellStyle name="Note 2 2 4 2 6 2 4 2" xfId="34480" xr:uid="{00000000-0005-0000-0000-0000B03E0000}"/>
    <cellStyle name="Note 2 2 4 2 6 2 4 3" xfId="51683" xr:uid="{00000000-0005-0000-0000-0000B13E0000}"/>
    <cellStyle name="Note 2 2 4 2 6 2 5" xfId="23956" xr:uid="{00000000-0005-0000-0000-0000B23E0000}"/>
    <cellStyle name="Note 2 2 4 2 6 2 6" xfId="41233" xr:uid="{00000000-0005-0000-0000-0000B33E0000}"/>
    <cellStyle name="Note 2 2 4 2 6 3" xfId="11355" xr:uid="{00000000-0005-0000-0000-0000B43E0000}"/>
    <cellStyle name="Note 2 2 4 2 6 3 2" xfId="18136" xr:uid="{00000000-0005-0000-0000-0000B53E0000}"/>
    <cellStyle name="Note 2 2 4 2 6 3 2 2" xfId="35800" xr:uid="{00000000-0005-0000-0000-0000B63E0000}"/>
    <cellStyle name="Note 2 2 4 2 6 3 2 3" xfId="52989" xr:uid="{00000000-0005-0000-0000-0000B73E0000}"/>
    <cellStyle name="Note 2 2 4 2 6 3 3" xfId="29019" xr:uid="{00000000-0005-0000-0000-0000B83E0000}"/>
    <cellStyle name="Note 2 2 4 2 6 3 4" xfId="46258" xr:uid="{00000000-0005-0000-0000-0000B93E0000}"/>
    <cellStyle name="Note 2 2 4 2 6 4" xfId="8071" xr:uid="{00000000-0005-0000-0000-0000BA3E0000}"/>
    <cellStyle name="Note 2 2 4 2 6 4 2" xfId="25736" xr:uid="{00000000-0005-0000-0000-0000BB3E0000}"/>
    <cellStyle name="Note 2 2 4 2 6 4 3" xfId="43001" xr:uid="{00000000-0005-0000-0000-0000BC3E0000}"/>
    <cellStyle name="Note 2 2 4 2 6 5" xfId="15069" xr:uid="{00000000-0005-0000-0000-0000BD3E0000}"/>
    <cellStyle name="Note 2 2 4 2 6 5 2" xfId="32733" xr:uid="{00000000-0005-0000-0000-0000BE3E0000}"/>
    <cellStyle name="Note 2 2 4 2 6 5 3" xfId="49948" xr:uid="{00000000-0005-0000-0000-0000BF3E0000}"/>
    <cellStyle name="Note 2 2 4 2 6 6" xfId="22100" xr:uid="{00000000-0005-0000-0000-0000C03E0000}"/>
    <cellStyle name="Note 2 2 4 2 6 7" xfId="39390" xr:uid="{00000000-0005-0000-0000-0000C13E0000}"/>
    <cellStyle name="Note 2 2 4 2 7" xfId="10113" xr:uid="{00000000-0005-0000-0000-0000C23E0000}"/>
    <cellStyle name="Note 2 2 4 2 7 2" xfId="17002" xr:uid="{00000000-0005-0000-0000-0000C33E0000}"/>
    <cellStyle name="Note 2 2 4 2 7 2 2" xfId="34666" xr:uid="{00000000-0005-0000-0000-0000C43E0000}"/>
    <cellStyle name="Note 2 2 4 2 7 2 3" xfId="51867" xr:uid="{00000000-0005-0000-0000-0000C53E0000}"/>
    <cellStyle name="Note 2 2 4 2 7 3" xfId="27777" xr:uid="{00000000-0005-0000-0000-0000C63E0000}"/>
    <cellStyle name="Note 2 2 4 2 7 4" xfId="45028" xr:uid="{00000000-0005-0000-0000-0000C73E0000}"/>
    <cellStyle name="Note 2 2 4 2 8" xfId="13394" xr:uid="{00000000-0005-0000-0000-0000C83E0000}"/>
    <cellStyle name="Note 2 2 4 2 8 2" xfId="31058" xr:uid="{00000000-0005-0000-0000-0000C93E0000}"/>
    <cellStyle name="Note 2 2 4 2 8 3" xfId="48285" xr:uid="{00000000-0005-0000-0000-0000CA3E0000}"/>
    <cellStyle name="Note 2 2 4 2 9" xfId="20220" xr:uid="{00000000-0005-0000-0000-0000CB3E0000}"/>
    <cellStyle name="Note 2 2 4 3" xfId="1827" xr:uid="{00000000-0005-0000-0000-0000CC3E0000}"/>
    <cellStyle name="Note 2 2 4 3 2" xfId="2753" xr:uid="{00000000-0005-0000-0000-0000CD3E0000}"/>
    <cellStyle name="Note 2 2 4 3 2 10" xfId="13558" xr:uid="{00000000-0005-0000-0000-0000CE3E0000}"/>
    <cellStyle name="Note 2 2 4 3 2 10 2" xfId="31222" xr:uid="{00000000-0005-0000-0000-0000CF3E0000}"/>
    <cellStyle name="Note 2 2 4 3 2 10 3" xfId="48449" xr:uid="{00000000-0005-0000-0000-0000D03E0000}"/>
    <cellStyle name="Note 2 2 4 3 2 11" xfId="20474" xr:uid="{00000000-0005-0000-0000-0000D13E0000}"/>
    <cellStyle name="Note 2 2 4 3 2 12" xfId="37783" xr:uid="{00000000-0005-0000-0000-0000D23E0000}"/>
    <cellStyle name="Note 2 2 4 3 2 2" xfId="2982" xr:uid="{00000000-0005-0000-0000-0000D33E0000}"/>
    <cellStyle name="Note 2 2 4 3 2 2 2" xfId="3645" xr:uid="{00000000-0005-0000-0000-0000D43E0000}"/>
    <cellStyle name="Note 2 2 4 3 2 2 2 2" xfId="5561" xr:uid="{00000000-0005-0000-0000-0000D53E0000}"/>
    <cellStyle name="Note 2 2 4 3 2 2 2 2 2" xfId="12481" xr:uid="{00000000-0005-0000-0000-0000D63E0000}"/>
    <cellStyle name="Note 2 2 4 3 2 2 2 2 2 2" xfId="19208" xr:uid="{00000000-0005-0000-0000-0000D73E0000}"/>
    <cellStyle name="Note 2 2 4 3 2 2 2 2 2 2 2" xfId="36872" xr:uid="{00000000-0005-0000-0000-0000D83E0000}"/>
    <cellStyle name="Note 2 2 4 3 2 2 2 2 2 2 3" xfId="54052" xr:uid="{00000000-0005-0000-0000-0000D93E0000}"/>
    <cellStyle name="Note 2 2 4 3 2 2 2 2 2 3" xfId="30145" xr:uid="{00000000-0005-0000-0000-0000DA3E0000}"/>
    <cellStyle name="Note 2 2 4 3 2 2 2 2 2 4" xfId="47375" xr:uid="{00000000-0005-0000-0000-0000DB3E0000}"/>
    <cellStyle name="Note 2 2 4 3 2 2 2 2 3" xfId="9197" xr:uid="{00000000-0005-0000-0000-0000DC3E0000}"/>
    <cellStyle name="Note 2 2 4 3 2 2 2 2 3 2" xfId="26862" xr:uid="{00000000-0005-0000-0000-0000DD3E0000}"/>
    <cellStyle name="Note 2 2 4 3 2 2 2 2 3 3" xfId="44118" xr:uid="{00000000-0005-0000-0000-0000DE3E0000}"/>
    <cellStyle name="Note 2 2 4 3 2 2 2 2 4" xfId="16141" xr:uid="{00000000-0005-0000-0000-0000DF3E0000}"/>
    <cellStyle name="Note 2 2 4 3 2 2 2 2 4 2" xfId="33805" xr:uid="{00000000-0005-0000-0000-0000E03E0000}"/>
    <cellStyle name="Note 2 2 4 3 2 2 2 2 4 3" xfId="51011" xr:uid="{00000000-0005-0000-0000-0000E13E0000}"/>
    <cellStyle name="Note 2 2 4 3 2 2 2 2 5" xfId="23226" xr:uid="{00000000-0005-0000-0000-0000E23E0000}"/>
    <cellStyle name="Note 2 2 4 3 2 2 2 2 6" xfId="40507" xr:uid="{00000000-0005-0000-0000-0000E33E0000}"/>
    <cellStyle name="Note 2 2 4 3 2 2 2 3" xfId="11105" xr:uid="{00000000-0005-0000-0000-0000E43E0000}"/>
    <cellStyle name="Note 2 2 4 3 2 2 2 3 2" xfId="17940" xr:uid="{00000000-0005-0000-0000-0000E53E0000}"/>
    <cellStyle name="Note 2 2 4 3 2 2 2 3 2 2" xfId="35604" xr:uid="{00000000-0005-0000-0000-0000E63E0000}"/>
    <cellStyle name="Note 2 2 4 3 2 2 2 3 2 3" xfId="52796" xr:uid="{00000000-0005-0000-0000-0000E73E0000}"/>
    <cellStyle name="Note 2 2 4 3 2 2 2 3 3" xfId="28769" xr:uid="{00000000-0005-0000-0000-0000E83E0000}"/>
    <cellStyle name="Note 2 2 4 3 2 2 2 3 4" xfId="46011" xr:uid="{00000000-0005-0000-0000-0000E93E0000}"/>
    <cellStyle name="Note 2 2 4 3 2 2 2 4" xfId="7342" xr:uid="{00000000-0005-0000-0000-0000EA3E0000}"/>
    <cellStyle name="Note 2 2 4 3 2 2 2 4 2" xfId="25007" xr:uid="{00000000-0005-0000-0000-0000EB3E0000}"/>
    <cellStyle name="Note 2 2 4 3 2 2 2 4 3" xfId="42275" xr:uid="{00000000-0005-0000-0000-0000EC3E0000}"/>
    <cellStyle name="Note 2 2 4 3 2 2 2 5" xfId="14394" xr:uid="{00000000-0005-0000-0000-0000ED3E0000}"/>
    <cellStyle name="Note 2 2 4 3 2 2 2 5 2" xfId="32058" xr:uid="{00000000-0005-0000-0000-0000EE3E0000}"/>
    <cellStyle name="Note 2 2 4 3 2 2 2 5 3" xfId="49276" xr:uid="{00000000-0005-0000-0000-0000EF3E0000}"/>
    <cellStyle name="Note 2 2 4 3 2 2 2 6" xfId="21364" xr:uid="{00000000-0005-0000-0000-0000F03E0000}"/>
    <cellStyle name="Note 2 2 4 3 2 2 2 7" xfId="38664" xr:uid="{00000000-0005-0000-0000-0000F13E0000}"/>
    <cellStyle name="Note 2 2 4 3 2 2 3" xfId="4015" xr:uid="{00000000-0005-0000-0000-0000F23E0000}"/>
    <cellStyle name="Note 2 2 4 3 2 2 3 2" xfId="5931" xr:uid="{00000000-0005-0000-0000-0000F33E0000}"/>
    <cellStyle name="Note 2 2 4 3 2 2 3 2 2" xfId="12851" xr:uid="{00000000-0005-0000-0000-0000F43E0000}"/>
    <cellStyle name="Note 2 2 4 3 2 2 3 2 2 2" xfId="19578" xr:uid="{00000000-0005-0000-0000-0000F53E0000}"/>
    <cellStyle name="Note 2 2 4 3 2 2 3 2 2 2 2" xfId="37242" xr:uid="{00000000-0005-0000-0000-0000F63E0000}"/>
    <cellStyle name="Note 2 2 4 3 2 2 3 2 2 2 3" xfId="54419" xr:uid="{00000000-0005-0000-0000-0000F73E0000}"/>
    <cellStyle name="Note 2 2 4 3 2 2 3 2 2 3" xfId="30515" xr:uid="{00000000-0005-0000-0000-0000F83E0000}"/>
    <cellStyle name="Note 2 2 4 3 2 2 3 2 2 4" xfId="47742" xr:uid="{00000000-0005-0000-0000-0000F93E0000}"/>
    <cellStyle name="Note 2 2 4 3 2 2 3 2 3" xfId="9567" xr:uid="{00000000-0005-0000-0000-0000FA3E0000}"/>
    <cellStyle name="Note 2 2 4 3 2 2 3 2 3 2" xfId="27232" xr:uid="{00000000-0005-0000-0000-0000FB3E0000}"/>
    <cellStyle name="Note 2 2 4 3 2 2 3 2 3 3" xfId="44485" xr:uid="{00000000-0005-0000-0000-0000FC3E0000}"/>
    <cellStyle name="Note 2 2 4 3 2 2 3 2 4" xfId="16511" xr:uid="{00000000-0005-0000-0000-0000FD3E0000}"/>
    <cellStyle name="Note 2 2 4 3 2 2 3 2 4 2" xfId="34175" xr:uid="{00000000-0005-0000-0000-0000FE3E0000}"/>
    <cellStyle name="Note 2 2 4 3 2 2 3 2 4 3" xfId="51378" xr:uid="{00000000-0005-0000-0000-0000FF3E0000}"/>
    <cellStyle name="Note 2 2 4 3 2 2 3 2 5" xfId="23596" xr:uid="{00000000-0005-0000-0000-0000003F0000}"/>
    <cellStyle name="Note 2 2 4 3 2 2 3 2 6" xfId="40874" xr:uid="{00000000-0005-0000-0000-0000013F0000}"/>
    <cellStyle name="Note 2 2 4 3 2 2 3 3" xfId="7712" xr:uid="{00000000-0005-0000-0000-0000023F0000}"/>
    <cellStyle name="Note 2 2 4 3 2 2 3 3 2" xfId="25377" xr:uid="{00000000-0005-0000-0000-0000033F0000}"/>
    <cellStyle name="Note 2 2 4 3 2 2 3 3 3" xfId="42642" xr:uid="{00000000-0005-0000-0000-0000043F0000}"/>
    <cellStyle name="Note 2 2 4 3 2 2 3 4" xfId="14764" xr:uid="{00000000-0005-0000-0000-0000053F0000}"/>
    <cellStyle name="Note 2 2 4 3 2 2 3 4 2" xfId="32428" xr:uid="{00000000-0005-0000-0000-0000063F0000}"/>
    <cellStyle name="Note 2 2 4 3 2 2 3 4 3" xfId="49643" xr:uid="{00000000-0005-0000-0000-0000073F0000}"/>
    <cellStyle name="Note 2 2 4 3 2 2 3 5" xfId="21734" xr:uid="{00000000-0005-0000-0000-0000083F0000}"/>
    <cellStyle name="Note 2 2 4 3 2 2 3 6" xfId="39031" xr:uid="{00000000-0005-0000-0000-0000093F0000}"/>
    <cellStyle name="Note 2 2 4 3 2 2 4" xfId="4898" xr:uid="{00000000-0005-0000-0000-00000A3F0000}"/>
    <cellStyle name="Note 2 2 4 3 2 2 4 2" xfId="11818" xr:uid="{00000000-0005-0000-0000-00000B3F0000}"/>
    <cellStyle name="Note 2 2 4 3 2 2 4 2 2" xfId="18599" xr:uid="{00000000-0005-0000-0000-00000C3F0000}"/>
    <cellStyle name="Note 2 2 4 3 2 2 4 2 2 2" xfId="36263" xr:uid="{00000000-0005-0000-0000-00000D3F0000}"/>
    <cellStyle name="Note 2 2 4 3 2 2 4 2 2 3" xfId="53449" xr:uid="{00000000-0005-0000-0000-00000E3F0000}"/>
    <cellStyle name="Note 2 2 4 3 2 2 4 2 3" xfId="29482" xr:uid="{00000000-0005-0000-0000-00000F3F0000}"/>
    <cellStyle name="Note 2 2 4 3 2 2 4 2 4" xfId="46718" xr:uid="{00000000-0005-0000-0000-0000103F0000}"/>
    <cellStyle name="Note 2 2 4 3 2 2 4 3" xfId="8534" xr:uid="{00000000-0005-0000-0000-0000113F0000}"/>
    <cellStyle name="Note 2 2 4 3 2 2 4 3 2" xfId="26199" xr:uid="{00000000-0005-0000-0000-0000123F0000}"/>
    <cellStyle name="Note 2 2 4 3 2 2 4 3 3" xfId="43461" xr:uid="{00000000-0005-0000-0000-0000133F0000}"/>
    <cellStyle name="Note 2 2 4 3 2 2 4 4" xfId="15532" xr:uid="{00000000-0005-0000-0000-0000143F0000}"/>
    <cellStyle name="Note 2 2 4 3 2 2 4 4 2" xfId="33196" xr:uid="{00000000-0005-0000-0000-0000153F0000}"/>
    <cellStyle name="Note 2 2 4 3 2 2 4 4 3" xfId="50408" xr:uid="{00000000-0005-0000-0000-0000163F0000}"/>
    <cellStyle name="Note 2 2 4 3 2 2 4 5" xfId="22563" xr:uid="{00000000-0005-0000-0000-0000173F0000}"/>
    <cellStyle name="Note 2 2 4 3 2 2 4 6" xfId="39850" xr:uid="{00000000-0005-0000-0000-0000183F0000}"/>
    <cellStyle name="Note 2 2 4 3 2 2 5" xfId="10504" xr:uid="{00000000-0005-0000-0000-0000193F0000}"/>
    <cellStyle name="Note 2 2 4 3 2 2 5 2" xfId="17393" xr:uid="{00000000-0005-0000-0000-00001A3F0000}"/>
    <cellStyle name="Note 2 2 4 3 2 2 5 2 2" xfId="35057" xr:uid="{00000000-0005-0000-0000-00001B3F0000}"/>
    <cellStyle name="Note 2 2 4 3 2 2 5 2 3" xfId="52255" xr:uid="{00000000-0005-0000-0000-00001C3F0000}"/>
    <cellStyle name="Note 2 2 4 3 2 2 5 3" xfId="28168" xr:uid="{00000000-0005-0000-0000-00001D3F0000}"/>
    <cellStyle name="Note 2 2 4 3 2 2 5 4" xfId="45416" xr:uid="{00000000-0005-0000-0000-00001E3F0000}"/>
    <cellStyle name="Note 2 2 4 3 2 2 6" xfId="6754" xr:uid="{00000000-0005-0000-0000-00001F3F0000}"/>
    <cellStyle name="Note 2 2 4 3 2 2 6 2" xfId="24419" xr:uid="{00000000-0005-0000-0000-0000203F0000}"/>
    <cellStyle name="Note 2 2 4 3 2 2 6 3" xfId="41693" xr:uid="{00000000-0005-0000-0000-0000213F0000}"/>
    <cellStyle name="Note 2 2 4 3 2 2 7" xfId="13785" xr:uid="{00000000-0005-0000-0000-0000223F0000}"/>
    <cellStyle name="Note 2 2 4 3 2 2 7 2" xfId="31449" xr:uid="{00000000-0005-0000-0000-0000233F0000}"/>
    <cellStyle name="Note 2 2 4 3 2 2 7 3" xfId="48673" xr:uid="{00000000-0005-0000-0000-0000243F0000}"/>
    <cellStyle name="Note 2 2 4 3 2 2 8" xfId="20701" xr:uid="{00000000-0005-0000-0000-0000253F0000}"/>
    <cellStyle name="Note 2 2 4 3 2 2 9" xfId="38007" xr:uid="{00000000-0005-0000-0000-0000263F0000}"/>
    <cellStyle name="Note 2 2 4 3 2 3" xfId="3078" xr:uid="{00000000-0005-0000-0000-0000273F0000}"/>
    <cellStyle name="Note 2 2 4 3 2 3 2" xfId="3741" xr:uid="{00000000-0005-0000-0000-0000283F0000}"/>
    <cellStyle name="Note 2 2 4 3 2 3 2 2" xfId="5657" xr:uid="{00000000-0005-0000-0000-0000293F0000}"/>
    <cellStyle name="Note 2 2 4 3 2 3 2 2 2" xfId="12577" xr:uid="{00000000-0005-0000-0000-00002A3F0000}"/>
    <cellStyle name="Note 2 2 4 3 2 3 2 2 2 2" xfId="19304" xr:uid="{00000000-0005-0000-0000-00002B3F0000}"/>
    <cellStyle name="Note 2 2 4 3 2 3 2 2 2 2 2" xfId="36968" xr:uid="{00000000-0005-0000-0000-00002C3F0000}"/>
    <cellStyle name="Note 2 2 4 3 2 3 2 2 2 2 3" xfId="54145" xr:uid="{00000000-0005-0000-0000-00002D3F0000}"/>
    <cellStyle name="Note 2 2 4 3 2 3 2 2 2 3" xfId="30241" xr:uid="{00000000-0005-0000-0000-00002E3F0000}"/>
    <cellStyle name="Note 2 2 4 3 2 3 2 2 2 4" xfId="47468" xr:uid="{00000000-0005-0000-0000-00002F3F0000}"/>
    <cellStyle name="Note 2 2 4 3 2 3 2 2 3" xfId="9293" xr:uid="{00000000-0005-0000-0000-0000303F0000}"/>
    <cellStyle name="Note 2 2 4 3 2 3 2 2 3 2" xfId="26958" xr:uid="{00000000-0005-0000-0000-0000313F0000}"/>
    <cellStyle name="Note 2 2 4 3 2 3 2 2 3 3" xfId="44211" xr:uid="{00000000-0005-0000-0000-0000323F0000}"/>
    <cellStyle name="Note 2 2 4 3 2 3 2 2 4" xfId="16237" xr:uid="{00000000-0005-0000-0000-0000333F0000}"/>
    <cellStyle name="Note 2 2 4 3 2 3 2 2 4 2" xfId="33901" xr:uid="{00000000-0005-0000-0000-0000343F0000}"/>
    <cellStyle name="Note 2 2 4 3 2 3 2 2 4 3" xfId="51104" xr:uid="{00000000-0005-0000-0000-0000353F0000}"/>
    <cellStyle name="Note 2 2 4 3 2 3 2 2 5" xfId="23322" xr:uid="{00000000-0005-0000-0000-0000363F0000}"/>
    <cellStyle name="Note 2 2 4 3 2 3 2 2 6" xfId="40600" xr:uid="{00000000-0005-0000-0000-0000373F0000}"/>
    <cellStyle name="Note 2 2 4 3 2 3 2 3" xfId="11201" xr:uid="{00000000-0005-0000-0000-0000383F0000}"/>
    <cellStyle name="Note 2 2 4 3 2 3 2 3 2" xfId="18036" xr:uid="{00000000-0005-0000-0000-0000393F0000}"/>
    <cellStyle name="Note 2 2 4 3 2 3 2 3 2 2" xfId="35700" xr:uid="{00000000-0005-0000-0000-00003A3F0000}"/>
    <cellStyle name="Note 2 2 4 3 2 3 2 3 2 3" xfId="52889" xr:uid="{00000000-0005-0000-0000-00003B3F0000}"/>
    <cellStyle name="Note 2 2 4 3 2 3 2 3 3" xfId="28865" xr:uid="{00000000-0005-0000-0000-00003C3F0000}"/>
    <cellStyle name="Note 2 2 4 3 2 3 2 3 4" xfId="46104" xr:uid="{00000000-0005-0000-0000-00003D3F0000}"/>
    <cellStyle name="Note 2 2 4 3 2 3 2 4" xfId="7438" xr:uid="{00000000-0005-0000-0000-00003E3F0000}"/>
    <cellStyle name="Note 2 2 4 3 2 3 2 4 2" xfId="25103" xr:uid="{00000000-0005-0000-0000-00003F3F0000}"/>
    <cellStyle name="Note 2 2 4 3 2 3 2 4 3" xfId="42368" xr:uid="{00000000-0005-0000-0000-0000403F0000}"/>
    <cellStyle name="Note 2 2 4 3 2 3 2 5" xfId="14490" xr:uid="{00000000-0005-0000-0000-0000413F0000}"/>
    <cellStyle name="Note 2 2 4 3 2 3 2 5 2" xfId="32154" xr:uid="{00000000-0005-0000-0000-0000423F0000}"/>
    <cellStyle name="Note 2 2 4 3 2 3 2 5 3" xfId="49369" xr:uid="{00000000-0005-0000-0000-0000433F0000}"/>
    <cellStyle name="Note 2 2 4 3 2 3 2 6" xfId="21460" xr:uid="{00000000-0005-0000-0000-0000443F0000}"/>
    <cellStyle name="Note 2 2 4 3 2 3 2 7" xfId="38757" xr:uid="{00000000-0005-0000-0000-0000453F0000}"/>
    <cellStyle name="Note 2 2 4 3 2 3 3" xfId="4108" xr:uid="{00000000-0005-0000-0000-0000463F0000}"/>
    <cellStyle name="Note 2 2 4 3 2 3 3 2" xfId="6024" xr:uid="{00000000-0005-0000-0000-0000473F0000}"/>
    <cellStyle name="Note 2 2 4 3 2 3 3 2 2" xfId="12944" xr:uid="{00000000-0005-0000-0000-0000483F0000}"/>
    <cellStyle name="Note 2 2 4 3 2 3 3 2 2 2" xfId="19671" xr:uid="{00000000-0005-0000-0000-0000493F0000}"/>
    <cellStyle name="Note 2 2 4 3 2 3 3 2 2 2 2" xfId="37335" xr:uid="{00000000-0005-0000-0000-00004A3F0000}"/>
    <cellStyle name="Note 2 2 4 3 2 3 3 2 2 2 3" xfId="54512" xr:uid="{00000000-0005-0000-0000-00004B3F0000}"/>
    <cellStyle name="Note 2 2 4 3 2 3 3 2 2 3" xfId="30608" xr:uid="{00000000-0005-0000-0000-00004C3F0000}"/>
    <cellStyle name="Note 2 2 4 3 2 3 3 2 2 4" xfId="47835" xr:uid="{00000000-0005-0000-0000-00004D3F0000}"/>
    <cellStyle name="Note 2 2 4 3 2 3 3 2 3" xfId="9660" xr:uid="{00000000-0005-0000-0000-00004E3F0000}"/>
    <cellStyle name="Note 2 2 4 3 2 3 3 2 3 2" xfId="27325" xr:uid="{00000000-0005-0000-0000-00004F3F0000}"/>
    <cellStyle name="Note 2 2 4 3 2 3 3 2 3 3" xfId="44578" xr:uid="{00000000-0005-0000-0000-0000503F0000}"/>
    <cellStyle name="Note 2 2 4 3 2 3 3 2 4" xfId="16604" xr:uid="{00000000-0005-0000-0000-0000513F0000}"/>
    <cellStyle name="Note 2 2 4 3 2 3 3 2 4 2" xfId="34268" xr:uid="{00000000-0005-0000-0000-0000523F0000}"/>
    <cellStyle name="Note 2 2 4 3 2 3 3 2 4 3" xfId="51471" xr:uid="{00000000-0005-0000-0000-0000533F0000}"/>
    <cellStyle name="Note 2 2 4 3 2 3 3 2 5" xfId="23689" xr:uid="{00000000-0005-0000-0000-0000543F0000}"/>
    <cellStyle name="Note 2 2 4 3 2 3 3 2 6" xfId="40967" xr:uid="{00000000-0005-0000-0000-0000553F0000}"/>
    <cellStyle name="Note 2 2 4 3 2 3 3 3" xfId="7805" xr:uid="{00000000-0005-0000-0000-0000563F0000}"/>
    <cellStyle name="Note 2 2 4 3 2 3 3 3 2" xfId="25470" xr:uid="{00000000-0005-0000-0000-0000573F0000}"/>
    <cellStyle name="Note 2 2 4 3 2 3 3 3 3" xfId="42735" xr:uid="{00000000-0005-0000-0000-0000583F0000}"/>
    <cellStyle name="Note 2 2 4 3 2 3 3 4" xfId="14857" xr:uid="{00000000-0005-0000-0000-0000593F0000}"/>
    <cellStyle name="Note 2 2 4 3 2 3 3 4 2" xfId="32521" xr:uid="{00000000-0005-0000-0000-00005A3F0000}"/>
    <cellStyle name="Note 2 2 4 3 2 3 3 4 3" xfId="49736" xr:uid="{00000000-0005-0000-0000-00005B3F0000}"/>
    <cellStyle name="Note 2 2 4 3 2 3 3 5" xfId="21827" xr:uid="{00000000-0005-0000-0000-00005C3F0000}"/>
    <cellStyle name="Note 2 2 4 3 2 3 3 6" xfId="39124" xr:uid="{00000000-0005-0000-0000-00005D3F0000}"/>
    <cellStyle name="Note 2 2 4 3 2 3 4" xfId="4994" xr:uid="{00000000-0005-0000-0000-00005E3F0000}"/>
    <cellStyle name="Note 2 2 4 3 2 3 4 2" xfId="11914" xr:uid="{00000000-0005-0000-0000-00005F3F0000}"/>
    <cellStyle name="Note 2 2 4 3 2 3 4 2 2" xfId="18695" xr:uid="{00000000-0005-0000-0000-0000603F0000}"/>
    <cellStyle name="Note 2 2 4 3 2 3 4 2 2 2" xfId="36359" xr:uid="{00000000-0005-0000-0000-0000613F0000}"/>
    <cellStyle name="Note 2 2 4 3 2 3 4 2 2 3" xfId="53542" xr:uid="{00000000-0005-0000-0000-0000623F0000}"/>
    <cellStyle name="Note 2 2 4 3 2 3 4 2 3" xfId="29578" xr:uid="{00000000-0005-0000-0000-0000633F0000}"/>
    <cellStyle name="Note 2 2 4 3 2 3 4 2 4" xfId="46811" xr:uid="{00000000-0005-0000-0000-0000643F0000}"/>
    <cellStyle name="Note 2 2 4 3 2 3 4 3" xfId="8630" xr:uid="{00000000-0005-0000-0000-0000653F0000}"/>
    <cellStyle name="Note 2 2 4 3 2 3 4 3 2" xfId="26295" xr:uid="{00000000-0005-0000-0000-0000663F0000}"/>
    <cellStyle name="Note 2 2 4 3 2 3 4 3 3" xfId="43554" xr:uid="{00000000-0005-0000-0000-0000673F0000}"/>
    <cellStyle name="Note 2 2 4 3 2 3 4 4" xfId="15628" xr:uid="{00000000-0005-0000-0000-0000683F0000}"/>
    <cellStyle name="Note 2 2 4 3 2 3 4 4 2" xfId="33292" xr:uid="{00000000-0005-0000-0000-0000693F0000}"/>
    <cellStyle name="Note 2 2 4 3 2 3 4 4 3" xfId="50501" xr:uid="{00000000-0005-0000-0000-00006A3F0000}"/>
    <cellStyle name="Note 2 2 4 3 2 3 4 5" xfId="22659" xr:uid="{00000000-0005-0000-0000-00006B3F0000}"/>
    <cellStyle name="Note 2 2 4 3 2 3 4 6" xfId="39943" xr:uid="{00000000-0005-0000-0000-00006C3F0000}"/>
    <cellStyle name="Note 2 2 4 3 2 3 5" xfId="10600" xr:uid="{00000000-0005-0000-0000-00006D3F0000}"/>
    <cellStyle name="Note 2 2 4 3 2 3 5 2" xfId="17489" xr:uid="{00000000-0005-0000-0000-00006E3F0000}"/>
    <cellStyle name="Note 2 2 4 3 2 3 5 2 2" xfId="35153" xr:uid="{00000000-0005-0000-0000-00006F3F0000}"/>
    <cellStyle name="Note 2 2 4 3 2 3 5 2 3" xfId="52348" xr:uid="{00000000-0005-0000-0000-0000703F0000}"/>
    <cellStyle name="Note 2 2 4 3 2 3 5 3" xfId="28264" xr:uid="{00000000-0005-0000-0000-0000713F0000}"/>
    <cellStyle name="Note 2 2 4 3 2 3 5 4" xfId="45509" xr:uid="{00000000-0005-0000-0000-0000723F0000}"/>
    <cellStyle name="Note 2 2 4 3 2 3 6" xfId="6850" xr:uid="{00000000-0005-0000-0000-0000733F0000}"/>
    <cellStyle name="Note 2 2 4 3 2 3 6 2" xfId="24515" xr:uid="{00000000-0005-0000-0000-0000743F0000}"/>
    <cellStyle name="Note 2 2 4 3 2 3 6 3" xfId="41786" xr:uid="{00000000-0005-0000-0000-0000753F0000}"/>
    <cellStyle name="Note 2 2 4 3 2 3 7" xfId="13881" xr:uid="{00000000-0005-0000-0000-0000763F0000}"/>
    <cellStyle name="Note 2 2 4 3 2 3 7 2" xfId="31545" xr:uid="{00000000-0005-0000-0000-0000773F0000}"/>
    <cellStyle name="Note 2 2 4 3 2 3 7 3" xfId="48766" xr:uid="{00000000-0005-0000-0000-0000783F0000}"/>
    <cellStyle name="Note 2 2 4 3 2 3 8" xfId="20797" xr:uid="{00000000-0005-0000-0000-0000793F0000}"/>
    <cellStyle name="Note 2 2 4 3 2 3 9" xfId="38100" xr:uid="{00000000-0005-0000-0000-00007A3F0000}"/>
    <cellStyle name="Note 2 2 4 3 2 4" xfId="3190" xr:uid="{00000000-0005-0000-0000-00007B3F0000}"/>
    <cellStyle name="Note 2 2 4 3 2 4 2" xfId="4220" xr:uid="{00000000-0005-0000-0000-00007C3F0000}"/>
    <cellStyle name="Note 2 2 4 3 2 4 2 2" xfId="6136" xr:uid="{00000000-0005-0000-0000-00007D3F0000}"/>
    <cellStyle name="Note 2 2 4 3 2 4 2 2 2" xfId="13056" xr:uid="{00000000-0005-0000-0000-00007E3F0000}"/>
    <cellStyle name="Note 2 2 4 3 2 4 2 2 2 2" xfId="19783" xr:uid="{00000000-0005-0000-0000-00007F3F0000}"/>
    <cellStyle name="Note 2 2 4 3 2 4 2 2 2 2 2" xfId="37447" xr:uid="{00000000-0005-0000-0000-0000803F0000}"/>
    <cellStyle name="Note 2 2 4 3 2 4 2 2 2 2 3" xfId="54624" xr:uid="{00000000-0005-0000-0000-0000813F0000}"/>
    <cellStyle name="Note 2 2 4 3 2 4 2 2 2 3" xfId="30720" xr:uid="{00000000-0005-0000-0000-0000823F0000}"/>
    <cellStyle name="Note 2 2 4 3 2 4 2 2 2 4" xfId="47947" xr:uid="{00000000-0005-0000-0000-0000833F0000}"/>
    <cellStyle name="Note 2 2 4 3 2 4 2 2 3" xfId="9772" xr:uid="{00000000-0005-0000-0000-0000843F0000}"/>
    <cellStyle name="Note 2 2 4 3 2 4 2 2 3 2" xfId="27437" xr:uid="{00000000-0005-0000-0000-0000853F0000}"/>
    <cellStyle name="Note 2 2 4 3 2 4 2 2 3 3" xfId="44690" xr:uid="{00000000-0005-0000-0000-0000863F0000}"/>
    <cellStyle name="Note 2 2 4 3 2 4 2 2 4" xfId="16716" xr:uid="{00000000-0005-0000-0000-0000873F0000}"/>
    <cellStyle name="Note 2 2 4 3 2 4 2 2 4 2" xfId="34380" xr:uid="{00000000-0005-0000-0000-0000883F0000}"/>
    <cellStyle name="Note 2 2 4 3 2 4 2 2 4 3" xfId="51583" xr:uid="{00000000-0005-0000-0000-0000893F0000}"/>
    <cellStyle name="Note 2 2 4 3 2 4 2 2 5" xfId="23801" xr:uid="{00000000-0005-0000-0000-00008A3F0000}"/>
    <cellStyle name="Note 2 2 4 3 2 4 2 2 6" xfId="41079" xr:uid="{00000000-0005-0000-0000-00008B3F0000}"/>
    <cellStyle name="Note 2 2 4 3 2 4 2 3" xfId="7917" xr:uid="{00000000-0005-0000-0000-00008C3F0000}"/>
    <cellStyle name="Note 2 2 4 3 2 4 2 3 2" xfId="25582" xr:uid="{00000000-0005-0000-0000-00008D3F0000}"/>
    <cellStyle name="Note 2 2 4 3 2 4 2 3 3" xfId="42847" xr:uid="{00000000-0005-0000-0000-00008E3F0000}"/>
    <cellStyle name="Note 2 2 4 3 2 4 2 4" xfId="14969" xr:uid="{00000000-0005-0000-0000-00008F3F0000}"/>
    <cellStyle name="Note 2 2 4 3 2 4 2 4 2" xfId="32633" xr:uid="{00000000-0005-0000-0000-0000903F0000}"/>
    <cellStyle name="Note 2 2 4 3 2 4 2 4 3" xfId="49848" xr:uid="{00000000-0005-0000-0000-0000913F0000}"/>
    <cellStyle name="Note 2 2 4 3 2 4 2 5" xfId="21939" xr:uid="{00000000-0005-0000-0000-0000923F0000}"/>
    <cellStyle name="Note 2 2 4 3 2 4 2 6" xfId="39236" xr:uid="{00000000-0005-0000-0000-0000933F0000}"/>
    <cellStyle name="Note 2 2 4 3 2 4 3" xfId="5106" xr:uid="{00000000-0005-0000-0000-0000943F0000}"/>
    <cellStyle name="Note 2 2 4 3 2 4 3 2" xfId="12026" xr:uid="{00000000-0005-0000-0000-0000953F0000}"/>
    <cellStyle name="Note 2 2 4 3 2 4 3 2 2" xfId="18807" xr:uid="{00000000-0005-0000-0000-0000963F0000}"/>
    <cellStyle name="Note 2 2 4 3 2 4 3 2 2 2" xfId="36471" xr:uid="{00000000-0005-0000-0000-0000973F0000}"/>
    <cellStyle name="Note 2 2 4 3 2 4 3 2 2 3" xfId="53654" xr:uid="{00000000-0005-0000-0000-0000983F0000}"/>
    <cellStyle name="Note 2 2 4 3 2 4 3 2 3" xfId="29690" xr:uid="{00000000-0005-0000-0000-0000993F0000}"/>
    <cellStyle name="Note 2 2 4 3 2 4 3 2 4" xfId="46923" xr:uid="{00000000-0005-0000-0000-00009A3F0000}"/>
    <cellStyle name="Note 2 2 4 3 2 4 3 3" xfId="8742" xr:uid="{00000000-0005-0000-0000-00009B3F0000}"/>
    <cellStyle name="Note 2 2 4 3 2 4 3 3 2" xfId="26407" xr:uid="{00000000-0005-0000-0000-00009C3F0000}"/>
    <cellStyle name="Note 2 2 4 3 2 4 3 3 3" xfId="43666" xr:uid="{00000000-0005-0000-0000-00009D3F0000}"/>
    <cellStyle name="Note 2 2 4 3 2 4 3 4" xfId="15740" xr:uid="{00000000-0005-0000-0000-00009E3F0000}"/>
    <cellStyle name="Note 2 2 4 3 2 4 3 4 2" xfId="33404" xr:uid="{00000000-0005-0000-0000-00009F3F0000}"/>
    <cellStyle name="Note 2 2 4 3 2 4 3 4 3" xfId="50613" xr:uid="{00000000-0005-0000-0000-0000A03F0000}"/>
    <cellStyle name="Note 2 2 4 3 2 4 3 5" xfId="22771" xr:uid="{00000000-0005-0000-0000-0000A13F0000}"/>
    <cellStyle name="Note 2 2 4 3 2 4 3 6" xfId="40055" xr:uid="{00000000-0005-0000-0000-0000A23F0000}"/>
    <cellStyle name="Note 2 2 4 3 2 4 4" xfId="10712" xr:uid="{00000000-0005-0000-0000-0000A33F0000}"/>
    <cellStyle name="Note 2 2 4 3 2 4 4 2" xfId="17601" xr:uid="{00000000-0005-0000-0000-0000A43F0000}"/>
    <cellStyle name="Note 2 2 4 3 2 4 4 2 2" xfId="35265" xr:uid="{00000000-0005-0000-0000-0000A53F0000}"/>
    <cellStyle name="Note 2 2 4 3 2 4 4 2 3" xfId="52460" xr:uid="{00000000-0005-0000-0000-0000A63F0000}"/>
    <cellStyle name="Note 2 2 4 3 2 4 4 3" xfId="28376" xr:uid="{00000000-0005-0000-0000-0000A73F0000}"/>
    <cellStyle name="Note 2 2 4 3 2 4 4 4" xfId="45621" xr:uid="{00000000-0005-0000-0000-0000A83F0000}"/>
    <cellStyle name="Note 2 2 4 3 2 4 5" xfId="6962" xr:uid="{00000000-0005-0000-0000-0000A93F0000}"/>
    <cellStyle name="Note 2 2 4 3 2 4 5 2" xfId="24627" xr:uid="{00000000-0005-0000-0000-0000AA3F0000}"/>
    <cellStyle name="Note 2 2 4 3 2 4 5 3" xfId="41898" xr:uid="{00000000-0005-0000-0000-0000AB3F0000}"/>
    <cellStyle name="Note 2 2 4 3 2 4 6" xfId="13993" xr:uid="{00000000-0005-0000-0000-0000AC3F0000}"/>
    <cellStyle name="Note 2 2 4 3 2 4 6 2" xfId="31657" xr:uid="{00000000-0005-0000-0000-0000AD3F0000}"/>
    <cellStyle name="Note 2 2 4 3 2 4 6 3" xfId="48878" xr:uid="{00000000-0005-0000-0000-0000AE3F0000}"/>
    <cellStyle name="Note 2 2 4 3 2 4 7" xfId="20909" xr:uid="{00000000-0005-0000-0000-0000AF3F0000}"/>
    <cellStyle name="Note 2 2 4 3 2 4 8" xfId="38212" xr:uid="{00000000-0005-0000-0000-0000B03F0000}"/>
    <cellStyle name="Note 2 2 4 3 2 5" xfId="3418" xr:uid="{00000000-0005-0000-0000-0000B13F0000}"/>
    <cellStyle name="Note 2 2 4 3 2 5 2" xfId="5334" xr:uid="{00000000-0005-0000-0000-0000B23F0000}"/>
    <cellStyle name="Note 2 2 4 3 2 5 2 2" xfId="12254" xr:uid="{00000000-0005-0000-0000-0000B33F0000}"/>
    <cellStyle name="Note 2 2 4 3 2 5 2 2 2" xfId="18981" xr:uid="{00000000-0005-0000-0000-0000B43F0000}"/>
    <cellStyle name="Note 2 2 4 3 2 5 2 2 2 2" xfId="36645" xr:uid="{00000000-0005-0000-0000-0000B53F0000}"/>
    <cellStyle name="Note 2 2 4 3 2 5 2 2 2 3" xfId="53828" xr:uid="{00000000-0005-0000-0000-0000B63F0000}"/>
    <cellStyle name="Note 2 2 4 3 2 5 2 2 3" xfId="29918" xr:uid="{00000000-0005-0000-0000-0000B73F0000}"/>
    <cellStyle name="Note 2 2 4 3 2 5 2 2 4" xfId="47151" xr:uid="{00000000-0005-0000-0000-0000B83F0000}"/>
    <cellStyle name="Note 2 2 4 3 2 5 2 3" xfId="8970" xr:uid="{00000000-0005-0000-0000-0000B93F0000}"/>
    <cellStyle name="Note 2 2 4 3 2 5 2 3 2" xfId="26635" xr:uid="{00000000-0005-0000-0000-0000BA3F0000}"/>
    <cellStyle name="Note 2 2 4 3 2 5 2 3 3" xfId="43894" xr:uid="{00000000-0005-0000-0000-0000BB3F0000}"/>
    <cellStyle name="Note 2 2 4 3 2 5 2 4" xfId="15914" xr:uid="{00000000-0005-0000-0000-0000BC3F0000}"/>
    <cellStyle name="Note 2 2 4 3 2 5 2 4 2" xfId="33578" xr:uid="{00000000-0005-0000-0000-0000BD3F0000}"/>
    <cellStyle name="Note 2 2 4 3 2 5 2 4 3" xfId="50787" xr:uid="{00000000-0005-0000-0000-0000BE3F0000}"/>
    <cellStyle name="Note 2 2 4 3 2 5 2 5" xfId="22999" xr:uid="{00000000-0005-0000-0000-0000BF3F0000}"/>
    <cellStyle name="Note 2 2 4 3 2 5 2 6" xfId="40283" xr:uid="{00000000-0005-0000-0000-0000C03F0000}"/>
    <cellStyle name="Note 2 2 4 3 2 5 3" xfId="10878" xr:uid="{00000000-0005-0000-0000-0000C13F0000}"/>
    <cellStyle name="Note 2 2 4 3 2 5 3 2" xfId="17713" xr:uid="{00000000-0005-0000-0000-0000C23F0000}"/>
    <cellStyle name="Note 2 2 4 3 2 5 3 2 2" xfId="35377" xr:uid="{00000000-0005-0000-0000-0000C33F0000}"/>
    <cellStyle name="Note 2 2 4 3 2 5 3 2 3" xfId="52572" xr:uid="{00000000-0005-0000-0000-0000C43F0000}"/>
    <cellStyle name="Note 2 2 4 3 2 5 3 3" xfId="28542" xr:uid="{00000000-0005-0000-0000-0000C53F0000}"/>
    <cellStyle name="Note 2 2 4 3 2 5 3 4" xfId="45787" xr:uid="{00000000-0005-0000-0000-0000C63F0000}"/>
    <cellStyle name="Note 2 2 4 3 2 5 4" xfId="14167" xr:uid="{00000000-0005-0000-0000-0000C73F0000}"/>
    <cellStyle name="Note 2 2 4 3 2 5 4 2" xfId="31831" xr:uid="{00000000-0005-0000-0000-0000C83F0000}"/>
    <cellStyle name="Note 2 2 4 3 2 5 4 3" xfId="49052" xr:uid="{00000000-0005-0000-0000-0000C93F0000}"/>
    <cellStyle name="Note 2 2 4 3 2 5 5" xfId="21137" xr:uid="{00000000-0005-0000-0000-0000CA3F0000}"/>
    <cellStyle name="Note 2 2 4 3 2 5 6" xfId="38440" xr:uid="{00000000-0005-0000-0000-0000CB3F0000}"/>
    <cellStyle name="Note 2 2 4 3 2 6" xfId="3791" xr:uid="{00000000-0005-0000-0000-0000CC3F0000}"/>
    <cellStyle name="Note 2 2 4 3 2 6 2" xfId="5707" xr:uid="{00000000-0005-0000-0000-0000CD3F0000}"/>
    <cellStyle name="Note 2 2 4 3 2 6 2 2" xfId="12627" xr:uid="{00000000-0005-0000-0000-0000CE3F0000}"/>
    <cellStyle name="Note 2 2 4 3 2 6 2 2 2" xfId="19354" xr:uid="{00000000-0005-0000-0000-0000CF3F0000}"/>
    <cellStyle name="Note 2 2 4 3 2 6 2 2 2 2" xfId="37018" xr:uid="{00000000-0005-0000-0000-0000D03F0000}"/>
    <cellStyle name="Note 2 2 4 3 2 6 2 2 2 3" xfId="54195" xr:uid="{00000000-0005-0000-0000-0000D13F0000}"/>
    <cellStyle name="Note 2 2 4 3 2 6 2 2 3" xfId="30291" xr:uid="{00000000-0005-0000-0000-0000D23F0000}"/>
    <cellStyle name="Note 2 2 4 3 2 6 2 2 4" xfId="47518" xr:uid="{00000000-0005-0000-0000-0000D33F0000}"/>
    <cellStyle name="Note 2 2 4 3 2 6 2 3" xfId="9343" xr:uid="{00000000-0005-0000-0000-0000D43F0000}"/>
    <cellStyle name="Note 2 2 4 3 2 6 2 3 2" xfId="27008" xr:uid="{00000000-0005-0000-0000-0000D53F0000}"/>
    <cellStyle name="Note 2 2 4 3 2 6 2 3 3" xfId="44261" xr:uid="{00000000-0005-0000-0000-0000D63F0000}"/>
    <cellStyle name="Note 2 2 4 3 2 6 2 4" xfId="16287" xr:uid="{00000000-0005-0000-0000-0000D73F0000}"/>
    <cellStyle name="Note 2 2 4 3 2 6 2 4 2" xfId="33951" xr:uid="{00000000-0005-0000-0000-0000D83F0000}"/>
    <cellStyle name="Note 2 2 4 3 2 6 2 4 3" xfId="51154" xr:uid="{00000000-0005-0000-0000-0000D93F0000}"/>
    <cellStyle name="Note 2 2 4 3 2 6 2 5" xfId="23372" xr:uid="{00000000-0005-0000-0000-0000DA3F0000}"/>
    <cellStyle name="Note 2 2 4 3 2 6 2 6" xfId="40650" xr:uid="{00000000-0005-0000-0000-0000DB3F0000}"/>
    <cellStyle name="Note 2 2 4 3 2 6 3" xfId="7488" xr:uid="{00000000-0005-0000-0000-0000DC3F0000}"/>
    <cellStyle name="Note 2 2 4 3 2 6 3 2" xfId="25153" xr:uid="{00000000-0005-0000-0000-0000DD3F0000}"/>
    <cellStyle name="Note 2 2 4 3 2 6 3 3" xfId="42418" xr:uid="{00000000-0005-0000-0000-0000DE3F0000}"/>
    <cellStyle name="Note 2 2 4 3 2 6 4" xfId="14540" xr:uid="{00000000-0005-0000-0000-0000DF3F0000}"/>
    <cellStyle name="Note 2 2 4 3 2 6 4 2" xfId="32204" xr:uid="{00000000-0005-0000-0000-0000E03F0000}"/>
    <cellStyle name="Note 2 2 4 3 2 6 4 3" xfId="49419" xr:uid="{00000000-0005-0000-0000-0000E13F0000}"/>
    <cellStyle name="Note 2 2 4 3 2 6 5" xfId="21510" xr:uid="{00000000-0005-0000-0000-0000E23F0000}"/>
    <cellStyle name="Note 2 2 4 3 2 6 6" xfId="38807" xr:uid="{00000000-0005-0000-0000-0000E33F0000}"/>
    <cellStyle name="Note 2 2 4 3 2 7" xfId="4671" xr:uid="{00000000-0005-0000-0000-0000E43F0000}"/>
    <cellStyle name="Note 2 2 4 3 2 7 2" xfId="11591" xr:uid="{00000000-0005-0000-0000-0000E53F0000}"/>
    <cellStyle name="Note 2 2 4 3 2 7 2 2" xfId="18372" xr:uid="{00000000-0005-0000-0000-0000E63F0000}"/>
    <cellStyle name="Note 2 2 4 3 2 7 2 2 2" xfId="36036" xr:uid="{00000000-0005-0000-0000-0000E73F0000}"/>
    <cellStyle name="Note 2 2 4 3 2 7 2 2 3" xfId="53225" xr:uid="{00000000-0005-0000-0000-0000E83F0000}"/>
    <cellStyle name="Note 2 2 4 3 2 7 2 3" xfId="29255" xr:uid="{00000000-0005-0000-0000-0000E93F0000}"/>
    <cellStyle name="Note 2 2 4 3 2 7 2 4" xfId="46494" xr:uid="{00000000-0005-0000-0000-0000EA3F0000}"/>
    <cellStyle name="Note 2 2 4 3 2 7 3" xfId="8307" xr:uid="{00000000-0005-0000-0000-0000EB3F0000}"/>
    <cellStyle name="Note 2 2 4 3 2 7 3 2" xfId="25972" xr:uid="{00000000-0005-0000-0000-0000EC3F0000}"/>
    <cellStyle name="Note 2 2 4 3 2 7 3 3" xfId="43237" xr:uid="{00000000-0005-0000-0000-0000ED3F0000}"/>
    <cellStyle name="Note 2 2 4 3 2 7 4" xfId="15305" xr:uid="{00000000-0005-0000-0000-0000EE3F0000}"/>
    <cellStyle name="Note 2 2 4 3 2 7 4 2" xfId="32969" xr:uid="{00000000-0005-0000-0000-0000EF3F0000}"/>
    <cellStyle name="Note 2 2 4 3 2 7 4 3" xfId="50184" xr:uid="{00000000-0005-0000-0000-0000F03F0000}"/>
    <cellStyle name="Note 2 2 4 3 2 7 5" xfId="22336" xr:uid="{00000000-0005-0000-0000-0000F13F0000}"/>
    <cellStyle name="Note 2 2 4 3 2 7 6" xfId="39626" xr:uid="{00000000-0005-0000-0000-0000F23F0000}"/>
    <cellStyle name="Note 2 2 4 3 2 8" xfId="10277" xr:uid="{00000000-0005-0000-0000-0000F33F0000}"/>
    <cellStyle name="Note 2 2 4 3 2 8 2" xfId="17166" xr:uid="{00000000-0005-0000-0000-0000F43F0000}"/>
    <cellStyle name="Note 2 2 4 3 2 8 2 2" xfId="34830" xr:uid="{00000000-0005-0000-0000-0000F53F0000}"/>
    <cellStyle name="Note 2 2 4 3 2 8 2 3" xfId="52031" xr:uid="{00000000-0005-0000-0000-0000F63F0000}"/>
    <cellStyle name="Note 2 2 4 3 2 8 3" xfId="27941" xr:uid="{00000000-0005-0000-0000-0000F73F0000}"/>
    <cellStyle name="Note 2 2 4 3 2 8 4" xfId="45192" xr:uid="{00000000-0005-0000-0000-0000F83F0000}"/>
    <cellStyle name="Note 2 2 4 3 2 9" xfId="6527" xr:uid="{00000000-0005-0000-0000-0000F93F0000}"/>
    <cellStyle name="Note 2 2 4 3 2 9 2" xfId="24192" xr:uid="{00000000-0005-0000-0000-0000FA3F0000}"/>
    <cellStyle name="Note 2 2 4 3 2 9 3" xfId="41469" xr:uid="{00000000-0005-0000-0000-0000FB3F0000}"/>
    <cellStyle name="Note 2 2 4 3 3" xfId="2820" xr:uid="{00000000-0005-0000-0000-0000FC3F0000}"/>
    <cellStyle name="Note 2 2 4 3 3 2" xfId="3483" xr:uid="{00000000-0005-0000-0000-0000FD3F0000}"/>
    <cellStyle name="Note 2 2 4 3 3 2 2" xfId="5399" xr:uid="{00000000-0005-0000-0000-0000FE3F0000}"/>
    <cellStyle name="Note 2 2 4 3 3 2 2 2" xfId="12319" xr:uid="{00000000-0005-0000-0000-0000FF3F0000}"/>
    <cellStyle name="Note 2 2 4 3 3 2 2 2 2" xfId="19046" xr:uid="{00000000-0005-0000-0000-000000400000}"/>
    <cellStyle name="Note 2 2 4 3 3 2 2 2 2 2" xfId="36710" xr:uid="{00000000-0005-0000-0000-000001400000}"/>
    <cellStyle name="Note 2 2 4 3 3 2 2 2 2 3" xfId="53890" xr:uid="{00000000-0005-0000-0000-000002400000}"/>
    <cellStyle name="Note 2 2 4 3 3 2 2 2 3" xfId="29983" xr:uid="{00000000-0005-0000-0000-000003400000}"/>
    <cellStyle name="Note 2 2 4 3 3 2 2 2 4" xfId="47213" xr:uid="{00000000-0005-0000-0000-000004400000}"/>
    <cellStyle name="Note 2 2 4 3 3 2 2 3" xfId="9035" xr:uid="{00000000-0005-0000-0000-000005400000}"/>
    <cellStyle name="Note 2 2 4 3 3 2 2 3 2" xfId="26700" xr:uid="{00000000-0005-0000-0000-000006400000}"/>
    <cellStyle name="Note 2 2 4 3 3 2 2 3 3" xfId="43956" xr:uid="{00000000-0005-0000-0000-000007400000}"/>
    <cellStyle name="Note 2 2 4 3 3 2 2 4" xfId="15979" xr:uid="{00000000-0005-0000-0000-000008400000}"/>
    <cellStyle name="Note 2 2 4 3 3 2 2 4 2" xfId="33643" xr:uid="{00000000-0005-0000-0000-000009400000}"/>
    <cellStyle name="Note 2 2 4 3 3 2 2 4 3" xfId="50849" xr:uid="{00000000-0005-0000-0000-00000A400000}"/>
    <cellStyle name="Note 2 2 4 3 3 2 2 5" xfId="23064" xr:uid="{00000000-0005-0000-0000-00000B400000}"/>
    <cellStyle name="Note 2 2 4 3 3 2 2 6" xfId="40345" xr:uid="{00000000-0005-0000-0000-00000C400000}"/>
    <cellStyle name="Note 2 2 4 3 3 2 3" xfId="10943" xr:uid="{00000000-0005-0000-0000-00000D400000}"/>
    <cellStyle name="Note 2 2 4 3 3 2 3 2" xfId="17778" xr:uid="{00000000-0005-0000-0000-00000E400000}"/>
    <cellStyle name="Note 2 2 4 3 3 2 3 2 2" xfId="35442" xr:uid="{00000000-0005-0000-0000-00000F400000}"/>
    <cellStyle name="Note 2 2 4 3 3 2 3 2 3" xfId="52634" xr:uid="{00000000-0005-0000-0000-000010400000}"/>
    <cellStyle name="Note 2 2 4 3 3 2 3 3" xfId="28607" xr:uid="{00000000-0005-0000-0000-000011400000}"/>
    <cellStyle name="Note 2 2 4 3 3 2 3 4" xfId="45849" xr:uid="{00000000-0005-0000-0000-000012400000}"/>
    <cellStyle name="Note 2 2 4 3 3 2 4" xfId="7180" xr:uid="{00000000-0005-0000-0000-000013400000}"/>
    <cellStyle name="Note 2 2 4 3 3 2 4 2" xfId="24845" xr:uid="{00000000-0005-0000-0000-000014400000}"/>
    <cellStyle name="Note 2 2 4 3 3 2 4 3" xfId="42113" xr:uid="{00000000-0005-0000-0000-000015400000}"/>
    <cellStyle name="Note 2 2 4 3 3 2 5" xfId="14232" xr:uid="{00000000-0005-0000-0000-000016400000}"/>
    <cellStyle name="Note 2 2 4 3 3 2 5 2" xfId="31896" xr:uid="{00000000-0005-0000-0000-000017400000}"/>
    <cellStyle name="Note 2 2 4 3 3 2 5 3" xfId="49114" xr:uid="{00000000-0005-0000-0000-000018400000}"/>
    <cellStyle name="Note 2 2 4 3 3 2 6" xfId="21202" xr:uid="{00000000-0005-0000-0000-000019400000}"/>
    <cellStyle name="Note 2 2 4 3 3 2 7" xfId="38502" xr:uid="{00000000-0005-0000-0000-00001A400000}"/>
    <cellStyle name="Note 2 2 4 3 3 3" xfId="3853" xr:uid="{00000000-0005-0000-0000-00001B400000}"/>
    <cellStyle name="Note 2 2 4 3 3 3 2" xfId="5769" xr:uid="{00000000-0005-0000-0000-00001C400000}"/>
    <cellStyle name="Note 2 2 4 3 3 3 2 2" xfId="12689" xr:uid="{00000000-0005-0000-0000-00001D400000}"/>
    <cellStyle name="Note 2 2 4 3 3 3 2 2 2" xfId="19416" xr:uid="{00000000-0005-0000-0000-00001E400000}"/>
    <cellStyle name="Note 2 2 4 3 3 3 2 2 2 2" xfId="37080" xr:uid="{00000000-0005-0000-0000-00001F400000}"/>
    <cellStyle name="Note 2 2 4 3 3 3 2 2 2 3" xfId="54257" xr:uid="{00000000-0005-0000-0000-000020400000}"/>
    <cellStyle name="Note 2 2 4 3 3 3 2 2 3" xfId="30353" xr:uid="{00000000-0005-0000-0000-000021400000}"/>
    <cellStyle name="Note 2 2 4 3 3 3 2 2 4" xfId="47580" xr:uid="{00000000-0005-0000-0000-000022400000}"/>
    <cellStyle name="Note 2 2 4 3 3 3 2 3" xfId="9405" xr:uid="{00000000-0005-0000-0000-000023400000}"/>
    <cellStyle name="Note 2 2 4 3 3 3 2 3 2" xfId="27070" xr:uid="{00000000-0005-0000-0000-000024400000}"/>
    <cellStyle name="Note 2 2 4 3 3 3 2 3 3" xfId="44323" xr:uid="{00000000-0005-0000-0000-000025400000}"/>
    <cellStyle name="Note 2 2 4 3 3 3 2 4" xfId="16349" xr:uid="{00000000-0005-0000-0000-000026400000}"/>
    <cellStyle name="Note 2 2 4 3 3 3 2 4 2" xfId="34013" xr:uid="{00000000-0005-0000-0000-000027400000}"/>
    <cellStyle name="Note 2 2 4 3 3 3 2 4 3" xfId="51216" xr:uid="{00000000-0005-0000-0000-000028400000}"/>
    <cellStyle name="Note 2 2 4 3 3 3 2 5" xfId="23434" xr:uid="{00000000-0005-0000-0000-000029400000}"/>
    <cellStyle name="Note 2 2 4 3 3 3 2 6" xfId="40712" xr:uid="{00000000-0005-0000-0000-00002A400000}"/>
    <cellStyle name="Note 2 2 4 3 3 3 3" xfId="7550" xr:uid="{00000000-0005-0000-0000-00002B400000}"/>
    <cellStyle name="Note 2 2 4 3 3 3 3 2" xfId="25215" xr:uid="{00000000-0005-0000-0000-00002C400000}"/>
    <cellStyle name="Note 2 2 4 3 3 3 3 3" xfId="42480" xr:uid="{00000000-0005-0000-0000-00002D400000}"/>
    <cellStyle name="Note 2 2 4 3 3 3 4" xfId="14602" xr:uid="{00000000-0005-0000-0000-00002E400000}"/>
    <cellStyle name="Note 2 2 4 3 3 3 4 2" xfId="32266" xr:uid="{00000000-0005-0000-0000-00002F400000}"/>
    <cellStyle name="Note 2 2 4 3 3 3 4 3" xfId="49481" xr:uid="{00000000-0005-0000-0000-000030400000}"/>
    <cellStyle name="Note 2 2 4 3 3 3 5" xfId="21572" xr:uid="{00000000-0005-0000-0000-000031400000}"/>
    <cellStyle name="Note 2 2 4 3 3 3 6" xfId="38869" xr:uid="{00000000-0005-0000-0000-000032400000}"/>
    <cellStyle name="Note 2 2 4 3 3 4" xfId="4736" xr:uid="{00000000-0005-0000-0000-000033400000}"/>
    <cellStyle name="Note 2 2 4 3 3 4 2" xfId="11656" xr:uid="{00000000-0005-0000-0000-000034400000}"/>
    <cellStyle name="Note 2 2 4 3 3 4 2 2" xfId="18437" xr:uid="{00000000-0005-0000-0000-000035400000}"/>
    <cellStyle name="Note 2 2 4 3 3 4 2 2 2" xfId="36101" xr:uid="{00000000-0005-0000-0000-000036400000}"/>
    <cellStyle name="Note 2 2 4 3 3 4 2 2 3" xfId="53287" xr:uid="{00000000-0005-0000-0000-000037400000}"/>
    <cellStyle name="Note 2 2 4 3 3 4 2 3" xfId="29320" xr:uid="{00000000-0005-0000-0000-000038400000}"/>
    <cellStyle name="Note 2 2 4 3 3 4 2 4" xfId="46556" xr:uid="{00000000-0005-0000-0000-000039400000}"/>
    <cellStyle name="Note 2 2 4 3 3 4 3" xfId="8372" xr:uid="{00000000-0005-0000-0000-00003A400000}"/>
    <cellStyle name="Note 2 2 4 3 3 4 3 2" xfId="26037" xr:uid="{00000000-0005-0000-0000-00003B400000}"/>
    <cellStyle name="Note 2 2 4 3 3 4 3 3" xfId="43299" xr:uid="{00000000-0005-0000-0000-00003C400000}"/>
    <cellStyle name="Note 2 2 4 3 3 4 4" xfId="15370" xr:uid="{00000000-0005-0000-0000-00003D400000}"/>
    <cellStyle name="Note 2 2 4 3 3 4 4 2" xfId="33034" xr:uid="{00000000-0005-0000-0000-00003E400000}"/>
    <cellStyle name="Note 2 2 4 3 3 4 4 3" xfId="50246" xr:uid="{00000000-0005-0000-0000-00003F400000}"/>
    <cellStyle name="Note 2 2 4 3 3 4 5" xfId="22401" xr:uid="{00000000-0005-0000-0000-000040400000}"/>
    <cellStyle name="Note 2 2 4 3 3 4 6" xfId="39688" xr:uid="{00000000-0005-0000-0000-000041400000}"/>
    <cellStyle name="Note 2 2 4 3 3 5" xfId="10342" xr:uid="{00000000-0005-0000-0000-000042400000}"/>
    <cellStyle name="Note 2 2 4 3 3 5 2" xfId="17231" xr:uid="{00000000-0005-0000-0000-000043400000}"/>
    <cellStyle name="Note 2 2 4 3 3 5 2 2" xfId="34895" xr:uid="{00000000-0005-0000-0000-000044400000}"/>
    <cellStyle name="Note 2 2 4 3 3 5 2 3" xfId="52093" xr:uid="{00000000-0005-0000-0000-000045400000}"/>
    <cellStyle name="Note 2 2 4 3 3 5 3" xfId="28006" xr:uid="{00000000-0005-0000-0000-000046400000}"/>
    <cellStyle name="Note 2 2 4 3 3 5 4" xfId="45254" xr:uid="{00000000-0005-0000-0000-000047400000}"/>
    <cellStyle name="Note 2 2 4 3 3 6" xfId="6592" xr:uid="{00000000-0005-0000-0000-000048400000}"/>
    <cellStyle name="Note 2 2 4 3 3 6 2" xfId="24257" xr:uid="{00000000-0005-0000-0000-000049400000}"/>
    <cellStyle name="Note 2 2 4 3 3 6 3" xfId="41531" xr:uid="{00000000-0005-0000-0000-00004A400000}"/>
    <cellStyle name="Note 2 2 4 3 3 7" xfId="13623" xr:uid="{00000000-0005-0000-0000-00004B400000}"/>
    <cellStyle name="Note 2 2 4 3 3 7 2" xfId="31287" xr:uid="{00000000-0005-0000-0000-00004C400000}"/>
    <cellStyle name="Note 2 2 4 3 3 7 3" xfId="48511" xr:uid="{00000000-0005-0000-0000-00004D400000}"/>
    <cellStyle name="Note 2 2 4 3 3 8" xfId="20539" xr:uid="{00000000-0005-0000-0000-00004E400000}"/>
    <cellStyle name="Note 2 2 4 3 3 9" xfId="37845" xr:uid="{00000000-0005-0000-0000-00004F400000}"/>
    <cellStyle name="Note 2 2 4 3 4" xfId="4472" xr:uid="{00000000-0005-0000-0000-000050400000}"/>
    <cellStyle name="Note 2 2 4 3 4 2" xfId="6336" xr:uid="{00000000-0005-0000-0000-000051400000}"/>
    <cellStyle name="Note 2 2 4 3 4 2 2" xfId="13255" xr:uid="{00000000-0005-0000-0000-000052400000}"/>
    <cellStyle name="Note 2 2 4 3 4 2 2 2" xfId="19928" xr:uid="{00000000-0005-0000-0000-000053400000}"/>
    <cellStyle name="Note 2 2 4 3 4 2 2 2 2" xfId="37592" xr:uid="{00000000-0005-0000-0000-000054400000}"/>
    <cellStyle name="Note 2 2 4 3 4 2 2 2 3" xfId="54769" xr:uid="{00000000-0005-0000-0000-000055400000}"/>
    <cellStyle name="Note 2 2 4 3 4 2 2 3" xfId="30919" xr:uid="{00000000-0005-0000-0000-000056400000}"/>
    <cellStyle name="Note 2 2 4 3 4 2 2 4" xfId="48146" xr:uid="{00000000-0005-0000-0000-000057400000}"/>
    <cellStyle name="Note 2 2 4 3 4 2 3" xfId="9971" xr:uid="{00000000-0005-0000-0000-000058400000}"/>
    <cellStyle name="Note 2 2 4 3 4 2 3 2" xfId="27636" xr:uid="{00000000-0005-0000-0000-000059400000}"/>
    <cellStyle name="Note 2 2 4 3 4 2 3 3" xfId="44889" xr:uid="{00000000-0005-0000-0000-00005A400000}"/>
    <cellStyle name="Note 2 2 4 3 4 2 4" xfId="16861" xr:uid="{00000000-0005-0000-0000-00005B400000}"/>
    <cellStyle name="Note 2 2 4 3 4 2 4 2" xfId="34525" xr:uid="{00000000-0005-0000-0000-00005C400000}"/>
    <cellStyle name="Note 2 2 4 3 4 2 4 3" xfId="51728" xr:uid="{00000000-0005-0000-0000-00005D400000}"/>
    <cellStyle name="Note 2 2 4 3 4 2 5" xfId="24001" xr:uid="{00000000-0005-0000-0000-00005E400000}"/>
    <cellStyle name="Note 2 2 4 3 4 2 6" xfId="41278" xr:uid="{00000000-0005-0000-0000-00005F400000}"/>
    <cellStyle name="Note 2 2 4 3 4 3" xfId="11400" xr:uid="{00000000-0005-0000-0000-000060400000}"/>
    <cellStyle name="Note 2 2 4 3 4 3 2" xfId="18181" xr:uid="{00000000-0005-0000-0000-000061400000}"/>
    <cellStyle name="Note 2 2 4 3 4 3 2 2" xfId="35845" xr:uid="{00000000-0005-0000-0000-000062400000}"/>
    <cellStyle name="Note 2 2 4 3 4 3 2 3" xfId="53034" xr:uid="{00000000-0005-0000-0000-000063400000}"/>
    <cellStyle name="Note 2 2 4 3 4 3 3" xfId="29064" xr:uid="{00000000-0005-0000-0000-000064400000}"/>
    <cellStyle name="Note 2 2 4 3 4 3 4" xfId="46303" xr:uid="{00000000-0005-0000-0000-000065400000}"/>
    <cellStyle name="Note 2 2 4 3 4 4" xfId="8116" xr:uid="{00000000-0005-0000-0000-000066400000}"/>
    <cellStyle name="Note 2 2 4 3 4 4 2" xfId="25781" xr:uid="{00000000-0005-0000-0000-000067400000}"/>
    <cellStyle name="Note 2 2 4 3 4 4 3" xfId="43046" xr:uid="{00000000-0005-0000-0000-000068400000}"/>
    <cellStyle name="Note 2 2 4 3 4 5" xfId="15114" xr:uid="{00000000-0005-0000-0000-000069400000}"/>
    <cellStyle name="Note 2 2 4 3 4 5 2" xfId="32778" xr:uid="{00000000-0005-0000-0000-00006A400000}"/>
    <cellStyle name="Note 2 2 4 3 4 5 3" xfId="49993" xr:uid="{00000000-0005-0000-0000-00006B400000}"/>
    <cellStyle name="Note 2 2 4 3 4 6" xfId="22145" xr:uid="{00000000-0005-0000-0000-00006C400000}"/>
    <cellStyle name="Note 2 2 4 3 4 7" xfId="39435" xr:uid="{00000000-0005-0000-0000-00006D400000}"/>
    <cellStyle name="Note 2 2 4 3 5" xfId="4429" xr:uid="{00000000-0005-0000-0000-00006E400000}"/>
    <cellStyle name="Note 2 2 4 3 5 2" xfId="6293" xr:uid="{00000000-0005-0000-0000-00006F400000}"/>
    <cellStyle name="Note 2 2 4 3 5 2 2" xfId="13212" xr:uid="{00000000-0005-0000-0000-000070400000}"/>
    <cellStyle name="Note 2 2 4 3 5 2 2 2" xfId="19885" xr:uid="{00000000-0005-0000-0000-000071400000}"/>
    <cellStyle name="Note 2 2 4 3 5 2 2 2 2" xfId="37549" xr:uid="{00000000-0005-0000-0000-000072400000}"/>
    <cellStyle name="Note 2 2 4 3 5 2 2 2 3" xfId="54726" xr:uid="{00000000-0005-0000-0000-000073400000}"/>
    <cellStyle name="Note 2 2 4 3 5 2 2 3" xfId="30876" xr:uid="{00000000-0005-0000-0000-000074400000}"/>
    <cellStyle name="Note 2 2 4 3 5 2 2 4" xfId="48103" xr:uid="{00000000-0005-0000-0000-000075400000}"/>
    <cellStyle name="Note 2 2 4 3 5 2 3" xfId="9928" xr:uid="{00000000-0005-0000-0000-000076400000}"/>
    <cellStyle name="Note 2 2 4 3 5 2 3 2" xfId="27593" xr:uid="{00000000-0005-0000-0000-000077400000}"/>
    <cellStyle name="Note 2 2 4 3 5 2 3 3" xfId="44846" xr:uid="{00000000-0005-0000-0000-000078400000}"/>
    <cellStyle name="Note 2 2 4 3 5 2 4" xfId="16818" xr:uid="{00000000-0005-0000-0000-000079400000}"/>
    <cellStyle name="Note 2 2 4 3 5 2 4 2" xfId="34482" xr:uid="{00000000-0005-0000-0000-00007A400000}"/>
    <cellStyle name="Note 2 2 4 3 5 2 4 3" xfId="51685" xr:uid="{00000000-0005-0000-0000-00007B400000}"/>
    <cellStyle name="Note 2 2 4 3 5 2 5" xfId="23958" xr:uid="{00000000-0005-0000-0000-00007C400000}"/>
    <cellStyle name="Note 2 2 4 3 5 2 6" xfId="41235" xr:uid="{00000000-0005-0000-0000-00007D400000}"/>
    <cellStyle name="Note 2 2 4 3 5 3" xfId="11357" xr:uid="{00000000-0005-0000-0000-00007E400000}"/>
    <cellStyle name="Note 2 2 4 3 5 3 2" xfId="18138" xr:uid="{00000000-0005-0000-0000-00007F400000}"/>
    <cellStyle name="Note 2 2 4 3 5 3 2 2" xfId="35802" xr:uid="{00000000-0005-0000-0000-000080400000}"/>
    <cellStyle name="Note 2 2 4 3 5 3 2 3" xfId="52991" xr:uid="{00000000-0005-0000-0000-000081400000}"/>
    <cellStyle name="Note 2 2 4 3 5 3 3" xfId="29021" xr:uid="{00000000-0005-0000-0000-000082400000}"/>
    <cellStyle name="Note 2 2 4 3 5 3 4" xfId="46260" xr:uid="{00000000-0005-0000-0000-000083400000}"/>
    <cellStyle name="Note 2 2 4 3 5 4" xfId="8073" xr:uid="{00000000-0005-0000-0000-000084400000}"/>
    <cellStyle name="Note 2 2 4 3 5 4 2" xfId="25738" xr:uid="{00000000-0005-0000-0000-000085400000}"/>
    <cellStyle name="Note 2 2 4 3 5 4 3" xfId="43003" xr:uid="{00000000-0005-0000-0000-000086400000}"/>
    <cellStyle name="Note 2 2 4 3 5 5" xfId="15071" xr:uid="{00000000-0005-0000-0000-000087400000}"/>
    <cellStyle name="Note 2 2 4 3 5 5 2" xfId="32735" xr:uid="{00000000-0005-0000-0000-000088400000}"/>
    <cellStyle name="Note 2 2 4 3 5 5 3" xfId="49950" xr:uid="{00000000-0005-0000-0000-000089400000}"/>
    <cellStyle name="Note 2 2 4 3 5 6" xfId="22102" xr:uid="{00000000-0005-0000-0000-00008A400000}"/>
    <cellStyle name="Note 2 2 4 3 5 7" xfId="39392" xr:uid="{00000000-0005-0000-0000-00008B400000}"/>
    <cellStyle name="Note 2 2 4 3 6" xfId="10115" xr:uid="{00000000-0005-0000-0000-00008C400000}"/>
    <cellStyle name="Note 2 2 4 3 6 2" xfId="17004" xr:uid="{00000000-0005-0000-0000-00008D400000}"/>
    <cellStyle name="Note 2 2 4 3 6 2 2" xfId="34668" xr:uid="{00000000-0005-0000-0000-00008E400000}"/>
    <cellStyle name="Note 2 2 4 3 6 2 3" xfId="51869" xr:uid="{00000000-0005-0000-0000-00008F400000}"/>
    <cellStyle name="Note 2 2 4 3 6 3" xfId="27779" xr:uid="{00000000-0005-0000-0000-000090400000}"/>
    <cellStyle name="Note 2 2 4 3 6 4" xfId="45030" xr:uid="{00000000-0005-0000-0000-000091400000}"/>
    <cellStyle name="Note 2 2 4 3 7" xfId="13396" xr:uid="{00000000-0005-0000-0000-000092400000}"/>
    <cellStyle name="Note 2 2 4 3 7 2" xfId="31060" xr:uid="{00000000-0005-0000-0000-000093400000}"/>
    <cellStyle name="Note 2 2 4 3 7 3" xfId="48287" xr:uid="{00000000-0005-0000-0000-000094400000}"/>
    <cellStyle name="Note 2 2 4 3 8" xfId="20222" xr:uid="{00000000-0005-0000-0000-000095400000}"/>
    <cellStyle name="Note 2 2 4 3 9" xfId="20370" xr:uid="{00000000-0005-0000-0000-000096400000}"/>
    <cellStyle name="Note 2 2 4 4" xfId="2756" xr:uid="{00000000-0005-0000-0000-000097400000}"/>
    <cellStyle name="Note 2 2 4 4 10" xfId="13561" xr:uid="{00000000-0005-0000-0000-000098400000}"/>
    <cellStyle name="Note 2 2 4 4 10 2" xfId="31225" xr:uid="{00000000-0005-0000-0000-000099400000}"/>
    <cellStyle name="Note 2 2 4 4 10 3" xfId="48452" xr:uid="{00000000-0005-0000-0000-00009A400000}"/>
    <cellStyle name="Note 2 2 4 4 11" xfId="20477" xr:uid="{00000000-0005-0000-0000-00009B400000}"/>
    <cellStyle name="Note 2 2 4 4 12" xfId="37786" xr:uid="{00000000-0005-0000-0000-00009C400000}"/>
    <cellStyle name="Note 2 2 4 4 2" xfId="2985" xr:uid="{00000000-0005-0000-0000-00009D400000}"/>
    <cellStyle name="Note 2 2 4 4 2 2" xfId="3648" xr:uid="{00000000-0005-0000-0000-00009E400000}"/>
    <cellStyle name="Note 2 2 4 4 2 2 2" xfId="5564" xr:uid="{00000000-0005-0000-0000-00009F400000}"/>
    <cellStyle name="Note 2 2 4 4 2 2 2 2" xfId="12484" xr:uid="{00000000-0005-0000-0000-0000A0400000}"/>
    <cellStyle name="Note 2 2 4 4 2 2 2 2 2" xfId="19211" xr:uid="{00000000-0005-0000-0000-0000A1400000}"/>
    <cellStyle name="Note 2 2 4 4 2 2 2 2 2 2" xfId="36875" xr:uid="{00000000-0005-0000-0000-0000A2400000}"/>
    <cellStyle name="Note 2 2 4 4 2 2 2 2 2 3" xfId="54055" xr:uid="{00000000-0005-0000-0000-0000A3400000}"/>
    <cellStyle name="Note 2 2 4 4 2 2 2 2 3" xfId="30148" xr:uid="{00000000-0005-0000-0000-0000A4400000}"/>
    <cellStyle name="Note 2 2 4 4 2 2 2 2 4" xfId="47378" xr:uid="{00000000-0005-0000-0000-0000A5400000}"/>
    <cellStyle name="Note 2 2 4 4 2 2 2 3" xfId="9200" xr:uid="{00000000-0005-0000-0000-0000A6400000}"/>
    <cellStyle name="Note 2 2 4 4 2 2 2 3 2" xfId="26865" xr:uid="{00000000-0005-0000-0000-0000A7400000}"/>
    <cellStyle name="Note 2 2 4 4 2 2 2 3 3" xfId="44121" xr:uid="{00000000-0005-0000-0000-0000A8400000}"/>
    <cellStyle name="Note 2 2 4 4 2 2 2 4" xfId="16144" xr:uid="{00000000-0005-0000-0000-0000A9400000}"/>
    <cellStyle name="Note 2 2 4 4 2 2 2 4 2" xfId="33808" xr:uid="{00000000-0005-0000-0000-0000AA400000}"/>
    <cellStyle name="Note 2 2 4 4 2 2 2 4 3" xfId="51014" xr:uid="{00000000-0005-0000-0000-0000AB400000}"/>
    <cellStyle name="Note 2 2 4 4 2 2 2 5" xfId="23229" xr:uid="{00000000-0005-0000-0000-0000AC400000}"/>
    <cellStyle name="Note 2 2 4 4 2 2 2 6" xfId="40510" xr:uid="{00000000-0005-0000-0000-0000AD400000}"/>
    <cellStyle name="Note 2 2 4 4 2 2 3" xfId="11108" xr:uid="{00000000-0005-0000-0000-0000AE400000}"/>
    <cellStyle name="Note 2 2 4 4 2 2 3 2" xfId="17943" xr:uid="{00000000-0005-0000-0000-0000AF400000}"/>
    <cellStyle name="Note 2 2 4 4 2 2 3 2 2" xfId="35607" xr:uid="{00000000-0005-0000-0000-0000B0400000}"/>
    <cellStyle name="Note 2 2 4 4 2 2 3 2 3" xfId="52799" xr:uid="{00000000-0005-0000-0000-0000B1400000}"/>
    <cellStyle name="Note 2 2 4 4 2 2 3 3" xfId="28772" xr:uid="{00000000-0005-0000-0000-0000B2400000}"/>
    <cellStyle name="Note 2 2 4 4 2 2 3 4" xfId="46014" xr:uid="{00000000-0005-0000-0000-0000B3400000}"/>
    <cellStyle name="Note 2 2 4 4 2 2 4" xfId="7345" xr:uid="{00000000-0005-0000-0000-0000B4400000}"/>
    <cellStyle name="Note 2 2 4 4 2 2 4 2" xfId="25010" xr:uid="{00000000-0005-0000-0000-0000B5400000}"/>
    <cellStyle name="Note 2 2 4 4 2 2 4 3" xfId="42278" xr:uid="{00000000-0005-0000-0000-0000B6400000}"/>
    <cellStyle name="Note 2 2 4 4 2 2 5" xfId="14397" xr:uid="{00000000-0005-0000-0000-0000B7400000}"/>
    <cellStyle name="Note 2 2 4 4 2 2 5 2" xfId="32061" xr:uid="{00000000-0005-0000-0000-0000B8400000}"/>
    <cellStyle name="Note 2 2 4 4 2 2 5 3" xfId="49279" xr:uid="{00000000-0005-0000-0000-0000B9400000}"/>
    <cellStyle name="Note 2 2 4 4 2 2 6" xfId="21367" xr:uid="{00000000-0005-0000-0000-0000BA400000}"/>
    <cellStyle name="Note 2 2 4 4 2 2 7" xfId="38667" xr:uid="{00000000-0005-0000-0000-0000BB400000}"/>
    <cellStyle name="Note 2 2 4 4 2 3" xfId="4018" xr:uid="{00000000-0005-0000-0000-0000BC400000}"/>
    <cellStyle name="Note 2 2 4 4 2 3 2" xfId="5934" xr:uid="{00000000-0005-0000-0000-0000BD400000}"/>
    <cellStyle name="Note 2 2 4 4 2 3 2 2" xfId="12854" xr:uid="{00000000-0005-0000-0000-0000BE400000}"/>
    <cellStyle name="Note 2 2 4 4 2 3 2 2 2" xfId="19581" xr:uid="{00000000-0005-0000-0000-0000BF400000}"/>
    <cellStyle name="Note 2 2 4 4 2 3 2 2 2 2" xfId="37245" xr:uid="{00000000-0005-0000-0000-0000C0400000}"/>
    <cellStyle name="Note 2 2 4 4 2 3 2 2 2 3" xfId="54422" xr:uid="{00000000-0005-0000-0000-0000C1400000}"/>
    <cellStyle name="Note 2 2 4 4 2 3 2 2 3" xfId="30518" xr:uid="{00000000-0005-0000-0000-0000C2400000}"/>
    <cellStyle name="Note 2 2 4 4 2 3 2 2 4" xfId="47745" xr:uid="{00000000-0005-0000-0000-0000C3400000}"/>
    <cellStyle name="Note 2 2 4 4 2 3 2 3" xfId="9570" xr:uid="{00000000-0005-0000-0000-0000C4400000}"/>
    <cellStyle name="Note 2 2 4 4 2 3 2 3 2" xfId="27235" xr:uid="{00000000-0005-0000-0000-0000C5400000}"/>
    <cellStyle name="Note 2 2 4 4 2 3 2 3 3" xfId="44488" xr:uid="{00000000-0005-0000-0000-0000C6400000}"/>
    <cellStyle name="Note 2 2 4 4 2 3 2 4" xfId="16514" xr:uid="{00000000-0005-0000-0000-0000C7400000}"/>
    <cellStyle name="Note 2 2 4 4 2 3 2 4 2" xfId="34178" xr:uid="{00000000-0005-0000-0000-0000C8400000}"/>
    <cellStyle name="Note 2 2 4 4 2 3 2 4 3" xfId="51381" xr:uid="{00000000-0005-0000-0000-0000C9400000}"/>
    <cellStyle name="Note 2 2 4 4 2 3 2 5" xfId="23599" xr:uid="{00000000-0005-0000-0000-0000CA400000}"/>
    <cellStyle name="Note 2 2 4 4 2 3 2 6" xfId="40877" xr:uid="{00000000-0005-0000-0000-0000CB400000}"/>
    <cellStyle name="Note 2 2 4 4 2 3 3" xfId="7715" xr:uid="{00000000-0005-0000-0000-0000CC400000}"/>
    <cellStyle name="Note 2 2 4 4 2 3 3 2" xfId="25380" xr:uid="{00000000-0005-0000-0000-0000CD400000}"/>
    <cellStyle name="Note 2 2 4 4 2 3 3 3" xfId="42645" xr:uid="{00000000-0005-0000-0000-0000CE400000}"/>
    <cellStyle name="Note 2 2 4 4 2 3 4" xfId="14767" xr:uid="{00000000-0005-0000-0000-0000CF400000}"/>
    <cellStyle name="Note 2 2 4 4 2 3 4 2" xfId="32431" xr:uid="{00000000-0005-0000-0000-0000D0400000}"/>
    <cellStyle name="Note 2 2 4 4 2 3 4 3" xfId="49646" xr:uid="{00000000-0005-0000-0000-0000D1400000}"/>
    <cellStyle name="Note 2 2 4 4 2 3 5" xfId="21737" xr:uid="{00000000-0005-0000-0000-0000D2400000}"/>
    <cellStyle name="Note 2 2 4 4 2 3 6" xfId="39034" xr:uid="{00000000-0005-0000-0000-0000D3400000}"/>
    <cellStyle name="Note 2 2 4 4 2 4" xfId="4901" xr:uid="{00000000-0005-0000-0000-0000D4400000}"/>
    <cellStyle name="Note 2 2 4 4 2 4 2" xfId="11821" xr:uid="{00000000-0005-0000-0000-0000D5400000}"/>
    <cellStyle name="Note 2 2 4 4 2 4 2 2" xfId="18602" xr:uid="{00000000-0005-0000-0000-0000D6400000}"/>
    <cellStyle name="Note 2 2 4 4 2 4 2 2 2" xfId="36266" xr:uid="{00000000-0005-0000-0000-0000D7400000}"/>
    <cellStyle name="Note 2 2 4 4 2 4 2 2 3" xfId="53452" xr:uid="{00000000-0005-0000-0000-0000D8400000}"/>
    <cellStyle name="Note 2 2 4 4 2 4 2 3" xfId="29485" xr:uid="{00000000-0005-0000-0000-0000D9400000}"/>
    <cellStyle name="Note 2 2 4 4 2 4 2 4" xfId="46721" xr:uid="{00000000-0005-0000-0000-0000DA400000}"/>
    <cellStyle name="Note 2 2 4 4 2 4 3" xfId="8537" xr:uid="{00000000-0005-0000-0000-0000DB400000}"/>
    <cellStyle name="Note 2 2 4 4 2 4 3 2" xfId="26202" xr:uid="{00000000-0005-0000-0000-0000DC400000}"/>
    <cellStyle name="Note 2 2 4 4 2 4 3 3" xfId="43464" xr:uid="{00000000-0005-0000-0000-0000DD400000}"/>
    <cellStyle name="Note 2 2 4 4 2 4 4" xfId="15535" xr:uid="{00000000-0005-0000-0000-0000DE400000}"/>
    <cellStyle name="Note 2 2 4 4 2 4 4 2" xfId="33199" xr:uid="{00000000-0005-0000-0000-0000DF400000}"/>
    <cellStyle name="Note 2 2 4 4 2 4 4 3" xfId="50411" xr:uid="{00000000-0005-0000-0000-0000E0400000}"/>
    <cellStyle name="Note 2 2 4 4 2 4 5" xfId="22566" xr:uid="{00000000-0005-0000-0000-0000E1400000}"/>
    <cellStyle name="Note 2 2 4 4 2 4 6" xfId="39853" xr:uid="{00000000-0005-0000-0000-0000E2400000}"/>
    <cellStyle name="Note 2 2 4 4 2 5" xfId="10507" xr:uid="{00000000-0005-0000-0000-0000E3400000}"/>
    <cellStyle name="Note 2 2 4 4 2 5 2" xfId="17396" xr:uid="{00000000-0005-0000-0000-0000E4400000}"/>
    <cellStyle name="Note 2 2 4 4 2 5 2 2" xfId="35060" xr:uid="{00000000-0005-0000-0000-0000E5400000}"/>
    <cellStyle name="Note 2 2 4 4 2 5 2 3" xfId="52258" xr:uid="{00000000-0005-0000-0000-0000E6400000}"/>
    <cellStyle name="Note 2 2 4 4 2 5 3" xfId="28171" xr:uid="{00000000-0005-0000-0000-0000E7400000}"/>
    <cellStyle name="Note 2 2 4 4 2 5 4" xfId="45419" xr:uid="{00000000-0005-0000-0000-0000E8400000}"/>
    <cellStyle name="Note 2 2 4 4 2 6" xfId="6757" xr:uid="{00000000-0005-0000-0000-0000E9400000}"/>
    <cellStyle name="Note 2 2 4 4 2 6 2" xfId="24422" xr:uid="{00000000-0005-0000-0000-0000EA400000}"/>
    <cellStyle name="Note 2 2 4 4 2 6 3" xfId="41696" xr:uid="{00000000-0005-0000-0000-0000EB400000}"/>
    <cellStyle name="Note 2 2 4 4 2 7" xfId="13788" xr:uid="{00000000-0005-0000-0000-0000EC400000}"/>
    <cellStyle name="Note 2 2 4 4 2 7 2" xfId="31452" xr:uid="{00000000-0005-0000-0000-0000ED400000}"/>
    <cellStyle name="Note 2 2 4 4 2 7 3" xfId="48676" xr:uid="{00000000-0005-0000-0000-0000EE400000}"/>
    <cellStyle name="Note 2 2 4 4 2 8" xfId="20704" xr:uid="{00000000-0005-0000-0000-0000EF400000}"/>
    <cellStyle name="Note 2 2 4 4 2 9" xfId="38010" xr:uid="{00000000-0005-0000-0000-0000F0400000}"/>
    <cellStyle name="Note 2 2 4 4 3" xfId="3081" xr:uid="{00000000-0005-0000-0000-0000F1400000}"/>
    <cellStyle name="Note 2 2 4 4 3 2" xfId="3744" xr:uid="{00000000-0005-0000-0000-0000F2400000}"/>
    <cellStyle name="Note 2 2 4 4 3 2 2" xfId="5660" xr:uid="{00000000-0005-0000-0000-0000F3400000}"/>
    <cellStyle name="Note 2 2 4 4 3 2 2 2" xfId="12580" xr:uid="{00000000-0005-0000-0000-0000F4400000}"/>
    <cellStyle name="Note 2 2 4 4 3 2 2 2 2" xfId="19307" xr:uid="{00000000-0005-0000-0000-0000F5400000}"/>
    <cellStyle name="Note 2 2 4 4 3 2 2 2 2 2" xfId="36971" xr:uid="{00000000-0005-0000-0000-0000F6400000}"/>
    <cellStyle name="Note 2 2 4 4 3 2 2 2 2 3" xfId="54148" xr:uid="{00000000-0005-0000-0000-0000F7400000}"/>
    <cellStyle name="Note 2 2 4 4 3 2 2 2 3" xfId="30244" xr:uid="{00000000-0005-0000-0000-0000F8400000}"/>
    <cellStyle name="Note 2 2 4 4 3 2 2 2 4" xfId="47471" xr:uid="{00000000-0005-0000-0000-0000F9400000}"/>
    <cellStyle name="Note 2 2 4 4 3 2 2 3" xfId="9296" xr:uid="{00000000-0005-0000-0000-0000FA400000}"/>
    <cellStyle name="Note 2 2 4 4 3 2 2 3 2" xfId="26961" xr:uid="{00000000-0005-0000-0000-0000FB400000}"/>
    <cellStyle name="Note 2 2 4 4 3 2 2 3 3" xfId="44214" xr:uid="{00000000-0005-0000-0000-0000FC400000}"/>
    <cellStyle name="Note 2 2 4 4 3 2 2 4" xfId="16240" xr:uid="{00000000-0005-0000-0000-0000FD400000}"/>
    <cellStyle name="Note 2 2 4 4 3 2 2 4 2" xfId="33904" xr:uid="{00000000-0005-0000-0000-0000FE400000}"/>
    <cellStyle name="Note 2 2 4 4 3 2 2 4 3" xfId="51107" xr:uid="{00000000-0005-0000-0000-0000FF400000}"/>
    <cellStyle name="Note 2 2 4 4 3 2 2 5" xfId="23325" xr:uid="{00000000-0005-0000-0000-000000410000}"/>
    <cellStyle name="Note 2 2 4 4 3 2 2 6" xfId="40603" xr:uid="{00000000-0005-0000-0000-000001410000}"/>
    <cellStyle name="Note 2 2 4 4 3 2 3" xfId="11204" xr:uid="{00000000-0005-0000-0000-000002410000}"/>
    <cellStyle name="Note 2 2 4 4 3 2 3 2" xfId="18039" xr:uid="{00000000-0005-0000-0000-000003410000}"/>
    <cellStyle name="Note 2 2 4 4 3 2 3 2 2" xfId="35703" xr:uid="{00000000-0005-0000-0000-000004410000}"/>
    <cellStyle name="Note 2 2 4 4 3 2 3 2 3" xfId="52892" xr:uid="{00000000-0005-0000-0000-000005410000}"/>
    <cellStyle name="Note 2 2 4 4 3 2 3 3" xfId="28868" xr:uid="{00000000-0005-0000-0000-000006410000}"/>
    <cellStyle name="Note 2 2 4 4 3 2 3 4" xfId="46107" xr:uid="{00000000-0005-0000-0000-000007410000}"/>
    <cellStyle name="Note 2 2 4 4 3 2 4" xfId="7441" xr:uid="{00000000-0005-0000-0000-000008410000}"/>
    <cellStyle name="Note 2 2 4 4 3 2 4 2" xfId="25106" xr:uid="{00000000-0005-0000-0000-000009410000}"/>
    <cellStyle name="Note 2 2 4 4 3 2 4 3" xfId="42371" xr:uid="{00000000-0005-0000-0000-00000A410000}"/>
    <cellStyle name="Note 2 2 4 4 3 2 5" xfId="14493" xr:uid="{00000000-0005-0000-0000-00000B410000}"/>
    <cellStyle name="Note 2 2 4 4 3 2 5 2" xfId="32157" xr:uid="{00000000-0005-0000-0000-00000C410000}"/>
    <cellStyle name="Note 2 2 4 4 3 2 5 3" xfId="49372" xr:uid="{00000000-0005-0000-0000-00000D410000}"/>
    <cellStyle name="Note 2 2 4 4 3 2 6" xfId="21463" xr:uid="{00000000-0005-0000-0000-00000E410000}"/>
    <cellStyle name="Note 2 2 4 4 3 2 7" xfId="38760" xr:uid="{00000000-0005-0000-0000-00000F410000}"/>
    <cellStyle name="Note 2 2 4 4 3 3" xfId="4111" xr:uid="{00000000-0005-0000-0000-000010410000}"/>
    <cellStyle name="Note 2 2 4 4 3 3 2" xfId="6027" xr:uid="{00000000-0005-0000-0000-000011410000}"/>
    <cellStyle name="Note 2 2 4 4 3 3 2 2" xfId="12947" xr:uid="{00000000-0005-0000-0000-000012410000}"/>
    <cellStyle name="Note 2 2 4 4 3 3 2 2 2" xfId="19674" xr:uid="{00000000-0005-0000-0000-000013410000}"/>
    <cellStyle name="Note 2 2 4 4 3 3 2 2 2 2" xfId="37338" xr:uid="{00000000-0005-0000-0000-000014410000}"/>
    <cellStyle name="Note 2 2 4 4 3 3 2 2 2 3" xfId="54515" xr:uid="{00000000-0005-0000-0000-000015410000}"/>
    <cellStyle name="Note 2 2 4 4 3 3 2 2 3" xfId="30611" xr:uid="{00000000-0005-0000-0000-000016410000}"/>
    <cellStyle name="Note 2 2 4 4 3 3 2 2 4" xfId="47838" xr:uid="{00000000-0005-0000-0000-000017410000}"/>
    <cellStyle name="Note 2 2 4 4 3 3 2 3" xfId="9663" xr:uid="{00000000-0005-0000-0000-000018410000}"/>
    <cellStyle name="Note 2 2 4 4 3 3 2 3 2" xfId="27328" xr:uid="{00000000-0005-0000-0000-000019410000}"/>
    <cellStyle name="Note 2 2 4 4 3 3 2 3 3" xfId="44581" xr:uid="{00000000-0005-0000-0000-00001A410000}"/>
    <cellStyle name="Note 2 2 4 4 3 3 2 4" xfId="16607" xr:uid="{00000000-0005-0000-0000-00001B410000}"/>
    <cellStyle name="Note 2 2 4 4 3 3 2 4 2" xfId="34271" xr:uid="{00000000-0005-0000-0000-00001C410000}"/>
    <cellStyle name="Note 2 2 4 4 3 3 2 4 3" xfId="51474" xr:uid="{00000000-0005-0000-0000-00001D410000}"/>
    <cellStyle name="Note 2 2 4 4 3 3 2 5" xfId="23692" xr:uid="{00000000-0005-0000-0000-00001E410000}"/>
    <cellStyle name="Note 2 2 4 4 3 3 2 6" xfId="40970" xr:uid="{00000000-0005-0000-0000-00001F410000}"/>
    <cellStyle name="Note 2 2 4 4 3 3 3" xfId="7808" xr:uid="{00000000-0005-0000-0000-000020410000}"/>
    <cellStyle name="Note 2 2 4 4 3 3 3 2" xfId="25473" xr:uid="{00000000-0005-0000-0000-000021410000}"/>
    <cellStyle name="Note 2 2 4 4 3 3 3 3" xfId="42738" xr:uid="{00000000-0005-0000-0000-000022410000}"/>
    <cellStyle name="Note 2 2 4 4 3 3 4" xfId="14860" xr:uid="{00000000-0005-0000-0000-000023410000}"/>
    <cellStyle name="Note 2 2 4 4 3 3 4 2" xfId="32524" xr:uid="{00000000-0005-0000-0000-000024410000}"/>
    <cellStyle name="Note 2 2 4 4 3 3 4 3" xfId="49739" xr:uid="{00000000-0005-0000-0000-000025410000}"/>
    <cellStyle name="Note 2 2 4 4 3 3 5" xfId="21830" xr:uid="{00000000-0005-0000-0000-000026410000}"/>
    <cellStyle name="Note 2 2 4 4 3 3 6" xfId="39127" xr:uid="{00000000-0005-0000-0000-000027410000}"/>
    <cellStyle name="Note 2 2 4 4 3 4" xfId="4997" xr:uid="{00000000-0005-0000-0000-000028410000}"/>
    <cellStyle name="Note 2 2 4 4 3 4 2" xfId="11917" xr:uid="{00000000-0005-0000-0000-000029410000}"/>
    <cellStyle name="Note 2 2 4 4 3 4 2 2" xfId="18698" xr:uid="{00000000-0005-0000-0000-00002A410000}"/>
    <cellStyle name="Note 2 2 4 4 3 4 2 2 2" xfId="36362" xr:uid="{00000000-0005-0000-0000-00002B410000}"/>
    <cellStyle name="Note 2 2 4 4 3 4 2 2 3" xfId="53545" xr:uid="{00000000-0005-0000-0000-00002C410000}"/>
    <cellStyle name="Note 2 2 4 4 3 4 2 3" xfId="29581" xr:uid="{00000000-0005-0000-0000-00002D410000}"/>
    <cellStyle name="Note 2 2 4 4 3 4 2 4" xfId="46814" xr:uid="{00000000-0005-0000-0000-00002E410000}"/>
    <cellStyle name="Note 2 2 4 4 3 4 3" xfId="8633" xr:uid="{00000000-0005-0000-0000-00002F410000}"/>
    <cellStyle name="Note 2 2 4 4 3 4 3 2" xfId="26298" xr:uid="{00000000-0005-0000-0000-000030410000}"/>
    <cellStyle name="Note 2 2 4 4 3 4 3 3" xfId="43557" xr:uid="{00000000-0005-0000-0000-000031410000}"/>
    <cellStyle name="Note 2 2 4 4 3 4 4" xfId="15631" xr:uid="{00000000-0005-0000-0000-000032410000}"/>
    <cellStyle name="Note 2 2 4 4 3 4 4 2" xfId="33295" xr:uid="{00000000-0005-0000-0000-000033410000}"/>
    <cellStyle name="Note 2 2 4 4 3 4 4 3" xfId="50504" xr:uid="{00000000-0005-0000-0000-000034410000}"/>
    <cellStyle name="Note 2 2 4 4 3 4 5" xfId="22662" xr:uid="{00000000-0005-0000-0000-000035410000}"/>
    <cellStyle name="Note 2 2 4 4 3 4 6" xfId="39946" xr:uid="{00000000-0005-0000-0000-000036410000}"/>
    <cellStyle name="Note 2 2 4 4 3 5" xfId="10603" xr:uid="{00000000-0005-0000-0000-000037410000}"/>
    <cellStyle name="Note 2 2 4 4 3 5 2" xfId="17492" xr:uid="{00000000-0005-0000-0000-000038410000}"/>
    <cellStyle name="Note 2 2 4 4 3 5 2 2" xfId="35156" xr:uid="{00000000-0005-0000-0000-000039410000}"/>
    <cellStyle name="Note 2 2 4 4 3 5 2 3" xfId="52351" xr:uid="{00000000-0005-0000-0000-00003A410000}"/>
    <cellStyle name="Note 2 2 4 4 3 5 3" xfId="28267" xr:uid="{00000000-0005-0000-0000-00003B410000}"/>
    <cellStyle name="Note 2 2 4 4 3 5 4" xfId="45512" xr:uid="{00000000-0005-0000-0000-00003C410000}"/>
    <cellStyle name="Note 2 2 4 4 3 6" xfId="6853" xr:uid="{00000000-0005-0000-0000-00003D410000}"/>
    <cellStyle name="Note 2 2 4 4 3 6 2" xfId="24518" xr:uid="{00000000-0005-0000-0000-00003E410000}"/>
    <cellStyle name="Note 2 2 4 4 3 6 3" xfId="41789" xr:uid="{00000000-0005-0000-0000-00003F410000}"/>
    <cellStyle name="Note 2 2 4 4 3 7" xfId="13884" xr:uid="{00000000-0005-0000-0000-000040410000}"/>
    <cellStyle name="Note 2 2 4 4 3 7 2" xfId="31548" xr:uid="{00000000-0005-0000-0000-000041410000}"/>
    <cellStyle name="Note 2 2 4 4 3 7 3" xfId="48769" xr:uid="{00000000-0005-0000-0000-000042410000}"/>
    <cellStyle name="Note 2 2 4 4 3 8" xfId="20800" xr:uid="{00000000-0005-0000-0000-000043410000}"/>
    <cellStyle name="Note 2 2 4 4 3 9" xfId="38103" xr:uid="{00000000-0005-0000-0000-000044410000}"/>
    <cellStyle name="Note 2 2 4 4 4" xfId="3193" xr:uid="{00000000-0005-0000-0000-000045410000}"/>
    <cellStyle name="Note 2 2 4 4 4 2" xfId="4223" xr:uid="{00000000-0005-0000-0000-000046410000}"/>
    <cellStyle name="Note 2 2 4 4 4 2 2" xfId="6139" xr:uid="{00000000-0005-0000-0000-000047410000}"/>
    <cellStyle name="Note 2 2 4 4 4 2 2 2" xfId="13059" xr:uid="{00000000-0005-0000-0000-000048410000}"/>
    <cellStyle name="Note 2 2 4 4 4 2 2 2 2" xfId="19786" xr:uid="{00000000-0005-0000-0000-000049410000}"/>
    <cellStyle name="Note 2 2 4 4 4 2 2 2 2 2" xfId="37450" xr:uid="{00000000-0005-0000-0000-00004A410000}"/>
    <cellStyle name="Note 2 2 4 4 4 2 2 2 2 3" xfId="54627" xr:uid="{00000000-0005-0000-0000-00004B410000}"/>
    <cellStyle name="Note 2 2 4 4 4 2 2 2 3" xfId="30723" xr:uid="{00000000-0005-0000-0000-00004C410000}"/>
    <cellStyle name="Note 2 2 4 4 4 2 2 2 4" xfId="47950" xr:uid="{00000000-0005-0000-0000-00004D410000}"/>
    <cellStyle name="Note 2 2 4 4 4 2 2 3" xfId="9775" xr:uid="{00000000-0005-0000-0000-00004E410000}"/>
    <cellStyle name="Note 2 2 4 4 4 2 2 3 2" xfId="27440" xr:uid="{00000000-0005-0000-0000-00004F410000}"/>
    <cellStyle name="Note 2 2 4 4 4 2 2 3 3" xfId="44693" xr:uid="{00000000-0005-0000-0000-000050410000}"/>
    <cellStyle name="Note 2 2 4 4 4 2 2 4" xfId="16719" xr:uid="{00000000-0005-0000-0000-000051410000}"/>
    <cellStyle name="Note 2 2 4 4 4 2 2 4 2" xfId="34383" xr:uid="{00000000-0005-0000-0000-000052410000}"/>
    <cellStyle name="Note 2 2 4 4 4 2 2 4 3" xfId="51586" xr:uid="{00000000-0005-0000-0000-000053410000}"/>
    <cellStyle name="Note 2 2 4 4 4 2 2 5" xfId="23804" xr:uid="{00000000-0005-0000-0000-000054410000}"/>
    <cellStyle name="Note 2 2 4 4 4 2 2 6" xfId="41082" xr:uid="{00000000-0005-0000-0000-000055410000}"/>
    <cellStyle name="Note 2 2 4 4 4 2 3" xfId="7920" xr:uid="{00000000-0005-0000-0000-000056410000}"/>
    <cellStyle name="Note 2 2 4 4 4 2 3 2" xfId="25585" xr:uid="{00000000-0005-0000-0000-000057410000}"/>
    <cellStyle name="Note 2 2 4 4 4 2 3 3" xfId="42850" xr:uid="{00000000-0005-0000-0000-000058410000}"/>
    <cellStyle name="Note 2 2 4 4 4 2 4" xfId="14972" xr:uid="{00000000-0005-0000-0000-000059410000}"/>
    <cellStyle name="Note 2 2 4 4 4 2 4 2" xfId="32636" xr:uid="{00000000-0005-0000-0000-00005A410000}"/>
    <cellStyle name="Note 2 2 4 4 4 2 4 3" xfId="49851" xr:uid="{00000000-0005-0000-0000-00005B410000}"/>
    <cellStyle name="Note 2 2 4 4 4 2 5" xfId="21942" xr:uid="{00000000-0005-0000-0000-00005C410000}"/>
    <cellStyle name="Note 2 2 4 4 4 2 6" xfId="39239" xr:uid="{00000000-0005-0000-0000-00005D410000}"/>
    <cellStyle name="Note 2 2 4 4 4 3" xfId="5109" xr:uid="{00000000-0005-0000-0000-00005E410000}"/>
    <cellStyle name="Note 2 2 4 4 4 3 2" xfId="12029" xr:uid="{00000000-0005-0000-0000-00005F410000}"/>
    <cellStyle name="Note 2 2 4 4 4 3 2 2" xfId="18810" xr:uid="{00000000-0005-0000-0000-000060410000}"/>
    <cellStyle name="Note 2 2 4 4 4 3 2 2 2" xfId="36474" xr:uid="{00000000-0005-0000-0000-000061410000}"/>
    <cellStyle name="Note 2 2 4 4 4 3 2 2 3" xfId="53657" xr:uid="{00000000-0005-0000-0000-000062410000}"/>
    <cellStyle name="Note 2 2 4 4 4 3 2 3" xfId="29693" xr:uid="{00000000-0005-0000-0000-000063410000}"/>
    <cellStyle name="Note 2 2 4 4 4 3 2 4" xfId="46926" xr:uid="{00000000-0005-0000-0000-000064410000}"/>
    <cellStyle name="Note 2 2 4 4 4 3 3" xfId="8745" xr:uid="{00000000-0005-0000-0000-000065410000}"/>
    <cellStyle name="Note 2 2 4 4 4 3 3 2" xfId="26410" xr:uid="{00000000-0005-0000-0000-000066410000}"/>
    <cellStyle name="Note 2 2 4 4 4 3 3 3" xfId="43669" xr:uid="{00000000-0005-0000-0000-000067410000}"/>
    <cellStyle name="Note 2 2 4 4 4 3 4" xfId="15743" xr:uid="{00000000-0005-0000-0000-000068410000}"/>
    <cellStyle name="Note 2 2 4 4 4 3 4 2" xfId="33407" xr:uid="{00000000-0005-0000-0000-000069410000}"/>
    <cellStyle name="Note 2 2 4 4 4 3 4 3" xfId="50616" xr:uid="{00000000-0005-0000-0000-00006A410000}"/>
    <cellStyle name="Note 2 2 4 4 4 3 5" xfId="22774" xr:uid="{00000000-0005-0000-0000-00006B410000}"/>
    <cellStyle name="Note 2 2 4 4 4 3 6" xfId="40058" xr:uid="{00000000-0005-0000-0000-00006C410000}"/>
    <cellStyle name="Note 2 2 4 4 4 4" xfId="10715" xr:uid="{00000000-0005-0000-0000-00006D410000}"/>
    <cellStyle name="Note 2 2 4 4 4 4 2" xfId="17604" xr:uid="{00000000-0005-0000-0000-00006E410000}"/>
    <cellStyle name="Note 2 2 4 4 4 4 2 2" xfId="35268" xr:uid="{00000000-0005-0000-0000-00006F410000}"/>
    <cellStyle name="Note 2 2 4 4 4 4 2 3" xfId="52463" xr:uid="{00000000-0005-0000-0000-000070410000}"/>
    <cellStyle name="Note 2 2 4 4 4 4 3" xfId="28379" xr:uid="{00000000-0005-0000-0000-000071410000}"/>
    <cellStyle name="Note 2 2 4 4 4 4 4" xfId="45624" xr:uid="{00000000-0005-0000-0000-000072410000}"/>
    <cellStyle name="Note 2 2 4 4 4 5" xfId="6965" xr:uid="{00000000-0005-0000-0000-000073410000}"/>
    <cellStyle name="Note 2 2 4 4 4 5 2" xfId="24630" xr:uid="{00000000-0005-0000-0000-000074410000}"/>
    <cellStyle name="Note 2 2 4 4 4 5 3" xfId="41901" xr:uid="{00000000-0005-0000-0000-000075410000}"/>
    <cellStyle name="Note 2 2 4 4 4 6" xfId="13996" xr:uid="{00000000-0005-0000-0000-000076410000}"/>
    <cellStyle name="Note 2 2 4 4 4 6 2" xfId="31660" xr:uid="{00000000-0005-0000-0000-000077410000}"/>
    <cellStyle name="Note 2 2 4 4 4 6 3" xfId="48881" xr:uid="{00000000-0005-0000-0000-000078410000}"/>
    <cellStyle name="Note 2 2 4 4 4 7" xfId="20912" xr:uid="{00000000-0005-0000-0000-000079410000}"/>
    <cellStyle name="Note 2 2 4 4 4 8" xfId="38215" xr:uid="{00000000-0005-0000-0000-00007A410000}"/>
    <cellStyle name="Note 2 2 4 4 5" xfId="3421" xr:uid="{00000000-0005-0000-0000-00007B410000}"/>
    <cellStyle name="Note 2 2 4 4 5 2" xfId="5337" xr:uid="{00000000-0005-0000-0000-00007C410000}"/>
    <cellStyle name="Note 2 2 4 4 5 2 2" xfId="12257" xr:uid="{00000000-0005-0000-0000-00007D410000}"/>
    <cellStyle name="Note 2 2 4 4 5 2 2 2" xfId="18984" xr:uid="{00000000-0005-0000-0000-00007E410000}"/>
    <cellStyle name="Note 2 2 4 4 5 2 2 2 2" xfId="36648" xr:uid="{00000000-0005-0000-0000-00007F410000}"/>
    <cellStyle name="Note 2 2 4 4 5 2 2 2 3" xfId="53831" xr:uid="{00000000-0005-0000-0000-000080410000}"/>
    <cellStyle name="Note 2 2 4 4 5 2 2 3" xfId="29921" xr:uid="{00000000-0005-0000-0000-000081410000}"/>
    <cellStyle name="Note 2 2 4 4 5 2 2 4" xfId="47154" xr:uid="{00000000-0005-0000-0000-000082410000}"/>
    <cellStyle name="Note 2 2 4 4 5 2 3" xfId="8973" xr:uid="{00000000-0005-0000-0000-000083410000}"/>
    <cellStyle name="Note 2 2 4 4 5 2 3 2" xfId="26638" xr:uid="{00000000-0005-0000-0000-000084410000}"/>
    <cellStyle name="Note 2 2 4 4 5 2 3 3" xfId="43897" xr:uid="{00000000-0005-0000-0000-000085410000}"/>
    <cellStyle name="Note 2 2 4 4 5 2 4" xfId="15917" xr:uid="{00000000-0005-0000-0000-000086410000}"/>
    <cellStyle name="Note 2 2 4 4 5 2 4 2" xfId="33581" xr:uid="{00000000-0005-0000-0000-000087410000}"/>
    <cellStyle name="Note 2 2 4 4 5 2 4 3" xfId="50790" xr:uid="{00000000-0005-0000-0000-000088410000}"/>
    <cellStyle name="Note 2 2 4 4 5 2 5" xfId="23002" xr:uid="{00000000-0005-0000-0000-000089410000}"/>
    <cellStyle name="Note 2 2 4 4 5 2 6" xfId="40286" xr:uid="{00000000-0005-0000-0000-00008A410000}"/>
    <cellStyle name="Note 2 2 4 4 5 3" xfId="10881" xr:uid="{00000000-0005-0000-0000-00008B410000}"/>
    <cellStyle name="Note 2 2 4 4 5 3 2" xfId="17716" xr:uid="{00000000-0005-0000-0000-00008C410000}"/>
    <cellStyle name="Note 2 2 4 4 5 3 2 2" xfId="35380" xr:uid="{00000000-0005-0000-0000-00008D410000}"/>
    <cellStyle name="Note 2 2 4 4 5 3 2 3" xfId="52575" xr:uid="{00000000-0005-0000-0000-00008E410000}"/>
    <cellStyle name="Note 2 2 4 4 5 3 3" xfId="28545" xr:uid="{00000000-0005-0000-0000-00008F410000}"/>
    <cellStyle name="Note 2 2 4 4 5 3 4" xfId="45790" xr:uid="{00000000-0005-0000-0000-000090410000}"/>
    <cellStyle name="Note 2 2 4 4 5 4" xfId="14170" xr:uid="{00000000-0005-0000-0000-000091410000}"/>
    <cellStyle name="Note 2 2 4 4 5 4 2" xfId="31834" xr:uid="{00000000-0005-0000-0000-000092410000}"/>
    <cellStyle name="Note 2 2 4 4 5 4 3" xfId="49055" xr:uid="{00000000-0005-0000-0000-000093410000}"/>
    <cellStyle name="Note 2 2 4 4 5 5" xfId="21140" xr:uid="{00000000-0005-0000-0000-000094410000}"/>
    <cellStyle name="Note 2 2 4 4 5 6" xfId="38443" xr:uid="{00000000-0005-0000-0000-000095410000}"/>
    <cellStyle name="Note 2 2 4 4 6" xfId="3794" xr:uid="{00000000-0005-0000-0000-000096410000}"/>
    <cellStyle name="Note 2 2 4 4 6 2" xfId="5710" xr:uid="{00000000-0005-0000-0000-000097410000}"/>
    <cellStyle name="Note 2 2 4 4 6 2 2" xfId="12630" xr:uid="{00000000-0005-0000-0000-000098410000}"/>
    <cellStyle name="Note 2 2 4 4 6 2 2 2" xfId="19357" xr:uid="{00000000-0005-0000-0000-000099410000}"/>
    <cellStyle name="Note 2 2 4 4 6 2 2 2 2" xfId="37021" xr:uid="{00000000-0005-0000-0000-00009A410000}"/>
    <cellStyle name="Note 2 2 4 4 6 2 2 2 3" xfId="54198" xr:uid="{00000000-0005-0000-0000-00009B410000}"/>
    <cellStyle name="Note 2 2 4 4 6 2 2 3" xfId="30294" xr:uid="{00000000-0005-0000-0000-00009C410000}"/>
    <cellStyle name="Note 2 2 4 4 6 2 2 4" xfId="47521" xr:uid="{00000000-0005-0000-0000-00009D410000}"/>
    <cellStyle name="Note 2 2 4 4 6 2 3" xfId="9346" xr:uid="{00000000-0005-0000-0000-00009E410000}"/>
    <cellStyle name="Note 2 2 4 4 6 2 3 2" xfId="27011" xr:uid="{00000000-0005-0000-0000-00009F410000}"/>
    <cellStyle name="Note 2 2 4 4 6 2 3 3" xfId="44264" xr:uid="{00000000-0005-0000-0000-0000A0410000}"/>
    <cellStyle name="Note 2 2 4 4 6 2 4" xfId="16290" xr:uid="{00000000-0005-0000-0000-0000A1410000}"/>
    <cellStyle name="Note 2 2 4 4 6 2 4 2" xfId="33954" xr:uid="{00000000-0005-0000-0000-0000A2410000}"/>
    <cellStyle name="Note 2 2 4 4 6 2 4 3" xfId="51157" xr:uid="{00000000-0005-0000-0000-0000A3410000}"/>
    <cellStyle name="Note 2 2 4 4 6 2 5" xfId="23375" xr:uid="{00000000-0005-0000-0000-0000A4410000}"/>
    <cellStyle name="Note 2 2 4 4 6 2 6" xfId="40653" xr:uid="{00000000-0005-0000-0000-0000A5410000}"/>
    <cellStyle name="Note 2 2 4 4 6 3" xfId="7491" xr:uid="{00000000-0005-0000-0000-0000A6410000}"/>
    <cellStyle name="Note 2 2 4 4 6 3 2" xfId="25156" xr:uid="{00000000-0005-0000-0000-0000A7410000}"/>
    <cellStyle name="Note 2 2 4 4 6 3 3" xfId="42421" xr:uid="{00000000-0005-0000-0000-0000A8410000}"/>
    <cellStyle name="Note 2 2 4 4 6 4" xfId="14543" xr:uid="{00000000-0005-0000-0000-0000A9410000}"/>
    <cellStyle name="Note 2 2 4 4 6 4 2" xfId="32207" xr:uid="{00000000-0005-0000-0000-0000AA410000}"/>
    <cellStyle name="Note 2 2 4 4 6 4 3" xfId="49422" xr:uid="{00000000-0005-0000-0000-0000AB410000}"/>
    <cellStyle name="Note 2 2 4 4 6 5" xfId="21513" xr:uid="{00000000-0005-0000-0000-0000AC410000}"/>
    <cellStyle name="Note 2 2 4 4 6 6" xfId="38810" xr:uid="{00000000-0005-0000-0000-0000AD410000}"/>
    <cellStyle name="Note 2 2 4 4 7" xfId="4674" xr:uid="{00000000-0005-0000-0000-0000AE410000}"/>
    <cellStyle name="Note 2 2 4 4 7 2" xfId="11594" xr:uid="{00000000-0005-0000-0000-0000AF410000}"/>
    <cellStyle name="Note 2 2 4 4 7 2 2" xfId="18375" xr:uid="{00000000-0005-0000-0000-0000B0410000}"/>
    <cellStyle name="Note 2 2 4 4 7 2 2 2" xfId="36039" xr:uid="{00000000-0005-0000-0000-0000B1410000}"/>
    <cellStyle name="Note 2 2 4 4 7 2 2 3" xfId="53228" xr:uid="{00000000-0005-0000-0000-0000B2410000}"/>
    <cellStyle name="Note 2 2 4 4 7 2 3" xfId="29258" xr:uid="{00000000-0005-0000-0000-0000B3410000}"/>
    <cellStyle name="Note 2 2 4 4 7 2 4" xfId="46497" xr:uid="{00000000-0005-0000-0000-0000B4410000}"/>
    <cellStyle name="Note 2 2 4 4 7 3" xfId="8310" xr:uid="{00000000-0005-0000-0000-0000B5410000}"/>
    <cellStyle name="Note 2 2 4 4 7 3 2" xfId="25975" xr:uid="{00000000-0005-0000-0000-0000B6410000}"/>
    <cellStyle name="Note 2 2 4 4 7 3 3" xfId="43240" xr:uid="{00000000-0005-0000-0000-0000B7410000}"/>
    <cellStyle name="Note 2 2 4 4 7 4" xfId="15308" xr:uid="{00000000-0005-0000-0000-0000B8410000}"/>
    <cellStyle name="Note 2 2 4 4 7 4 2" xfId="32972" xr:uid="{00000000-0005-0000-0000-0000B9410000}"/>
    <cellStyle name="Note 2 2 4 4 7 4 3" xfId="50187" xr:uid="{00000000-0005-0000-0000-0000BA410000}"/>
    <cellStyle name="Note 2 2 4 4 7 5" xfId="22339" xr:uid="{00000000-0005-0000-0000-0000BB410000}"/>
    <cellStyle name="Note 2 2 4 4 7 6" xfId="39629" xr:uid="{00000000-0005-0000-0000-0000BC410000}"/>
    <cellStyle name="Note 2 2 4 4 8" xfId="10280" xr:uid="{00000000-0005-0000-0000-0000BD410000}"/>
    <cellStyle name="Note 2 2 4 4 8 2" xfId="17169" xr:uid="{00000000-0005-0000-0000-0000BE410000}"/>
    <cellStyle name="Note 2 2 4 4 8 2 2" xfId="34833" xr:uid="{00000000-0005-0000-0000-0000BF410000}"/>
    <cellStyle name="Note 2 2 4 4 8 2 3" xfId="52034" xr:uid="{00000000-0005-0000-0000-0000C0410000}"/>
    <cellStyle name="Note 2 2 4 4 8 3" xfId="27944" xr:uid="{00000000-0005-0000-0000-0000C1410000}"/>
    <cellStyle name="Note 2 2 4 4 8 4" xfId="45195" xr:uid="{00000000-0005-0000-0000-0000C2410000}"/>
    <cellStyle name="Note 2 2 4 4 9" xfId="6530" xr:uid="{00000000-0005-0000-0000-0000C3410000}"/>
    <cellStyle name="Note 2 2 4 4 9 2" xfId="24195" xr:uid="{00000000-0005-0000-0000-0000C4410000}"/>
    <cellStyle name="Note 2 2 4 4 9 3" xfId="41472" xr:uid="{00000000-0005-0000-0000-0000C5410000}"/>
    <cellStyle name="Note 2 2 4 5" xfId="2817" xr:uid="{00000000-0005-0000-0000-0000C6410000}"/>
    <cellStyle name="Note 2 2 4 5 2" xfId="3480" xr:uid="{00000000-0005-0000-0000-0000C7410000}"/>
    <cellStyle name="Note 2 2 4 5 2 2" xfId="5396" xr:uid="{00000000-0005-0000-0000-0000C8410000}"/>
    <cellStyle name="Note 2 2 4 5 2 2 2" xfId="12316" xr:uid="{00000000-0005-0000-0000-0000C9410000}"/>
    <cellStyle name="Note 2 2 4 5 2 2 2 2" xfId="19043" xr:uid="{00000000-0005-0000-0000-0000CA410000}"/>
    <cellStyle name="Note 2 2 4 5 2 2 2 2 2" xfId="36707" xr:uid="{00000000-0005-0000-0000-0000CB410000}"/>
    <cellStyle name="Note 2 2 4 5 2 2 2 2 3" xfId="53887" xr:uid="{00000000-0005-0000-0000-0000CC410000}"/>
    <cellStyle name="Note 2 2 4 5 2 2 2 3" xfId="29980" xr:uid="{00000000-0005-0000-0000-0000CD410000}"/>
    <cellStyle name="Note 2 2 4 5 2 2 2 4" xfId="47210" xr:uid="{00000000-0005-0000-0000-0000CE410000}"/>
    <cellStyle name="Note 2 2 4 5 2 2 3" xfId="9032" xr:uid="{00000000-0005-0000-0000-0000CF410000}"/>
    <cellStyle name="Note 2 2 4 5 2 2 3 2" xfId="26697" xr:uid="{00000000-0005-0000-0000-0000D0410000}"/>
    <cellStyle name="Note 2 2 4 5 2 2 3 3" xfId="43953" xr:uid="{00000000-0005-0000-0000-0000D1410000}"/>
    <cellStyle name="Note 2 2 4 5 2 2 4" xfId="15976" xr:uid="{00000000-0005-0000-0000-0000D2410000}"/>
    <cellStyle name="Note 2 2 4 5 2 2 4 2" xfId="33640" xr:uid="{00000000-0005-0000-0000-0000D3410000}"/>
    <cellStyle name="Note 2 2 4 5 2 2 4 3" xfId="50846" xr:uid="{00000000-0005-0000-0000-0000D4410000}"/>
    <cellStyle name="Note 2 2 4 5 2 2 5" xfId="23061" xr:uid="{00000000-0005-0000-0000-0000D5410000}"/>
    <cellStyle name="Note 2 2 4 5 2 2 6" xfId="40342" xr:uid="{00000000-0005-0000-0000-0000D6410000}"/>
    <cellStyle name="Note 2 2 4 5 2 3" xfId="10940" xr:uid="{00000000-0005-0000-0000-0000D7410000}"/>
    <cellStyle name="Note 2 2 4 5 2 3 2" xfId="17775" xr:uid="{00000000-0005-0000-0000-0000D8410000}"/>
    <cellStyle name="Note 2 2 4 5 2 3 2 2" xfId="35439" xr:uid="{00000000-0005-0000-0000-0000D9410000}"/>
    <cellStyle name="Note 2 2 4 5 2 3 2 3" xfId="52631" xr:uid="{00000000-0005-0000-0000-0000DA410000}"/>
    <cellStyle name="Note 2 2 4 5 2 3 3" xfId="28604" xr:uid="{00000000-0005-0000-0000-0000DB410000}"/>
    <cellStyle name="Note 2 2 4 5 2 3 4" xfId="45846" xr:uid="{00000000-0005-0000-0000-0000DC410000}"/>
    <cellStyle name="Note 2 2 4 5 2 4" xfId="7177" xr:uid="{00000000-0005-0000-0000-0000DD410000}"/>
    <cellStyle name="Note 2 2 4 5 2 4 2" xfId="24842" xr:uid="{00000000-0005-0000-0000-0000DE410000}"/>
    <cellStyle name="Note 2 2 4 5 2 4 3" xfId="42110" xr:uid="{00000000-0005-0000-0000-0000DF410000}"/>
    <cellStyle name="Note 2 2 4 5 2 5" xfId="14229" xr:uid="{00000000-0005-0000-0000-0000E0410000}"/>
    <cellStyle name="Note 2 2 4 5 2 5 2" xfId="31893" xr:uid="{00000000-0005-0000-0000-0000E1410000}"/>
    <cellStyle name="Note 2 2 4 5 2 5 3" xfId="49111" xr:uid="{00000000-0005-0000-0000-0000E2410000}"/>
    <cellStyle name="Note 2 2 4 5 2 6" xfId="21199" xr:uid="{00000000-0005-0000-0000-0000E3410000}"/>
    <cellStyle name="Note 2 2 4 5 2 7" xfId="38499" xr:uid="{00000000-0005-0000-0000-0000E4410000}"/>
    <cellStyle name="Note 2 2 4 5 3" xfId="3850" xr:uid="{00000000-0005-0000-0000-0000E5410000}"/>
    <cellStyle name="Note 2 2 4 5 3 2" xfId="5766" xr:uid="{00000000-0005-0000-0000-0000E6410000}"/>
    <cellStyle name="Note 2 2 4 5 3 2 2" xfId="12686" xr:uid="{00000000-0005-0000-0000-0000E7410000}"/>
    <cellStyle name="Note 2 2 4 5 3 2 2 2" xfId="19413" xr:uid="{00000000-0005-0000-0000-0000E8410000}"/>
    <cellStyle name="Note 2 2 4 5 3 2 2 2 2" xfId="37077" xr:uid="{00000000-0005-0000-0000-0000E9410000}"/>
    <cellStyle name="Note 2 2 4 5 3 2 2 2 3" xfId="54254" xr:uid="{00000000-0005-0000-0000-0000EA410000}"/>
    <cellStyle name="Note 2 2 4 5 3 2 2 3" xfId="30350" xr:uid="{00000000-0005-0000-0000-0000EB410000}"/>
    <cellStyle name="Note 2 2 4 5 3 2 2 4" xfId="47577" xr:uid="{00000000-0005-0000-0000-0000EC410000}"/>
    <cellStyle name="Note 2 2 4 5 3 2 3" xfId="9402" xr:uid="{00000000-0005-0000-0000-0000ED410000}"/>
    <cellStyle name="Note 2 2 4 5 3 2 3 2" xfId="27067" xr:uid="{00000000-0005-0000-0000-0000EE410000}"/>
    <cellStyle name="Note 2 2 4 5 3 2 3 3" xfId="44320" xr:uid="{00000000-0005-0000-0000-0000EF410000}"/>
    <cellStyle name="Note 2 2 4 5 3 2 4" xfId="16346" xr:uid="{00000000-0005-0000-0000-0000F0410000}"/>
    <cellStyle name="Note 2 2 4 5 3 2 4 2" xfId="34010" xr:uid="{00000000-0005-0000-0000-0000F1410000}"/>
    <cellStyle name="Note 2 2 4 5 3 2 4 3" xfId="51213" xr:uid="{00000000-0005-0000-0000-0000F2410000}"/>
    <cellStyle name="Note 2 2 4 5 3 2 5" xfId="23431" xr:uid="{00000000-0005-0000-0000-0000F3410000}"/>
    <cellStyle name="Note 2 2 4 5 3 2 6" xfId="40709" xr:uid="{00000000-0005-0000-0000-0000F4410000}"/>
    <cellStyle name="Note 2 2 4 5 3 3" xfId="7547" xr:uid="{00000000-0005-0000-0000-0000F5410000}"/>
    <cellStyle name="Note 2 2 4 5 3 3 2" xfId="25212" xr:uid="{00000000-0005-0000-0000-0000F6410000}"/>
    <cellStyle name="Note 2 2 4 5 3 3 3" xfId="42477" xr:uid="{00000000-0005-0000-0000-0000F7410000}"/>
    <cellStyle name="Note 2 2 4 5 3 4" xfId="14599" xr:uid="{00000000-0005-0000-0000-0000F8410000}"/>
    <cellStyle name="Note 2 2 4 5 3 4 2" xfId="32263" xr:uid="{00000000-0005-0000-0000-0000F9410000}"/>
    <cellStyle name="Note 2 2 4 5 3 4 3" xfId="49478" xr:uid="{00000000-0005-0000-0000-0000FA410000}"/>
    <cellStyle name="Note 2 2 4 5 3 5" xfId="21569" xr:uid="{00000000-0005-0000-0000-0000FB410000}"/>
    <cellStyle name="Note 2 2 4 5 3 6" xfId="38866" xr:uid="{00000000-0005-0000-0000-0000FC410000}"/>
    <cellStyle name="Note 2 2 4 5 4" xfId="4733" xr:uid="{00000000-0005-0000-0000-0000FD410000}"/>
    <cellStyle name="Note 2 2 4 5 4 2" xfId="11653" xr:uid="{00000000-0005-0000-0000-0000FE410000}"/>
    <cellStyle name="Note 2 2 4 5 4 2 2" xfId="18434" xr:uid="{00000000-0005-0000-0000-0000FF410000}"/>
    <cellStyle name="Note 2 2 4 5 4 2 2 2" xfId="36098" xr:uid="{00000000-0005-0000-0000-000000420000}"/>
    <cellStyle name="Note 2 2 4 5 4 2 2 3" xfId="53284" xr:uid="{00000000-0005-0000-0000-000001420000}"/>
    <cellStyle name="Note 2 2 4 5 4 2 3" xfId="29317" xr:uid="{00000000-0005-0000-0000-000002420000}"/>
    <cellStyle name="Note 2 2 4 5 4 2 4" xfId="46553" xr:uid="{00000000-0005-0000-0000-000003420000}"/>
    <cellStyle name="Note 2 2 4 5 4 3" xfId="8369" xr:uid="{00000000-0005-0000-0000-000004420000}"/>
    <cellStyle name="Note 2 2 4 5 4 3 2" xfId="26034" xr:uid="{00000000-0005-0000-0000-000005420000}"/>
    <cellStyle name="Note 2 2 4 5 4 3 3" xfId="43296" xr:uid="{00000000-0005-0000-0000-000006420000}"/>
    <cellStyle name="Note 2 2 4 5 4 4" xfId="15367" xr:uid="{00000000-0005-0000-0000-000007420000}"/>
    <cellStyle name="Note 2 2 4 5 4 4 2" xfId="33031" xr:uid="{00000000-0005-0000-0000-000008420000}"/>
    <cellStyle name="Note 2 2 4 5 4 4 3" xfId="50243" xr:uid="{00000000-0005-0000-0000-000009420000}"/>
    <cellStyle name="Note 2 2 4 5 4 5" xfId="22398" xr:uid="{00000000-0005-0000-0000-00000A420000}"/>
    <cellStyle name="Note 2 2 4 5 4 6" xfId="39685" xr:uid="{00000000-0005-0000-0000-00000B420000}"/>
    <cellStyle name="Note 2 2 4 5 5" xfId="10339" xr:uid="{00000000-0005-0000-0000-00000C420000}"/>
    <cellStyle name="Note 2 2 4 5 5 2" xfId="17228" xr:uid="{00000000-0005-0000-0000-00000D420000}"/>
    <cellStyle name="Note 2 2 4 5 5 2 2" xfId="34892" xr:uid="{00000000-0005-0000-0000-00000E420000}"/>
    <cellStyle name="Note 2 2 4 5 5 2 3" xfId="52090" xr:uid="{00000000-0005-0000-0000-00000F420000}"/>
    <cellStyle name="Note 2 2 4 5 5 3" xfId="28003" xr:uid="{00000000-0005-0000-0000-000010420000}"/>
    <cellStyle name="Note 2 2 4 5 5 4" xfId="45251" xr:uid="{00000000-0005-0000-0000-000011420000}"/>
    <cellStyle name="Note 2 2 4 5 6" xfId="6589" xr:uid="{00000000-0005-0000-0000-000012420000}"/>
    <cellStyle name="Note 2 2 4 5 6 2" xfId="24254" xr:uid="{00000000-0005-0000-0000-000013420000}"/>
    <cellStyle name="Note 2 2 4 5 6 3" xfId="41528" xr:uid="{00000000-0005-0000-0000-000014420000}"/>
    <cellStyle name="Note 2 2 4 5 7" xfId="13620" xr:uid="{00000000-0005-0000-0000-000015420000}"/>
    <cellStyle name="Note 2 2 4 5 7 2" xfId="31284" xr:uid="{00000000-0005-0000-0000-000016420000}"/>
    <cellStyle name="Note 2 2 4 5 7 3" xfId="48508" xr:uid="{00000000-0005-0000-0000-000017420000}"/>
    <cellStyle name="Note 2 2 4 5 8" xfId="20536" xr:uid="{00000000-0005-0000-0000-000018420000}"/>
    <cellStyle name="Note 2 2 4 5 9" xfId="37842" xr:uid="{00000000-0005-0000-0000-000019420000}"/>
    <cellStyle name="Note 2 2 4 6" xfId="4469" xr:uid="{00000000-0005-0000-0000-00001A420000}"/>
    <cellStyle name="Note 2 2 4 6 2" xfId="6333" xr:uid="{00000000-0005-0000-0000-00001B420000}"/>
    <cellStyle name="Note 2 2 4 6 2 2" xfId="13252" xr:uid="{00000000-0005-0000-0000-00001C420000}"/>
    <cellStyle name="Note 2 2 4 6 2 2 2" xfId="19925" xr:uid="{00000000-0005-0000-0000-00001D420000}"/>
    <cellStyle name="Note 2 2 4 6 2 2 2 2" xfId="37589" xr:uid="{00000000-0005-0000-0000-00001E420000}"/>
    <cellStyle name="Note 2 2 4 6 2 2 2 3" xfId="54766" xr:uid="{00000000-0005-0000-0000-00001F420000}"/>
    <cellStyle name="Note 2 2 4 6 2 2 3" xfId="30916" xr:uid="{00000000-0005-0000-0000-000020420000}"/>
    <cellStyle name="Note 2 2 4 6 2 2 4" xfId="48143" xr:uid="{00000000-0005-0000-0000-000021420000}"/>
    <cellStyle name="Note 2 2 4 6 2 3" xfId="9968" xr:uid="{00000000-0005-0000-0000-000022420000}"/>
    <cellStyle name="Note 2 2 4 6 2 3 2" xfId="27633" xr:uid="{00000000-0005-0000-0000-000023420000}"/>
    <cellStyle name="Note 2 2 4 6 2 3 3" xfId="44886" xr:uid="{00000000-0005-0000-0000-000024420000}"/>
    <cellStyle name="Note 2 2 4 6 2 4" xfId="16858" xr:uid="{00000000-0005-0000-0000-000025420000}"/>
    <cellStyle name="Note 2 2 4 6 2 4 2" xfId="34522" xr:uid="{00000000-0005-0000-0000-000026420000}"/>
    <cellStyle name="Note 2 2 4 6 2 4 3" xfId="51725" xr:uid="{00000000-0005-0000-0000-000027420000}"/>
    <cellStyle name="Note 2 2 4 6 2 5" xfId="23998" xr:uid="{00000000-0005-0000-0000-000028420000}"/>
    <cellStyle name="Note 2 2 4 6 2 6" xfId="41275" xr:uid="{00000000-0005-0000-0000-000029420000}"/>
    <cellStyle name="Note 2 2 4 6 3" xfId="11397" xr:uid="{00000000-0005-0000-0000-00002A420000}"/>
    <cellStyle name="Note 2 2 4 6 3 2" xfId="18178" xr:uid="{00000000-0005-0000-0000-00002B420000}"/>
    <cellStyle name="Note 2 2 4 6 3 2 2" xfId="35842" xr:uid="{00000000-0005-0000-0000-00002C420000}"/>
    <cellStyle name="Note 2 2 4 6 3 2 3" xfId="53031" xr:uid="{00000000-0005-0000-0000-00002D420000}"/>
    <cellStyle name="Note 2 2 4 6 3 3" xfId="29061" xr:uid="{00000000-0005-0000-0000-00002E420000}"/>
    <cellStyle name="Note 2 2 4 6 3 4" xfId="46300" xr:uid="{00000000-0005-0000-0000-00002F420000}"/>
    <cellStyle name="Note 2 2 4 6 4" xfId="8113" xr:uid="{00000000-0005-0000-0000-000030420000}"/>
    <cellStyle name="Note 2 2 4 6 4 2" xfId="25778" xr:uid="{00000000-0005-0000-0000-000031420000}"/>
    <cellStyle name="Note 2 2 4 6 4 3" xfId="43043" xr:uid="{00000000-0005-0000-0000-000032420000}"/>
    <cellStyle name="Note 2 2 4 6 5" xfId="15111" xr:uid="{00000000-0005-0000-0000-000033420000}"/>
    <cellStyle name="Note 2 2 4 6 5 2" xfId="32775" xr:uid="{00000000-0005-0000-0000-000034420000}"/>
    <cellStyle name="Note 2 2 4 6 5 3" xfId="49990" xr:uid="{00000000-0005-0000-0000-000035420000}"/>
    <cellStyle name="Note 2 2 4 6 6" xfId="22142" xr:uid="{00000000-0005-0000-0000-000036420000}"/>
    <cellStyle name="Note 2 2 4 6 7" xfId="39432" xr:uid="{00000000-0005-0000-0000-000037420000}"/>
    <cellStyle name="Note 2 2 4 7" xfId="4426" xr:uid="{00000000-0005-0000-0000-000038420000}"/>
    <cellStyle name="Note 2 2 4 7 2" xfId="6290" xr:uid="{00000000-0005-0000-0000-000039420000}"/>
    <cellStyle name="Note 2 2 4 7 2 2" xfId="13209" xr:uid="{00000000-0005-0000-0000-00003A420000}"/>
    <cellStyle name="Note 2 2 4 7 2 2 2" xfId="19882" xr:uid="{00000000-0005-0000-0000-00003B420000}"/>
    <cellStyle name="Note 2 2 4 7 2 2 2 2" xfId="37546" xr:uid="{00000000-0005-0000-0000-00003C420000}"/>
    <cellStyle name="Note 2 2 4 7 2 2 2 3" xfId="54723" xr:uid="{00000000-0005-0000-0000-00003D420000}"/>
    <cellStyle name="Note 2 2 4 7 2 2 3" xfId="30873" xr:uid="{00000000-0005-0000-0000-00003E420000}"/>
    <cellStyle name="Note 2 2 4 7 2 2 4" xfId="48100" xr:uid="{00000000-0005-0000-0000-00003F420000}"/>
    <cellStyle name="Note 2 2 4 7 2 3" xfId="9925" xr:uid="{00000000-0005-0000-0000-000040420000}"/>
    <cellStyle name="Note 2 2 4 7 2 3 2" xfId="27590" xr:uid="{00000000-0005-0000-0000-000041420000}"/>
    <cellStyle name="Note 2 2 4 7 2 3 3" xfId="44843" xr:uid="{00000000-0005-0000-0000-000042420000}"/>
    <cellStyle name="Note 2 2 4 7 2 4" xfId="16815" xr:uid="{00000000-0005-0000-0000-000043420000}"/>
    <cellStyle name="Note 2 2 4 7 2 4 2" xfId="34479" xr:uid="{00000000-0005-0000-0000-000044420000}"/>
    <cellStyle name="Note 2 2 4 7 2 4 3" xfId="51682" xr:uid="{00000000-0005-0000-0000-000045420000}"/>
    <cellStyle name="Note 2 2 4 7 2 5" xfId="23955" xr:uid="{00000000-0005-0000-0000-000046420000}"/>
    <cellStyle name="Note 2 2 4 7 2 6" xfId="41232" xr:uid="{00000000-0005-0000-0000-000047420000}"/>
    <cellStyle name="Note 2 2 4 7 3" xfId="11354" xr:uid="{00000000-0005-0000-0000-000048420000}"/>
    <cellStyle name="Note 2 2 4 7 3 2" xfId="18135" xr:uid="{00000000-0005-0000-0000-000049420000}"/>
    <cellStyle name="Note 2 2 4 7 3 2 2" xfId="35799" xr:uid="{00000000-0005-0000-0000-00004A420000}"/>
    <cellStyle name="Note 2 2 4 7 3 2 3" xfId="52988" xr:uid="{00000000-0005-0000-0000-00004B420000}"/>
    <cellStyle name="Note 2 2 4 7 3 3" xfId="29018" xr:uid="{00000000-0005-0000-0000-00004C420000}"/>
    <cellStyle name="Note 2 2 4 7 3 4" xfId="46257" xr:uid="{00000000-0005-0000-0000-00004D420000}"/>
    <cellStyle name="Note 2 2 4 7 4" xfId="8070" xr:uid="{00000000-0005-0000-0000-00004E420000}"/>
    <cellStyle name="Note 2 2 4 7 4 2" xfId="25735" xr:uid="{00000000-0005-0000-0000-00004F420000}"/>
    <cellStyle name="Note 2 2 4 7 4 3" xfId="43000" xr:uid="{00000000-0005-0000-0000-000050420000}"/>
    <cellStyle name="Note 2 2 4 7 5" xfId="15068" xr:uid="{00000000-0005-0000-0000-000051420000}"/>
    <cellStyle name="Note 2 2 4 7 5 2" xfId="32732" xr:uid="{00000000-0005-0000-0000-000052420000}"/>
    <cellStyle name="Note 2 2 4 7 5 3" xfId="49947" xr:uid="{00000000-0005-0000-0000-000053420000}"/>
    <cellStyle name="Note 2 2 4 7 6" xfId="22099" xr:uid="{00000000-0005-0000-0000-000054420000}"/>
    <cellStyle name="Note 2 2 4 7 7" xfId="39389" xr:uid="{00000000-0005-0000-0000-000055420000}"/>
    <cellStyle name="Note 2 2 4 8" xfId="10112" xr:uid="{00000000-0005-0000-0000-000056420000}"/>
    <cellStyle name="Note 2 2 4 8 2" xfId="17001" xr:uid="{00000000-0005-0000-0000-000057420000}"/>
    <cellStyle name="Note 2 2 4 8 2 2" xfId="34665" xr:uid="{00000000-0005-0000-0000-000058420000}"/>
    <cellStyle name="Note 2 2 4 8 2 3" xfId="51866" xr:uid="{00000000-0005-0000-0000-000059420000}"/>
    <cellStyle name="Note 2 2 4 8 3" xfId="27776" xr:uid="{00000000-0005-0000-0000-00005A420000}"/>
    <cellStyle name="Note 2 2 4 8 4" xfId="45027" xr:uid="{00000000-0005-0000-0000-00005B420000}"/>
    <cellStyle name="Note 2 2 4 9" xfId="13393" xr:uid="{00000000-0005-0000-0000-00005C420000}"/>
    <cellStyle name="Note 2 2 4 9 2" xfId="31057" xr:uid="{00000000-0005-0000-0000-00005D420000}"/>
    <cellStyle name="Note 2 2 4 9 3" xfId="48284" xr:uid="{00000000-0005-0000-0000-00005E420000}"/>
    <cellStyle name="Note 2 2 5" xfId="1828" xr:uid="{00000000-0005-0000-0000-00005F420000}"/>
    <cellStyle name="Note 2 2 5 10" xfId="20368" xr:uid="{00000000-0005-0000-0000-000060420000}"/>
    <cellStyle name="Note 2 2 5 11" xfId="55182" xr:uid="{00000000-0005-0000-0000-000061420000}"/>
    <cellStyle name="Note 2 2 5 2" xfId="1829" xr:uid="{00000000-0005-0000-0000-000062420000}"/>
    <cellStyle name="Note 2 2 5 2 2" xfId="2751" xr:uid="{00000000-0005-0000-0000-000063420000}"/>
    <cellStyle name="Note 2 2 5 2 2 10" xfId="13556" xr:uid="{00000000-0005-0000-0000-000064420000}"/>
    <cellStyle name="Note 2 2 5 2 2 10 2" xfId="31220" xr:uid="{00000000-0005-0000-0000-000065420000}"/>
    <cellStyle name="Note 2 2 5 2 2 10 3" xfId="48447" xr:uid="{00000000-0005-0000-0000-000066420000}"/>
    <cellStyle name="Note 2 2 5 2 2 11" xfId="20472" xr:uid="{00000000-0005-0000-0000-000067420000}"/>
    <cellStyle name="Note 2 2 5 2 2 12" xfId="37781" xr:uid="{00000000-0005-0000-0000-000068420000}"/>
    <cellStyle name="Note 2 2 5 2 2 2" xfId="2980" xr:uid="{00000000-0005-0000-0000-000069420000}"/>
    <cellStyle name="Note 2 2 5 2 2 2 2" xfId="3643" xr:uid="{00000000-0005-0000-0000-00006A420000}"/>
    <cellStyle name="Note 2 2 5 2 2 2 2 2" xfId="5559" xr:uid="{00000000-0005-0000-0000-00006B420000}"/>
    <cellStyle name="Note 2 2 5 2 2 2 2 2 2" xfId="12479" xr:uid="{00000000-0005-0000-0000-00006C420000}"/>
    <cellStyle name="Note 2 2 5 2 2 2 2 2 2 2" xfId="19206" xr:uid="{00000000-0005-0000-0000-00006D420000}"/>
    <cellStyle name="Note 2 2 5 2 2 2 2 2 2 2 2" xfId="36870" xr:uid="{00000000-0005-0000-0000-00006E420000}"/>
    <cellStyle name="Note 2 2 5 2 2 2 2 2 2 2 3" xfId="54050" xr:uid="{00000000-0005-0000-0000-00006F420000}"/>
    <cellStyle name="Note 2 2 5 2 2 2 2 2 2 3" xfId="30143" xr:uid="{00000000-0005-0000-0000-000070420000}"/>
    <cellStyle name="Note 2 2 5 2 2 2 2 2 2 4" xfId="47373" xr:uid="{00000000-0005-0000-0000-000071420000}"/>
    <cellStyle name="Note 2 2 5 2 2 2 2 2 3" xfId="9195" xr:uid="{00000000-0005-0000-0000-000072420000}"/>
    <cellStyle name="Note 2 2 5 2 2 2 2 2 3 2" xfId="26860" xr:uid="{00000000-0005-0000-0000-000073420000}"/>
    <cellStyle name="Note 2 2 5 2 2 2 2 2 3 3" xfId="44116" xr:uid="{00000000-0005-0000-0000-000074420000}"/>
    <cellStyle name="Note 2 2 5 2 2 2 2 2 4" xfId="16139" xr:uid="{00000000-0005-0000-0000-000075420000}"/>
    <cellStyle name="Note 2 2 5 2 2 2 2 2 4 2" xfId="33803" xr:uid="{00000000-0005-0000-0000-000076420000}"/>
    <cellStyle name="Note 2 2 5 2 2 2 2 2 4 3" xfId="51009" xr:uid="{00000000-0005-0000-0000-000077420000}"/>
    <cellStyle name="Note 2 2 5 2 2 2 2 2 5" xfId="23224" xr:uid="{00000000-0005-0000-0000-000078420000}"/>
    <cellStyle name="Note 2 2 5 2 2 2 2 2 6" xfId="40505" xr:uid="{00000000-0005-0000-0000-000079420000}"/>
    <cellStyle name="Note 2 2 5 2 2 2 2 3" xfId="11103" xr:uid="{00000000-0005-0000-0000-00007A420000}"/>
    <cellStyle name="Note 2 2 5 2 2 2 2 3 2" xfId="17938" xr:uid="{00000000-0005-0000-0000-00007B420000}"/>
    <cellStyle name="Note 2 2 5 2 2 2 2 3 2 2" xfId="35602" xr:uid="{00000000-0005-0000-0000-00007C420000}"/>
    <cellStyle name="Note 2 2 5 2 2 2 2 3 2 3" xfId="52794" xr:uid="{00000000-0005-0000-0000-00007D420000}"/>
    <cellStyle name="Note 2 2 5 2 2 2 2 3 3" xfId="28767" xr:uid="{00000000-0005-0000-0000-00007E420000}"/>
    <cellStyle name="Note 2 2 5 2 2 2 2 3 4" xfId="46009" xr:uid="{00000000-0005-0000-0000-00007F420000}"/>
    <cellStyle name="Note 2 2 5 2 2 2 2 4" xfId="7340" xr:uid="{00000000-0005-0000-0000-000080420000}"/>
    <cellStyle name="Note 2 2 5 2 2 2 2 4 2" xfId="25005" xr:uid="{00000000-0005-0000-0000-000081420000}"/>
    <cellStyle name="Note 2 2 5 2 2 2 2 4 3" xfId="42273" xr:uid="{00000000-0005-0000-0000-000082420000}"/>
    <cellStyle name="Note 2 2 5 2 2 2 2 5" xfId="14392" xr:uid="{00000000-0005-0000-0000-000083420000}"/>
    <cellStyle name="Note 2 2 5 2 2 2 2 5 2" xfId="32056" xr:uid="{00000000-0005-0000-0000-000084420000}"/>
    <cellStyle name="Note 2 2 5 2 2 2 2 5 3" xfId="49274" xr:uid="{00000000-0005-0000-0000-000085420000}"/>
    <cellStyle name="Note 2 2 5 2 2 2 2 6" xfId="21362" xr:uid="{00000000-0005-0000-0000-000086420000}"/>
    <cellStyle name="Note 2 2 5 2 2 2 2 7" xfId="38662" xr:uid="{00000000-0005-0000-0000-000087420000}"/>
    <cellStyle name="Note 2 2 5 2 2 2 3" xfId="4013" xr:uid="{00000000-0005-0000-0000-000088420000}"/>
    <cellStyle name="Note 2 2 5 2 2 2 3 2" xfId="5929" xr:uid="{00000000-0005-0000-0000-000089420000}"/>
    <cellStyle name="Note 2 2 5 2 2 2 3 2 2" xfId="12849" xr:uid="{00000000-0005-0000-0000-00008A420000}"/>
    <cellStyle name="Note 2 2 5 2 2 2 3 2 2 2" xfId="19576" xr:uid="{00000000-0005-0000-0000-00008B420000}"/>
    <cellStyle name="Note 2 2 5 2 2 2 3 2 2 2 2" xfId="37240" xr:uid="{00000000-0005-0000-0000-00008C420000}"/>
    <cellStyle name="Note 2 2 5 2 2 2 3 2 2 2 3" xfId="54417" xr:uid="{00000000-0005-0000-0000-00008D420000}"/>
    <cellStyle name="Note 2 2 5 2 2 2 3 2 2 3" xfId="30513" xr:uid="{00000000-0005-0000-0000-00008E420000}"/>
    <cellStyle name="Note 2 2 5 2 2 2 3 2 2 4" xfId="47740" xr:uid="{00000000-0005-0000-0000-00008F420000}"/>
    <cellStyle name="Note 2 2 5 2 2 2 3 2 3" xfId="9565" xr:uid="{00000000-0005-0000-0000-000090420000}"/>
    <cellStyle name="Note 2 2 5 2 2 2 3 2 3 2" xfId="27230" xr:uid="{00000000-0005-0000-0000-000091420000}"/>
    <cellStyle name="Note 2 2 5 2 2 2 3 2 3 3" xfId="44483" xr:uid="{00000000-0005-0000-0000-000092420000}"/>
    <cellStyle name="Note 2 2 5 2 2 2 3 2 4" xfId="16509" xr:uid="{00000000-0005-0000-0000-000093420000}"/>
    <cellStyle name="Note 2 2 5 2 2 2 3 2 4 2" xfId="34173" xr:uid="{00000000-0005-0000-0000-000094420000}"/>
    <cellStyle name="Note 2 2 5 2 2 2 3 2 4 3" xfId="51376" xr:uid="{00000000-0005-0000-0000-000095420000}"/>
    <cellStyle name="Note 2 2 5 2 2 2 3 2 5" xfId="23594" xr:uid="{00000000-0005-0000-0000-000096420000}"/>
    <cellStyle name="Note 2 2 5 2 2 2 3 2 6" xfId="40872" xr:uid="{00000000-0005-0000-0000-000097420000}"/>
    <cellStyle name="Note 2 2 5 2 2 2 3 3" xfId="7710" xr:uid="{00000000-0005-0000-0000-000098420000}"/>
    <cellStyle name="Note 2 2 5 2 2 2 3 3 2" xfId="25375" xr:uid="{00000000-0005-0000-0000-000099420000}"/>
    <cellStyle name="Note 2 2 5 2 2 2 3 3 3" xfId="42640" xr:uid="{00000000-0005-0000-0000-00009A420000}"/>
    <cellStyle name="Note 2 2 5 2 2 2 3 4" xfId="14762" xr:uid="{00000000-0005-0000-0000-00009B420000}"/>
    <cellStyle name="Note 2 2 5 2 2 2 3 4 2" xfId="32426" xr:uid="{00000000-0005-0000-0000-00009C420000}"/>
    <cellStyle name="Note 2 2 5 2 2 2 3 4 3" xfId="49641" xr:uid="{00000000-0005-0000-0000-00009D420000}"/>
    <cellStyle name="Note 2 2 5 2 2 2 3 5" xfId="21732" xr:uid="{00000000-0005-0000-0000-00009E420000}"/>
    <cellStyle name="Note 2 2 5 2 2 2 3 6" xfId="39029" xr:uid="{00000000-0005-0000-0000-00009F420000}"/>
    <cellStyle name="Note 2 2 5 2 2 2 4" xfId="4896" xr:uid="{00000000-0005-0000-0000-0000A0420000}"/>
    <cellStyle name="Note 2 2 5 2 2 2 4 2" xfId="11816" xr:uid="{00000000-0005-0000-0000-0000A1420000}"/>
    <cellStyle name="Note 2 2 5 2 2 2 4 2 2" xfId="18597" xr:uid="{00000000-0005-0000-0000-0000A2420000}"/>
    <cellStyle name="Note 2 2 5 2 2 2 4 2 2 2" xfId="36261" xr:uid="{00000000-0005-0000-0000-0000A3420000}"/>
    <cellStyle name="Note 2 2 5 2 2 2 4 2 2 3" xfId="53447" xr:uid="{00000000-0005-0000-0000-0000A4420000}"/>
    <cellStyle name="Note 2 2 5 2 2 2 4 2 3" xfId="29480" xr:uid="{00000000-0005-0000-0000-0000A5420000}"/>
    <cellStyle name="Note 2 2 5 2 2 2 4 2 4" xfId="46716" xr:uid="{00000000-0005-0000-0000-0000A6420000}"/>
    <cellStyle name="Note 2 2 5 2 2 2 4 3" xfId="8532" xr:uid="{00000000-0005-0000-0000-0000A7420000}"/>
    <cellStyle name="Note 2 2 5 2 2 2 4 3 2" xfId="26197" xr:uid="{00000000-0005-0000-0000-0000A8420000}"/>
    <cellStyle name="Note 2 2 5 2 2 2 4 3 3" xfId="43459" xr:uid="{00000000-0005-0000-0000-0000A9420000}"/>
    <cellStyle name="Note 2 2 5 2 2 2 4 4" xfId="15530" xr:uid="{00000000-0005-0000-0000-0000AA420000}"/>
    <cellStyle name="Note 2 2 5 2 2 2 4 4 2" xfId="33194" xr:uid="{00000000-0005-0000-0000-0000AB420000}"/>
    <cellStyle name="Note 2 2 5 2 2 2 4 4 3" xfId="50406" xr:uid="{00000000-0005-0000-0000-0000AC420000}"/>
    <cellStyle name="Note 2 2 5 2 2 2 4 5" xfId="22561" xr:uid="{00000000-0005-0000-0000-0000AD420000}"/>
    <cellStyle name="Note 2 2 5 2 2 2 4 6" xfId="39848" xr:uid="{00000000-0005-0000-0000-0000AE420000}"/>
    <cellStyle name="Note 2 2 5 2 2 2 5" xfId="10502" xr:uid="{00000000-0005-0000-0000-0000AF420000}"/>
    <cellStyle name="Note 2 2 5 2 2 2 5 2" xfId="17391" xr:uid="{00000000-0005-0000-0000-0000B0420000}"/>
    <cellStyle name="Note 2 2 5 2 2 2 5 2 2" xfId="35055" xr:uid="{00000000-0005-0000-0000-0000B1420000}"/>
    <cellStyle name="Note 2 2 5 2 2 2 5 2 3" xfId="52253" xr:uid="{00000000-0005-0000-0000-0000B2420000}"/>
    <cellStyle name="Note 2 2 5 2 2 2 5 3" xfId="28166" xr:uid="{00000000-0005-0000-0000-0000B3420000}"/>
    <cellStyle name="Note 2 2 5 2 2 2 5 4" xfId="45414" xr:uid="{00000000-0005-0000-0000-0000B4420000}"/>
    <cellStyle name="Note 2 2 5 2 2 2 6" xfId="6752" xr:uid="{00000000-0005-0000-0000-0000B5420000}"/>
    <cellStyle name="Note 2 2 5 2 2 2 6 2" xfId="24417" xr:uid="{00000000-0005-0000-0000-0000B6420000}"/>
    <cellStyle name="Note 2 2 5 2 2 2 6 3" xfId="41691" xr:uid="{00000000-0005-0000-0000-0000B7420000}"/>
    <cellStyle name="Note 2 2 5 2 2 2 7" xfId="13783" xr:uid="{00000000-0005-0000-0000-0000B8420000}"/>
    <cellStyle name="Note 2 2 5 2 2 2 7 2" xfId="31447" xr:uid="{00000000-0005-0000-0000-0000B9420000}"/>
    <cellStyle name="Note 2 2 5 2 2 2 7 3" xfId="48671" xr:uid="{00000000-0005-0000-0000-0000BA420000}"/>
    <cellStyle name="Note 2 2 5 2 2 2 8" xfId="20699" xr:uid="{00000000-0005-0000-0000-0000BB420000}"/>
    <cellStyle name="Note 2 2 5 2 2 2 9" xfId="38005" xr:uid="{00000000-0005-0000-0000-0000BC420000}"/>
    <cellStyle name="Note 2 2 5 2 2 3" xfId="3076" xr:uid="{00000000-0005-0000-0000-0000BD420000}"/>
    <cellStyle name="Note 2 2 5 2 2 3 2" xfId="3739" xr:uid="{00000000-0005-0000-0000-0000BE420000}"/>
    <cellStyle name="Note 2 2 5 2 2 3 2 2" xfId="5655" xr:uid="{00000000-0005-0000-0000-0000BF420000}"/>
    <cellStyle name="Note 2 2 5 2 2 3 2 2 2" xfId="12575" xr:uid="{00000000-0005-0000-0000-0000C0420000}"/>
    <cellStyle name="Note 2 2 5 2 2 3 2 2 2 2" xfId="19302" xr:uid="{00000000-0005-0000-0000-0000C1420000}"/>
    <cellStyle name="Note 2 2 5 2 2 3 2 2 2 2 2" xfId="36966" xr:uid="{00000000-0005-0000-0000-0000C2420000}"/>
    <cellStyle name="Note 2 2 5 2 2 3 2 2 2 2 3" xfId="54143" xr:uid="{00000000-0005-0000-0000-0000C3420000}"/>
    <cellStyle name="Note 2 2 5 2 2 3 2 2 2 3" xfId="30239" xr:uid="{00000000-0005-0000-0000-0000C4420000}"/>
    <cellStyle name="Note 2 2 5 2 2 3 2 2 2 4" xfId="47466" xr:uid="{00000000-0005-0000-0000-0000C5420000}"/>
    <cellStyle name="Note 2 2 5 2 2 3 2 2 3" xfId="9291" xr:uid="{00000000-0005-0000-0000-0000C6420000}"/>
    <cellStyle name="Note 2 2 5 2 2 3 2 2 3 2" xfId="26956" xr:uid="{00000000-0005-0000-0000-0000C7420000}"/>
    <cellStyle name="Note 2 2 5 2 2 3 2 2 3 3" xfId="44209" xr:uid="{00000000-0005-0000-0000-0000C8420000}"/>
    <cellStyle name="Note 2 2 5 2 2 3 2 2 4" xfId="16235" xr:uid="{00000000-0005-0000-0000-0000C9420000}"/>
    <cellStyle name="Note 2 2 5 2 2 3 2 2 4 2" xfId="33899" xr:uid="{00000000-0005-0000-0000-0000CA420000}"/>
    <cellStyle name="Note 2 2 5 2 2 3 2 2 4 3" xfId="51102" xr:uid="{00000000-0005-0000-0000-0000CB420000}"/>
    <cellStyle name="Note 2 2 5 2 2 3 2 2 5" xfId="23320" xr:uid="{00000000-0005-0000-0000-0000CC420000}"/>
    <cellStyle name="Note 2 2 5 2 2 3 2 2 6" xfId="40598" xr:uid="{00000000-0005-0000-0000-0000CD420000}"/>
    <cellStyle name="Note 2 2 5 2 2 3 2 3" xfId="11199" xr:uid="{00000000-0005-0000-0000-0000CE420000}"/>
    <cellStyle name="Note 2 2 5 2 2 3 2 3 2" xfId="18034" xr:uid="{00000000-0005-0000-0000-0000CF420000}"/>
    <cellStyle name="Note 2 2 5 2 2 3 2 3 2 2" xfId="35698" xr:uid="{00000000-0005-0000-0000-0000D0420000}"/>
    <cellStyle name="Note 2 2 5 2 2 3 2 3 2 3" xfId="52887" xr:uid="{00000000-0005-0000-0000-0000D1420000}"/>
    <cellStyle name="Note 2 2 5 2 2 3 2 3 3" xfId="28863" xr:uid="{00000000-0005-0000-0000-0000D2420000}"/>
    <cellStyle name="Note 2 2 5 2 2 3 2 3 4" xfId="46102" xr:uid="{00000000-0005-0000-0000-0000D3420000}"/>
    <cellStyle name="Note 2 2 5 2 2 3 2 4" xfId="7436" xr:uid="{00000000-0005-0000-0000-0000D4420000}"/>
    <cellStyle name="Note 2 2 5 2 2 3 2 4 2" xfId="25101" xr:uid="{00000000-0005-0000-0000-0000D5420000}"/>
    <cellStyle name="Note 2 2 5 2 2 3 2 4 3" xfId="42366" xr:uid="{00000000-0005-0000-0000-0000D6420000}"/>
    <cellStyle name="Note 2 2 5 2 2 3 2 5" xfId="14488" xr:uid="{00000000-0005-0000-0000-0000D7420000}"/>
    <cellStyle name="Note 2 2 5 2 2 3 2 5 2" xfId="32152" xr:uid="{00000000-0005-0000-0000-0000D8420000}"/>
    <cellStyle name="Note 2 2 5 2 2 3 2 5 3" xfId="49367" xr:uid="{00000000-0005-0000-0000-0000D9420000}"/>
    <cellStyle name="Note 2 2 5 2 2 3 2 6" xfId="21458" xr:uid="{00000000-0005-0000-0000-0000DA420000}"/>
    <cellStyle name="Note 2 2 5 2 2 3 2 7" xfId="38755" xr:uid="{00000000-0005-0000-0000-0000DB420000}"/>
    <cellStyle name="Note 2 2 5 2 2 3 3" xfId="4106" xr:uid="{00000000-0005-0000-0000-0000DC420000}"/>
    <cellStyle name="Note 2 2 5 2 2 3 3 2" xfId="6022" xr:uid="{00000000-0005-0000-0000-0000DD420000}"/>
    <cellStyle name="Note 2 2 5 2 2 3 3 2 2" xfId="12942" xr:uid="{00000000-0005-0000-0000-0000DE420000}"/>
    <cellStyle name="Note 2 2 5 2 2 3 3 2 2 2" xfId="19669" xr:uid="{00000000-0005-0000-0000-0000DF420000}"/>
    <cellStyle name="Note 2 2 5 2 2 3 3 2 2 2 2" xfId="37333" xr:uid="{00000000-0005-0000-0000-0000E0420000}"/>
    <cellStyle name="Note 2 2 5 2 2 3 3 2 2 2 3" xfId="54510" xr:uid="{00000000-0005-0000-0000-0000E1420000}"/>
    <cellStyle name="Note 2 2 5 2 2 3 3 2 2 3" xfId="30606" xr:uid="{00000000-0005-0000-0000-0000E2420000}"/>
    <cellStyle name="Note 2 2 5 2 2 3 3 2 2 4" xfId="47833" xr:uid="{00000000-0005-0000-0000-0000E3420000}"/>
    <cellStyle name="Note 2 2 5 2 2 3 3 2 3" xfId="9658" xr:uid="{00000000-0005-0000-0000-0000E4420000}"/>
    <cellStyle name="Note 2 2 5 2 2 3 3 2 3 2" xfId="27323" xr:uid="{00000000-0005-0000-0000-0000E5420000}"/>
    <cellStyle name="Note 2 2 5 2 2 3 3 2 3 3" xfId="44576" xr:uid="{00000000-0005-0000-0000-0000E6420000}"/>
    <cellStyle name="Note 2 2 5 2 2 3 3 2 4" xfId="16602" xr:uid="{00000000-0005-0000-0000-0000E7420000}"/>
    <cellStyle name="Note 2 2 5 2 2 3 3 2 4 2" xfId="34266" xr:uid="{00000000-0005-0000-0000-0000E8420000}"/>
    <cellStyle name="Note 2 2 5 2 2 3 3 2 4 3" xfId="51469" xr:uid="{00000000-0005-0000-0000-0000E9420000}"/>
    <cellStyle name="Note 2 2 5 2 2 3 3 2 5" xfId="23687" xr:uid="{00000000-0005-0000-0000-0000EA420000}"/>
    <cellStyle name="Note 2 2 5 2 2 3 3 2 6" xfId="40965" xr:uid="{00000000-0005-0000-0000-0000EB420000}"/>
    <cellStyle name="Note 2 2 5 2 2 3 3 3" xfId="7803" xr:uid="{00000000-0005-0000-0000-0000EC420000}"/>
    <cellStyle name="Note 2 2 5 2 2 3 3 3 2" xfId="25468" xr:uid="{00000000-0005-0000-0000-0000ED420000}"/>
    <cellStyle name="Note 2 2 5 2 2 3 3 3 3" xfId="42733" xr:uid="{00000000-0005-0000-0000-0000EE420000}"/>
    <cellStyle name="Note 2 2 5 2 2 3 3 4" xfId="14855" xr:uid="{00000000-0005-0000-0000-0000EF420000}"/>
    <cellStyle name="Note 2 2 5 2 2 3 3 4 2" xfId="32519" xr:uid="{00000000-0005-0000-0000-0000F0420000}"/>
    <cellStyle name="Note 2 2 5 2 2 3 3 4 3" xfId="49734" xr:uid="{00000000-0005-0000-0000-0000F1420000}"/>
    <cellStyle name="Note 2 2 5 2 2 3 3 5" xfId="21825" xr:uid="{00000000-0005-0000-0000-0000F2420000}"/>
    <cellStyle name="Note 2 2 5 2 2 3 3 6" xfId="39122" xr:uid="{00000000-0005-0000-0000-0000F3420000}"/>
    <cellStyle name="Note 2 2 5 2 2 3 4" xfId="4992" xr:uid="{00000000-0005-0000-0000-0000F4420000}"/>
    <cellStyle name="Note 2 2 5 2 2 3 4 2" xfId="11912" xr:uid="{00000000-0005-0000-0000-0000F5420000}"/>
    <cellStyle name="Note 2 2 5 2 2 3 4 2 2" xfId="18693" xr:uid="{00000000-0005-0000-0000-0000F6420000}"/>
    <cellStyle name="Note 2 2 5 2 2 3 4 2 2 2" xfId="36357" xr:uid="{00000000-0005-0000-0000-0000F7420000}"/>
    <cellStyle name="Note 2 2 5 2 2 3 4 2 2 3" xfId="53540" xr:uid="{00000000-0005-0000-0000-0000F8420000}"/>
    <cellStyle name="Note 2 2 5 2 2 3 4 2 3" xfId="29576" xr:uid="{00000000-0005-0000-0000-0000F9420000}"/>
    <cellStyle name="Note 2 2 5 2 2 3 4 2 4" xfId="46809" xr:uid="{00000000-0005-0000-0000-0000FA420000}"/>
    <cellStyle name="Note 2 2 5 2 2 3 4 3" xfId="8628" xr:uid="{00000000-0005-0000-0000-0000FB420000}"/>
    <cellStyle name="Note 2 2 5 2 2 3 4 3 2" xfId="26293" xr:uid="{00000000-0005-0000-0000-0000FC420000}"/>
    <cellStyle name="Note 2 2 5 2 2 3 4 3 3" xfId="43552" xr:uid="{00000000-0005-0000-0000-0000FD420000}"/>
    <cellStyle name="Note 2 2 5 2 2 3 4 4" xfId="15626" xr:uid="{00000000-0005-0000-0000-0000FE420000}"/>
    <cellStyle name="Note 2 2 5 2 2 3 4 4 2" xfId="33290" xr:uid="{00000000-0005-0000-0000-0000FF420000}"/>
    <cellStyle name="Note 2 2 5 2 2 3 4 4 3" xfId="50499" xr:uid="{00000000-0005-0000-0000-000000430000}"/>
    <cellStyle name="Note 2 2 5 2 2 3 4 5" xfId="22657" xr:uid="{00000000-0005-0000-0000-000001430000}"/>
    <cellStyle name="Note 2 2 5 2 2 3 4 6" xfId="39941" xr:uid="{00000000-0005-0000-0000-000002430000}"/>
    <cellStyle name="Note 2 2 5 2 2 3 5" xfId="10598" xr:uid="{00000000-0005-0000-0000-000003430000}"/>
    <cellStyle name="Note 2 2 5 2 2 3 5 2" xfId="17487" xr:uid="{00000000-0005-0000-0000-000004430000}"/>
    <cellStyle name="Note 2 2 5 2 2 3 5 2 2" xfId="35151" xr:uid="{00000000-0005-0000-0000-000005430000}"/>
    <cellStyle name="Note 2 2 5 2 2 3 5 2 3" xfId="52346" xr:uid="{00000000-0005-0000-0000-000006430000}"/>
    <cellStyle name="Note 2 2 5 2 2 3 5 3" xfId="28262" xr:uid="{00000000-0005-0000-0000-000007430000}"/>
    <cellStyle name="Note 2 2 5 2 2 3 5 4" xfId="45507" xr:uid="{00000000-0005-0000-0000-000008430000}"/>
    <cellStyle name="Note 2 2 5 2 2 3 6" xfId="6848" xr:uid="{00000000-0005-0000-0000-000009430000}"/>
    <cellStyle name="Note 2 2 5 2 2 3 6 2" xfId="24513" xr:uid="{00000000-0005-0000-0000-00000A430000}"/>
    <cellStyle name="Note 2 2 5 2 2 3 6 3" xfId="41784" xr:uid="{00000000-0005-0000-0000-00000B430000}"/>
    <cellStyle name="Note 2 2 5 2 2 3 7" xfId="13879" xr:uid="{00000000-0005-0000-0000-00000C430000}"/>
    <cellStyle name="Note 2 2 5 2 2 3 7 2" xfId="31543" xr:uid="{00000000-0005-0000-0000-00000D430000}"/>
    <cellStyle name="Note 2 2 5 2 2 3 7 3" xfId="48764" xr:uid="{00000000-0005-0000-0000-00000E430000}"/>
    <cellStyle name="Note 2 2 5 2 2 3 8" xfId="20795" xr:uid="{00000000-0005-0000-0000-00000F430000}"/>
    <cellStyle name="Note 2 2 5 2 2 3 9" xfId="38098" xr:uid="{00000000-0005-0000-0000-000010430000}"/>
    <cellStyle name="Note 2 2 5 2 2 4" xfId="3188" xr:uid="{00000000-0005-0000-0000-000011430000}"/>
    <cellStyle name="Note 2 2 5 2 2 4 2" xfId="4218" xr:uid="{00000000-0005-0000-0000-000012430000}"/>
    <cellStyle name="Note 2 2 5 2 2 4 2 2" xfId="6134" xr:uid="{00000000-0005-0000-0000-000013430000}"/>
    <cellStyle name="Note 2 2 5 2 2 4 2 2 2" xfId="13054" xr:uid="{00000000-0005-0000-0000-000014430000}"/>
    <cellStyle name="Note 2 2 5 2 2 4 2 2 2 2" xfId="19781" xr:uid="{00000000-0005-0000-0000-000015430000}"/>
    <cellStyle name="Note 2 2 5 2 2 4 2 2 2 2 2" xfId="37445" xr:uid="{00000000-0005-0000-0000-000016430000}"/>
    <cellStyle name="Note 2 2 5 2 2 4 2 2 2 2 3" xfId="54622" xr:uid="{00000000-0005-0000-0000-000017430000}"/>
    <cellStyle name="Note 2 2 5 2 2 4 2 2 2 3" xfId="30718" xr:uid="{00000000-0005-0000-0000-000018430000}"/>
    <cellStyle name="Note 2 2 5 2 2 4 2 2 2 4" xfId="47945" xr:uid="{00000000-0005-0000-0000-000019430000}"/>
    <cellStyle name="Note 2 2 5 2 2 4 2 2 3" xfId="9770" xr:uid="{00000000-0005-0000-0000-00001A430000}"/>
    <cellStyle name="Note 2 2 5 2 2 4 2 2 3 2" xfId="27435" xr:uid="{00000000-0005-0000-0000-00001B430000}"/>
    <cellStyle name="Note 2 2 5 2 2 4 2 2 3 3" xfId="44688" xr:uid="{00000000-0005-0000-0000-00001C430000}"/>
    <cellStyle name="Note 2 2 5 2 2 4 2 2 4" xfId="16714" xr:uid="{00000000-0005-0000-0000-00001D430000}"/>
    <cellStyle name="Note 2 2 5 2 2 4 2 2 4 2" xfId="34378" xr:uid="{00000000-0005-0000-0000-00001E430000}"/>
    <cellStyle name="Note 2 2 5 2 2 4 2 2 4 3" xfId="51581" xr:uid="{00000000-0005-0000-0000-00001F430000}"/>
    <cellStyle name="Note 2 2 5 2 2 4 2 2 5" xfId="23799" xr:uid="{00000000-0005-0000-0000-000020430000}"/>
    <cellStyle name="Note 2 2 5 2 2 4 2 2 6" xfId="41077" xr:uid="{00000000-0005-0000-0000-000021430000}"/>
    <cellStyle name="Note 2 2 5 2 2 4 2 3" xfId="7915" xr:uid="{00000000-0005-0000-0000-000022430000}"/>
    <cellStyle name="Note 2 2 5 2 2 4 2 3 2" xfId="25580" xr:uid="{00000000-0005-0000-0000-000023430000}"/>
    <cellStyle name="Note 2 2 5 2 2 4 2 3 3" xfId="42845" xr:uid="{00000000-0005-0000-0000-000024430000}"/>
    <cellStyle name="Note 2 2 5 2 2 4 2 4" xfId="14967" xr:uid="{00000000-0005-0000-0000-000025430000}"/>
    <cellStyle name="Note 2 2 5 2 2 4 2 4 2" xfId="32631" xr:uid="{00000000-0005-0000-0000-000026430000}"/>
    <cellStyle name="Note 2 2 5 2 2 4 2 4 3" xfId="49846" xr:uid="{00000000-0005-0000-0000-000027430000}"/>
    <cellStyle name="Note 2 2 5 2 2 4 2 5" xfId="21937" xr:uid="{00000000-0005-0000-0000-000028430000}"/>
    <cellStyle name="Note 2 2 5 2 2 4 2 6" xfId="39234" xr:uid="{00000000-0005-0000-0000-000029430000}"/>
    <cellStyle name="Note 2 2 5 2 2 4 3" xfId="5104" xr:uid="{00000000-0005-0000-0000-00002A430000}"/>
    <cellStyle name="Note 2 2 5 2 2 4 3 2" xfId="12024" xr:uid="{00000000-0005-0000-0000-00002B430000}"/>
    <cellStyle name="Note 2 2 5 2 2 4 3 2 2" xfId="18805" xr:uid="{00000000-0005-0000-0000-00002C430000}"/>
    <cellStyle name="Note 2 2 5 2 2 4 3 2 2 2" xfId="36469" xr:uid="{00000000-0005-0000-0000-00002D430000}"/>
    <cellStyle name="Note 2 2 5 2 2 4 3 2 2 3" xfId="53652" xr:uid="{00000000-0005-0000-0000-00002E430000}"/>
    <cellStyle name="Note 2 2 5 2 2 4 3 2 3" xfId="29688" xr:uid="{00000000-0005-0000-0000-00002F430000}"/>
    <cellStyle name="Note 2 2 5 2 2 4 3 2 4" xfId="46921" xr:uid="{00000000-0005-0000-0000-000030430000}"/>
    <cellStyle name="Note 2 2 5 2 2 4 3 3" xfId="8740" xr:uid="{00000000-0005-0000-0000-000031430000}"/>
    <cellStyle name="Note 2 2 5 2 2 4 3 3 2" xfId="26405" xr:uid="{00000000-0005-0000-0000-000032430000}"/>
    <cellStyle name="Note 2 2 5 2 2 4 3 3 3" xfId="43664" xr:uid="{00000000-0005-0000-0000-000033430000}"/>
    <cellStyle name="Note 2 2 5 2 2 4 3 4" xfId="15738" xr:uid="{00000000-0005-0000-0000-000034430000}"/>
    <cellStyle name="Note 2 2 5 2 2 4 3 4 2" xfId="33402" xr:uid="{00000000-0005-0000-0000-000035430000}"/>
    <cellStyle name="Note 2 2 5 2 2 4 3 4 3" xfId="50611" xr:uid="{00000000-0005-0000-0000-000036430000}"/>
    <cellStyle name="Note 2 2 5 2 2 4 3 5" xfId="22769" xr:uid="{00000000-0005-0000-0000-000037430000}"/>
    <cellStyle name="Note 2 2 5 2 2 4 3 6" xfId="40053" xr:uid="{00000000-0005-0000-0000-000038430000}"/>
    <cellStyle name="Note 2 2 5 2 2 4 4" xfId="10710" xr:uid="{00000000-0005-0000-0000-000039430000}"/>
    <cellStyle name="Note 2 2 5 2 2 4 4 2" xfId="17599" xr:uid="{00000000-0005-0000-0000-00003A430000}"/>
    <cellStyle name="Note 2 2 5 2 2 4 4 2 2" xfId="35263" xr:uid="{00000000-0005-0000-0000-00003B430000}"/>
    <cellStyle name="Note 2 2 5 2 2 4 4 2 3" xfId="52458" xr:uid="{00000000-0005-0000-0000-00003C430000}"/>
    <cellStyle name="Note 2 2 5 2 2 4 4 3" xfId="28374" xr:uid="{00000000-0005-0000-0000-00003D430000}"/>
    <cellStyle name="Note 2 2 5 2 2 4 4 4" xfId="45619" xr:uid="{00000000-0005-0000-0000-00003E430000}"/>
    <cellStyle name="Note 2 2 5 2 2 4 5" xfId="6960" xr:uid="{00000000-0005-0000-0000-00003F430000}"/>
    <cellStyle name="Note 2 2 5 2 2 4 5 2" xfId="24625" xr:uid="{00000000-0005-0000-0000-000040430000}"/>
    <cellStyle name="Note 2 2 5 2 2 4 5 3" xfId="41896" xr:uid="{00000000-0005-0000-0000-000041430000}"/>
    <cellStyle name="Note 2 2 5 2 2 4 6" xfId="13991" xr:uid="{00000000-0005-0000-0000-000042430000}"/>
    <cellStyle name="Note 2 2 5 2 2 4 6 2" xfId="31655" xr:uid="{00000000-0005-0000-0000-000043430000}"/>
    <cellStyle name="Note 2 2 5 2 2 4 6 3" xfId="48876" xr:uid="{00000000-0005-0000-0000-000044430000}"/>
    <cellStyle name="Note 2 2 5 2 2 4 7" xfId="20907" xr:uid="{00000000-0005-0000-0000-000045430000}"/>
    <cellStyle name="Note 2 2 5 2 2 4 8" xfId="38210" xr:uid="{00000000-0005-0000-0000-000046430000}"/>
    <cellStyle name="Note 2 2 5 2 2 5" xfId="3416" xr:uid="{00000000-0005-0000-0000-000047430000}"/>
    <cellStyle name="Note 2 2 5 2 2 5 2" xfId="5332" xr:uid="{00000000-0005-0000-0000-000048430000}"/>
    <cellStyle name="Note 2 2 5 2 2 5 2 2" xfId="12252" xr:uid="{00000000-0005-0000-0000-000049430000}"/>
    <cellStyle name="Note 2 2 5 2 2 5 2 2 2" xfId="18979" xr:uid="{00000000-0005-0000-0000-00004A430000}"/>
    <cellStyle name="Note 2 2 5 2 2 5 2 2 2 2" xfId="36643" xr:uid="{00000000-0005-0000-0000-00004B430000}"/>
    <cellStyle name="Note 2 2 5 2 2 5 2 2 2 3" xfId="53826" xr:uid="{00000000-0005-0000-0000-00004C430000}"/>
    <cellStyle name="Note 2 2 5 2 2 5 2 2 3" xfId="29916" xr:uid="{00000000-0005-0000-0000-00004D430000}"/>
    <cellStyle name="Note 2 2 5 2 2 5 2 2 4" xfId="47149" xr:uid="{00000000-0005-0000-0000-00004E430000}"/>
    <cellStyle name="Note 2 2 5 2 2 5 2 3" xfId="8968" xr:uid="{00000000-0005-0000-0000-00004F430000}"/>
    <cellStyle name="Note 2 2 5 2 2 5 2 3 2" xfId="26633" xr:uid="{00000000-0005-0000-0000-000050430000}"/>
    <cellStyle name="Note 2 2 5 2 2 5 2 3 3" xfId="43892" xr:uid="{00000000-0005-0000-0000-000051430000}"/>
    <cellStyle name="Note 2 2 5 2 2 5 2 4" xfId="15912" xr:uid="{00000000-0005-0000-0000-000052430000}"/>
    <cellStyle name="Note 2 2 5 2 2 5 2 4 2" xfId="33576" xr:uid="{00000000-0005-0000-0000-000053430000}"/>
    <cellStyle name="Note 2 2 5 2 2 5 2 4 3" xfId="50785" xr:uid="{00000000-0005-0000-0000-000054430000}"/>
    <cellStyle name="Note 2 2 5 2 2 5 2 5" xfId="22997" xr:uid="{00000000-0005-0000-0000-000055430000}"/>
    <cellStyle name="Note 2 2 5 2 2 5 2 6" xfId="40281" xr:uid="{00000000-0005-0000-0000-000056430000}"/>
    <cellStyle name="Note 2 2 5 2 2 5 3" xfId="10876" xr:uid="{00000000-0005-0000-0000-000057430000}"/>
    <cellStyle name="Note 2 2 5 2 2 5 3 2" xfId="17711" xr:uid="{00000000-0005-0000-0000-000058430000}"/>
    <cellStyle name="Note 2 2 5 2 2 5 3 2 2" xfId="35375" xr:uid="{00000000-0005-0000-0000-000059430000}"/>
    <cellStyle name="Note 2 2 5 2 2 5 3 2 3" xfId="52570" xr:uid="{00000000-0005-0000-0000-00005A430000}"/>
    <cellStyle name="Note 2 2 5 2 2 5 3 3" xfId="28540" xr:uid="{00000000-0005-0000-0000-00005B430000}"/>
    <cellStyle name="Note 2 2 5 2 2 5 3 4" xfId="45785" xr:uid="{00000000-0005-0000-0000-00005C430000}"/>
    <cellStyle name="Note 2 2 5 2 2 5 4" xfId="14165" xr:uid="{00000000-0005-0000-0000-00005D430000}"/>
    <cellStyle name="Note 2 2 5 2 2 5 4 2" xfId="31829" xr:uid="{00000000-0005-0000-0000-00005E430000}"/>
    <cellStyle name="Note 2 2 5 2 2 5 4 3" xfId="49050" xr:uid="{00000000-0005-0000-0000-00005F430000}"/>
    <cellStyle name="Note 2 2 5 2 2 5 5" xfId="21135" xr:uid="{00000000-0005-0000-0000-000060430000}"/>
    <cellStyle name="Note 2 2 5 2 2 5 6" xfId="38438" xr:uid="{00000000-0005-0000-0000-000061430000}"/>
    <cellStyle name="Note 2 2 5 2 2 6" xfId="3789" xr:uid="{00000000-0005-0000-0000-000062430000}"/>
    <cellStyle name="Note 2 2 5 2 2 6 2" xfId="5705" xr:uid="{00000000-0005-0000-0000-000063430000}"/>
    <cellStyle name="Note 2 2 5 2 2 6 2 2" xfId="12625" xr:uid="{00000000-0005-0000-0000-000064430000}"/>
    <cellStyle name="Note 2 2 5 2 2 6 2 2 2" xfId="19352" xr:uid="{00000000-0005-0000-0000-000065430000}"/>
    <cellStyle name="Note 2 2 5 2 2 6 2 2 2 2" xfId="37016" xr:uid="{00000000-0005-0000-0000-000066430000}"/>
    <cellStyle name="Note 2 2 5 2 2 6 2 2 2 3" xfId="54193" xr:uid="{00000000-0005-0000-0000-000067430000}"/>
    <cellStyle name="Note 2 2 5 2 2 6 2 2 3" xfId="30289" xr:uid="{00000000-0005-0000-0000-000068430000}"/>
    <cellStyle name="Note 2 2 5 2 2 6 2 2 4" xfId="47516" xr:uid="{00000000-0005-0000-0000-000069430000}"/>
    <cellStyle name="Note 2 2 5 2 2 6 2 3" xfId="9341" xr:uid="{00000000-0005-0000-0000-00006A430000}"/>
    <cellStyle name="Note 2 2 5 2 2 6 2 3 2" xfId="27006" xr:uid="{00000000-0005-0000-0000-00006B430000}"/>
    <cellStyle name="Note 2 2 5 2 2 6 2 3 3" xfId="44259" xr:uid="{00000000-0005-0000-0000-00006C430000}"/>
    <cellStyle name="Note 2 2 5 2 2 6 2 4" xfId="16285" xr:uid="{00000000-0005-0000-0000-00006D430000}"/>
    <cellStyle name="Note 2 2 5 2 2 6 2 4 2" xfId="33949" xr:uid="{00000000-0005-0000-0000-00006E430000}"/>
    <cellStyle name="Note 2 2 5 2 2 6 2 4 3" xfId="51152" xr:uid="{00000000-0005-0000-0000-00006F430000}"/>
    <cellStyle name="Note 2 2 5 2 2 6 2 5" xfId="23370" xr:uid="{00000000-0005-0000-0000-000070430000}"/>
    <cellStyle name="Note 2 2 5 2 2 6 2 6" xfId="40648" xr:uid="{00000000-0005-0000-0000-000071430000}"/>
    <cellStyle name="Note 2 2 5 2 2 6 3" xfId="7486" xr:uid="{00000000-0005-0000-0000-000072430000}"/>
    <cellStyle name="Note 2 2 5 2 2 6 3 2" xfId="25151" xr:uid="{00000000-0005-0000-0000-000073430000}"/>
    <cellStyle name="Note 2 2 5 2 2 6 3 3" xfId="42416" xr:uid="{00000000-0005-0000-0000-000074430000}"/>
    <cellStyle name="Note 2 2 5 2 2 6 4" xfId="14538" xr:uid="{00000000-0005-0000-0000-000075430000}"/>
    <cellStyle name="Note 2 2 5 2 2 6 4 2" xfId="32202" xr:uid="{00000000-0005-0000-0000-000076430000}"/>
    <cellStyle name="Note 2 2 5 2 2 6 4 3" xfId="49417" xr:uid="{00000000-0005-0000-0000-000077430000}"/>
    <cellStyle name="Note 2 2 5 2 2 6 5" xfId="21508" xr:uid="{00000000-0005-0000-0000-000078430000}"/>
    <cellStyle name="Note 2 2 5 2 2 6 6" xfId="38805" xr:uid="{00000000-0005-0000-0000-000079430000}"/>
    <cellStyle name="Note 2 2 5 2 2 7" xfId="4669" xr:uid="{00000000-0005-0000-0000-00007A430000}"/>
    <cellStyle name="Note 2 2 5 2 2 7 2" xfId="11589" xr:uid="{00000000-0005-0000-0000-00007B430000}"/>
    <cellStyle name="Note 2 2 5 2 2 7 2 2" xfId="18370" xr:uid="{00000000-0005-0000-0000-00007C430000}"/>
    <cellStyle name="Note 2 2 5 2 2 7 2 2 2" xfId="36034" xr:uid="{00000000-0005-0000-0000-00007D430000}"/>
    <cellStyle name="Note 2 2 5 2 2 7 2 2 3" xfId="53223" xr:uid="{00000000-0005-0000-0000-00007E430000}"/>
    <cellStyle name="Note 2 2 5 2 2 7 2 3" xfId="29253" xr:uid="{00000000-0005-0000-0000-00007F430000}"/>
    <cellStyle name="Note 2 2 5 2 2 7 2 4" xfId="46492" xr:uid="{00000000-0005-0000-0000-000080430000}"/>
    <cellStyle name="Note 2 2 5 2 2 7 3" xfId="8305" xr:uid="{00000000-0005-0000-0000-000081430000}"/>
    <cellStyle name="Note 2 2 5 2 2 7 3 2" xfId="25970" xr:uid="{00000000-0005-0000-0000-000082430000}"/>
    <cellStyle name="Note 2 2 5 2 2 7 3 3" xfId="43235" xr:uid="{00000000-0005-0000-0000-000083430000}"/>
    <cellStyle name="Note 2 2 5 2 2 7 4" xfId="15303" xr:uid="{00000000-0005-0000-0000-000084430000}"/>
    <cellStyle name="Note 2 2 5 2 2 7 4 2" xfId="32967" xr:uid="{00000000-0005-0000-0000-000085430000}"/>
    <cellStyle name="Note 2 2 5 2 2 7 4 3" xfId="50182" xr:uid="{00000000-0005-0000-0000-000086430000}"/>
    <cellStyle name="Note 2 2 5 2 2 7 5" xfId="22334" xr:uid="{00000000-0005-0000-0000-000087430000}"/>
    <cellStyle name="Note 2 2 5 2 2 7 6" xfId="39624" xr:uid="{00000000-0005-0000-0000-000088430000}"/>
    <cellStyle name="Note 2 2 5 2 2 8" xfId="10275" xr:uid="{00000000-0005-0000-0000-000089430000}"/>
    <cellStyle name="Note 2 2 5 2 2 8 2" xfId="17164" xr:uid="{00000000-0005-0000-0000-00008A430000}"/>
    <cellStyle name="Note 2 2 5 2 2 8 2 2" xfId="34828" xr:uid="{00000000-0005-0000-0000-00008B430000}"/>
    <cellStyle name="Note 2 2 5 2 2 8 2 3" xfId="52029" xr:uid="{00000000-0005-0000-0000-00008C430000}"/>
    <cellStyle name="Note 2 2 5 2 2 8 3" xfId="27939" xr:uid="{00000000-0005-0000-0000-00008D430000}"/>
    <cellStyle name="Note 2 2 5 2 2 8 4" xfId="45190" xr:uid="{00000000-0005-0000-0000-00008E430000}"/>
    <cellStyle name="Note 2 2 5 2 2 9" xfId="6525" xr:uid="{00000000-0005-0000-0000-00008F430000}"/>
    <cellStyle name="Note 2 2 5 2 2 9 2" xfId="24190" xr:uid="{00000000-0005-0000-0000-000090430000}"/>
    <cellStyle name="Note 2 2 5 2 2 9 3" xfId="41467" xr:uid="{00000000-0005-0000-0000-000091430000}"/>
    <cellStyle name="Note 2 2 5 2 3" xfId="2822" xr:uid="{00000000-0005-0000-0000-000092430000}"/>
    <cellStyle name="Note 2 2 5 2 3 2" xfId="3485" xr:uid="{00000000-0005-0000-0000-000093430000}"/>
    <cellStyle name="Note 2 2 5 2 3 2 2" xfId="5401" xr:uid="{00000000-0005-0000-0000-000094430000}"/>
    <cellStyle name="Note 2 2 5 2 3 2 2 2" xfId="12321" xr:uid="{00000000-0005-0000-0000-000095430000}"/>
    <cellStyle name="Note 2 2 5 2 3 2 2 2 2" xfId="19048" xr:uid="{00000000-0005-0000-0000-000096430000}"/>
    <cellStyle name="Note 2 2 5 2 3 2 2 2 2 2" xfId="36712" xr:uid="{00000000-0005-0000-0000-000097430000}"/>
    <cellStyle name="Note 2 2 5 2 3 2 2 2 2 3" xfId="53892" xr:uid="{00000000-0005-0000-0000-000098430000}"/>
    <cellStyle name="Note 2 2 5 2 3 2 2 2 3" xfId="29985" xr:uid="{00000000-0005-0000-0000-000099430000}"/>
    <cellStyle name="Note 2 2 5 2 3 2 2 2 4" xfId="47215" xr:uid="{00000000-0005-0000-0000-00009A430000}"/>
    <cellStyle name="Note 2 2 5 2 3 2 2 3" xfId="9037" xr:uid="{00000000-0005-0000-0000-00009B430000}"/>
    <cellStyle name="Note 2 2 5 2 3 2 2 3 2" xfId="26702" xr:uid="{00000000-0005-0000-0000-00009C430000}"/>
    <cellStyle name="Note 2 2 5 2 3 2 2 3 3" xfId="43958" xr:uid="{00000000-0005-0000-0000-00009D430000}"/>
    <cellStyle name="Note 2 2 5 2 3 2 2 4" xfId="15981" xr:uid="{00000000-0005-0000-0000-00009E430000}"/>
    <cellStyle name="Note 2 2 5 2 3 2 2 4 2" xfId="33645" xr:uid="{00000000-0005-0000-0000-00009F430000}"/>
    <cellStyle name="Note 2 2 5 2 3 2 2 4 3" xfId="50851" xr:uid="{00000000-0005-0000-0000-0000A0430000}"/>
    <cellStyle name="Note 2 2 5 2 3 2 2 5" xfId="23066" xr:uid="{00000000-0005-0000-0000-0000A1430000}"/>
    <cellStyle name="Note 2 2 5 2 3 2 2 6" xfId="40347" xr:uid="{00000000-0005-0000-0000-0000A2430000}"/>
    <cellStyle name="Note 2 2 5 2 3 2 3" xfId="10945" xr:uid="{00000000-0005-0000-0000-0000A3430000}"/>
    <cellStyle name="Note 2 2 5 2 3 2 3 2" xfId="17780" xr:uid="{00000000-0005-0000-0000-0000A4430000}"/>
    <cellStyle name="Note 2 2 5 2 3 2 3 2 2" xfId="35444" xr:uid="{00000000-0005-0000-0000-0000A5430000}"/>
    <cellStyle name="Note 2 2 5 2 3 2 3 2 3" xfId="52636" xr:uid="{00000000-0005-0000-0000-0000A6430000}"/>
    <cellStyle name="Note 2 2 5 2 3 2 3 3" xfId="28609" xr:uid="{00000000-0005-0000-0000-0000A7430000}"/>
    <cellStyle name="Note 2 2 5 2 3 2 3 4" xfId="45851" xr:uid="{00000000-0005-0000-0000-0000A8430000}"/>
    <cellStyle name="Note 2 2 5 2 3 2 4" xfId="7182" xr:uid="{00000000-0005-0000-0000-0000A9430000}"/>
    <cellStyle name="Note 2 2 5 2 3 2 4 2" xfId="24847" xr:uid="{00000000-0005-0000-0000-0000AA430000}"/>
    <cellStyle name="Note 2 2 5 2 3 2 4 3" xfId="42115" xr:uid="{00000000-0005-0000-0000-0000AB430000}"/>
    <cellStyle name="Note 2 2 5 2 3 2 5" xfId="14234" xr:uid="{00000000-0005-0000-0000-0000AC430000}"/>
    <cellStyle name="Note 2 2 5 2 3 2 5 2" xfId="31898" xr:uid="{00000000-0005-0000-0000-0000AD430000}"/>
    <cellStyle name="Note 2 2 5 2 3 2 5 3" xfId="49116" xr:uid="{00000000-0005-0000-0000-0000AE430000}"/>
    <cellStyle name="Note 2 2 5 2 3 2 6" xfId="21204" xr:uid="{00000000-0005-0000-0000-0000AF430000}"/>
    <cellStyle name="Note 2 2 5 2 3 2 7" xfId="38504" xr:uid="{00000000-0005-0000-0000-0000B0430000}"/>
    <cellStyle name="Note 2 2 5 2 3 3" xfId="3855" xr:uid="{00000000-0005-0000-0000-0000B1430000}"/>
    <cellStyle name="Note 2 2 5 2 3 3 2" xfId="5771" xr:uid="{00000000-0005-0000-0000-0000B2430000}"/>
    <cellStyle name="Note 2 2 5 2 3 3 2 2" xfId="12691" xr:uid="{00000000-0005-0000-0000-0000B3430000}"/>
    <cellStyle name="Note 2 2 5 2 3 3 2 2 2" xfId="19418" xr:uid="{00000000-0005-0000-0000-0000B4430000}"/>
    <cellStyle name="Note 2 2 5 2 3 3 2 2 2 2" xfId="37082" xr:uid="{00000000-0005-0000-0000-0000B5430000}"/>
    <cellStyle name="Note 2 2 5 2 3 3 2 2 2 3" xfId="54259" xr:uid="{00000000-0005-0000-0000-0000B6430000}"/>
    <cellStyle name="Note 2 2 5 2 3 3 2 2 3" xfId="30355" xr:uid="{00000000-0005-0000-0000-0000B7430000}"/>
    <cellStyle name="Note 2 2 5 2 3 3 2 2 4" xfId="47582" xr:uid="{00000000-0005-0000-0000-0000B8430000}"/>
    <cellStyle name="Note 2 2 5 2 3 3 2 3" xfId="9407" xr:uid="{00000000-0005-0000-0000-0000B9430000}"/>
    <cellStyle name="Note 2 2 5 2 3 3 2 3 2" xfId="27072" xr:uid="{00000000-0005-0000-0000-0000BA430000}"/>
    <cellStyle name="Note 2 2 5 2 3 3 2 3 3" xfId="44325" xr:uid="{00000000-0005-0000-0000-0000BB430000}"/>
    <cellStyle name="Note 2 2 5 2 3 3 2 4" xfId="16351" xr:uid="{00000000-0005-0000-0000-0000BC430000}"/>
    <cellStyle name="Note 2 2 5 2 3 3 2 4 2" xfId="34015" xr:uid="{00000000-0005-0000-0000-0000BD430000}"/>
    <cellStyle name="Note 2 2 5 2 3 3 2 4 3" xfId="51218" xr:uid="{00000000-0005-0000-0000-0000BE430000}"/>
    <cellStyle name="Note 2 2 5 2 3 3 2 5" xfId="23436" xr:uid="{00000000-0005-0000-0000-0000BF430000}"/>
    <cellStyle name="Note 2 2 5 2 3 3 2 6" xfId="40714" xr:uid="{00000000-0005-0000-0000-0000C0430000}"/>
    <cellStyle name="Note 2 2 5 2 3 3 3" xfId="7552" xr:uid="{00000000-0005-0000-0000-0000C1430000}"/>
    <cellStyle name="Note 2 2 5 2 3 3 3 2" xfId="25217" xr:uid="{00000000-0005-0000-0000-0000C2430000}"/>
    <cellStyle name="Note 2 2 5 2 3 3 3 3" xfId="42482" xr:uid="{00000000-0005-0000-0000-0000C3430000}"/>
    <cellStyle name="Note 2 2 5 2 3 3 4" xfId="14604" xr:uid="{00000000-0005-0000-0000-0000C4430000}"/>
    <cellStyle name="Note 2 2 5 2 3 3 4 2" xfId="32268" xr:uid="{00000000-0005-0000-0000-0000C5430000}"/>
    <cellStyle name="Note 2 2 5 2 3 3 4 3" xfId="49483" xr:uid="{00000000-0005-0000-0000-0000C6430000}"/>
    <cellStyle name="Note 2 2 5 2 3 3 5" xfId="21574" xr:uid="{00000000-0005-0000-0000-0000C7430000}"/>
    <cellStyle name="Note 2 2 5 2 3 3 6" xfId="38871" xr:uid="{00000000-0005-0000-0000-0000C8430000}"/>
    <cellStyle name="Note 2 2 5 2 3 4" xfId="4738" xr:uid="{00000000-0005-0000-0000-0000C9430000}"/>
    <cellStyle name="Note 2 2 5 2 3 4 2" xfId="11658" xr:uid="{00000000-0005-0000-0000-0000CA430000}"/>
    <cellStyle name="Note 2 2 5 2 3 4 2 2" xfId="18439" xr:uid="{00000000-0005-0000-0000-0000CB430000}"/>
    <cellStyle name="Note 2 2 5 2 3 4 2 2 2" xfId="36103" xr:uid="{00000000-0005-0000-0000-0000CC430000}"/>
    <cellStyle name="Note 2 2 5 2 3 4 2 2 3" xfId="53289" xr:uid="{00000000-0005-0000-0000-0000CD430000}"/>
    <cellStyle name="Note 2 2 5 2 3 4 2 3" xfId="29322" xr:uid="{00000000-0005-0000-0000-0000CE430000}"/>
    <cellStyle name="Note 2 2 5 2 3 4 2 4" xfId="46558" xr:uid="{00000000-0005-0000-0000-0000CF430000}"/>
    <cellStyle name="Note 2 2 5 2 3 4 3" xfId="8374" xr:uid="{00000000-0005-0000-0000-0000D0430000}"/>
    <cellStyle name="Note 2 2 5 2 3 4 3 2" xfId="26039" xr:uid="{00000000-0005-0000-0000-0000D1430000}"/>
    <cellStyle name="Note 2 2 5 2 3 4 3 3" xfId="43301" xr:uid="{00000000-0005-0000-0000-0000D2430000}"/>
    <cellStyle name="Note 2 2 5 2 3 4 4" xfId="15372" xr:uid="{00000000-0005-0000-0000-0000D3430000}"/>
    <cellStyle name="Note 2 2 5 2 3 4 4 2" xfId="33036" xr:uid="{00000000-0005-0000-0000-0000D4430000}"/>
    <cellStyle name="Note 2 2 5 2 3 4 4 3" xfId="50248" xr:uid="{00000000-0005-0000-0000-0000D5430000}"/>
    <cellStyle name="Note 2 2 5 2 3 4 5" xfId="22403" xr:uid="{00000000-0005-0000-0000-0000D6430000}"/>
    <cellStyle name="Note 2 2 5 2 3 4 6" xfId="39690" xr:uid="{00000000-0005-0000-0000-0000D7430000}"/>
    <cellStyle name="Note 2 2 5 2 3 5" xfId="10344" xr:uid="{00000000-0005-0000-0000-0000D8430000}"/>
    <cellStyle name="Note 2 2 5 2 3 5 2" xfId="17233" xr:uid="{00000000-0005-0000-0000-0000D9430000}"/>
    <cellStyle name="Note 2 2 5 2 3 5 2 2" xfId="34897" xr:uid="{00000000-0005-0000-0000-0000DA430000}"/>
    <cellStyle name="Note 2 2 5 2 3 5 2 3" xfId="52095" xr:uid="{00000000-0005-0000-0000-0000DB430000}"/>
    <cellStyle name="Note 2 2 5 2 3 5 3" xfId="28008" xr:uid="{00000000-0005-0000-0000-0000DC430000}"/>
    <cellStyle name="Note 2 2 5 2 3 5 4" xfId="45256" xr:uid="{00000000-0005-0000-0000-0000DD430000}"/>
    <cellStyle name="Note 2 2 5 2 3 6" xfId="6594" xr:uid="{00000000-0005-0000-0000-0000DE430000}"/>
    <cellStyle name="Note 2 2 5 2 3 6 2" xfId="24259" xr:uid="{00000000-0005-0000-0000-0000DF430000}"/>
    <cellStyle name="Note 2 2 5 2 3 6 3" xfId="41533" xr:uid="{00000000-0005-0000-0000-0000E0430000}"/>
    <cellStyle name="Note 2 2 5 2 3 7" xfId="13625" xr:uid="{00000000-0005-0000-0000-0000E1430000}"/>
    <cellStyle name="Note 2 2 5 2 3 7 2" xfId="31289" xr:uid="{00000000-0005-0000-0000-0000E2430000}"/>
    <cellStyle name="Note 2 2 5 2 3 7 3" xfId="48513" xr:uid="{00000000-0005-0000-0000-0000E3430000}"/>
    <cellStyle name="Note 2 2 5 2 3 8" xfId="20541" xr:uid="{00000000-0005-0000-0000-0000E4430000}"/>
    <cellStyle name="Note 2 2 5 2 3 9" xfId="37847" xr:uid="{00000000-0005-0000-0000-0000E5430000}"/>
    <cellStyle name="Note 2 2 5 2 4" xfId="4474" xr:uid="{00000000-0005-0000-0000-0000E6430000}"/>
    <cellStyle name="Note 2 2 5 2 4 2" xfId="6338" xr:uid="{00000000-0005-0000-0000-0000E7430000}"/>
    <cellStyle name="Note 2 2 5 2 4 2 2" xfId="13257" xr:uid="{00000000-0005-0000-0000-0000E8430000}"/>
    <cellStyle name="Note 2 2 5 2 4 2 2 2" xfId="19930" xr:uid="{00000000-0005-0000-0000-0000E9430000}"/>
    <cellStyle name="Note 2 2 5 2 4 2 2 2 2" xfId="37594" xr:uid="{00000000-0005-0000-0000-0000EA430000}"/>
    <cellStyle name="Note 2 2 5 2 4 2 2 2 3" xfId="54771" xr:uid="{00000000-0005-0000-0000-0000EB430000}"/>
    <cellStyle name="Note 2 2 5 2 4 2 2 3" xfId="30921" xr:uid="{00000000-0005-0000-0000-0000EC430000}"/>
    <cellStyle name="Note 2 2 5 2 4 2 2 4" xfId="48148" xr:uid="{00000000-0005-0000-0000-0000ED430000}"/>
    <cellStyle name="Note 2 2 5 2 4 2 3" xfId="9973" xr:uid="{00000000-0005-0000-0000-0000EE430000}"/>
    <cellStyle name="Note 2 2 5 2 4 2 3 2" xfId="27638" xr:uid="{00000000-0005-0000-0000-0000EF430000}"/>
    <cellStyle name="Note 2 2 5 2 4 2 3 3" xfId="44891" xr:uid="{00000000-0005-0000-0000-0000F0430000}"/>
    <cellStyle name="Note 2 2 5 2 4 2 4" xfId="16863" xr:uid="{00000000-0005-0000-0000-0000F1430000}"/>
    <cellStyle name="Note 2 2 5 2 4 2 4 2" xfId="34527" xr:uid="{00000000-0005-0000-0000-0000F2430000}"/>
    <cellStyle name="Note 2 2 5 2 4 2 4 3" xfId="51730" xr:uid="{00000000-0005-0000-0000-0000F3430000}"/>
    <cellStyle name="Note 2 2 5 2 4 2 5" xfId="24003" xr:uid="{00000000-0005-0000-0000-0000F4430000}"/>
    <cellStyle name="Note 2 2 5 2 4 2 6" xfId="41280" xr:uid="{00000000-0005-0000-0000-0000F5430000}"/>
    <cellStyle name="Note 2 2 5 2 4 3" xfId="11402" xr:uid="{00000000-0005-0000-0000-0000F6430000}"/>
    <cellStyle name="Note 2 2 5 2 4 3 2" xfId="18183" xr:uid="{00000000-0005-0000-0000-0000F7430000}"/>
    <cellStyle name="Note 2 2 5 2 4 3 2 2" xfId="35847" xr:uid="{00000000-0005-0000-0000-0000F8430000}"/>
    <cellStyle name="Note 2 2 5 2 4 3 2 3" xfId="53036" xr:uid="{00000000-0005-0000-0000-0000F9430000}"/>
    <cellStyle name="Note 2 2 5 2 4 3 3" xfId="29066" xr:uid="{00000000-0005-0000-0000-0000FA430000}"/>
    <cellStyle name="Note 2 2 5 2 4 3 4" xfId="46305" xr:uid="{00000000-0005-0000-0000-0000FB430000}"/>
    <cellStyle name="Note 2 2 5 2 4 4" xfId="8118" xr:uid="{00000000-0005-0000-0000-0000FC430000}"/>
    <cellStyle name="Note 2 2 5 2 4 4 2" xfId="25783" xr:uid="{00000000-0005-0000-0000-0000FD430000}"/>
    <cellStyle name="Note 2 2 5 2 4 4 3" xfId="43048" xr:uid="{00000000-0005-0000-0000-0000FE430000}"/>
    <cellStyle name="Note 2 2 5 2 4 5" xfId="15116" xr:uid="{00000000-0005-0000-0000-0000FF430000}"/>
    <cellStyle name="Note 2 2 5 2 4 5 2" xfId="32780" xr:uid="{00000000-0005-0000-0000-000000440000}"/>
    <cellStyle name="Note 2 2 5 2 4 5 3" xfId="49995" xr:uid="{00000000-0005-0000-0000-000001440000}"/>
    <cellStyle name="Note 2 2 5 2 4 6" xfId="22147" xr:uid="{00000000-0005-0000-0000-000002440000}"/>
    <cellStyle name="Note 2 2 5 2 4 7" xfId="39437" xr:uid="{00000000-0005-0000-0000-000003440000}"/>
    <cellStyle name="Note 2 2 5 2 5" xfId="4431" xr:uid="{00000000-0005-0000-0000-000004440000}"/>
    <cellStyle name="Note 2 2 5 2 5 2" xfId="6295" xr:uid="{00000000-0005-0000-0000-000005440000}"/>
    <cellStyle name="Note 2 2 5 2 5 2 2" xfId="13214" xr:uid="{00000000-0005-0000-0000-000006440000}"/>
    <cellStyle name="Note 2 2 5 2 5 2 2 2" xfId="19887" xr:uid="{00000000-0005-0000-0000-000007440000}"/>
    <cellStyle name="Note 2 2 5 2 5 2 2 2 2" xfId="37551" xr:uid="{00000000-0005-0000-0000-000008440000}"/>
    <cellStyle name="Note 2 2 5 2 5 2 2 2 3" xfId="54728" xr:uid="{00000000-0005-0000-0000-000009440000}"/>
    <cellStyle name="Note 2 2 5 2 5 2 2 3" xfId="30878" xr:uid="{00000000-0005-0000-0000-00000A440000}"/>
    <cellStyle name="Note 2 2 5 2 5 2 2 4" xfId="48105" xr:uid="{00000000-0005-0000-0000-00000B440000}"/>
    <cellStyle name="Note 2 2 5 2 5 2 3" xfId="9930" xr:uid="{00000000-0005-0000-0000-00000C440000}"/>
    <cellStyle name="Note 2 2 5 2 5 2 3 2" xfId="27595" xr:uid="{00000000-0005-0000-0000-00000D440000}"/>
    <cellStyle name="Note 2 2 5 2 5 2 3 3" xfId="44848" xr:uid="{00000000-0005-0000-0000-00000E440000}"/>
    <cellStyle name="Note 2 2 5 2 5 2 4" xfId="16820" xr:uid="{00000000-0005-0000-0000-00000F440000}"/>
    <cellStyle name="Note 2 2 5 2 5 2 4 2" xfId="34484" xr:uid="{00000000-0005-0000-0000-000010440000}"/>
    <cellStyle name="Note 2 2 5 2 5 2 4 3" xfId="51687" xr:uid="{00000000-0005-0000-0000-000011440000}"/>
    <cellStyle name="Note 2 2 5 2 5 2 5" xfId="23960" xr:uid="{00000000-0005-0000-0000-000012440000}"/>
    <cellStyle name="Note 2 2 5 2 5 2 6" xfId="41237" xr:uid="{00000000-0005-0000-0000-000013440000}"/>
    <cellStyle name="Note 2 2 5 2 5 3" xfId="11359" xr:uid="{00000000-0005-0000-0000-000014440000}"/>
    <cellStyle name="Note 2 2 5 2 5 3 2" xfId="18140" xr:uid="{00000000-0005-0000-0000-000015440000}"/>
    <cellStyle name="Note 2 2 5 2 5 3 2 2" xfId="35804" xr:uid="{00000000-0005-0000-0000-000016440000}"/>
    <cellStyle name="Note 2 2 5 2 5 3 2 3" xfId="52993" xr:uid="{00000000-0005-0000-0000-000017440000}"/>
    <cellStyle name="Note 2 2 5 2 5 3 3" xfId="29023" xr:uid="{00000000-0005-0000-0000-000018440000}"/>
    <cellStyle name="Note 2 2 5 2 5 3 4" xfId="46262" xr:uid="{00000000-0005-0000-0000-000019440000}"/>
    <cellStyle name="Note 2 2 5 2 5 4" xfId="8075" xr:uid="{00000000-0005-0000-0000-00001A440000}"/>
    <cellStyle name="Note 2 2 5 2 5 4 2" xfId="25740" xr:uid="{00000000-0005-0000-0000-00001B440000}"/>
    <cellStyle name="Note 2 2 5 2 5 4 3" xfId="43005" xr:uid="{00000000-0005-0000-0000-00001C440000}"/>
    <cellStyle name="Note 2 2 5 2 5 5" xfId="15073" xr:uid="{00000000-0005-0000-0000-00001D440000}"/>
    <cellStyle name="Note 2 2 5 2 5 5 2" xfId="32737" xr:uid="{00000000-0005-0000-0000-00001E440000}"/>
    <cellStyle name="Note 2 2 5 2 5 5 3" xfId="49952" xr:uid="{00000000-0005-0000-0000-00001F440000}"/>
    <cellStyle name="Note 2 2 5 2 5 6" xfId="22104" xr:uid="{00000000-0005-0000-0000-000020440000}"/>
    <cellStyle name="Note 2 2 5 2 5 7" xfId="39394" xr:uid="{00000000-0005-0000-0000-000021440000}"/>
    <cellStyle name="Note 2 2 5 2 6" xfId="10117" xr:uid="{00000000-0005-0000-0000-000022440000}"/>
    <cellStyle name="Note 2 2 5 2 6 2" xfId="17006" xr:uid="{00000000-0005-0000-0000-000023440000}"/>
    <cellStyle name="Note 2 2 5 2 6 2 2" xfId="34670" xr:uid="{00000000-0005-0000-0000-000024440000}"/>
    <cellStyle name="Note 2 2 5 2 6 2 3" xfId="51871" xr:uid="{00000000-0005-0000-0000-000025440000}"/>
    <cellStyle name="Note 2 2 5 2 6 3" xfId="27781" xr:uid="{00000000-0005-0000-0000-000026440000}"/>
    <cellStyle name="Note 2 2 5 2 6 4" xfId="45032" xr:uid="{00000000-0005-0000-0000-000027440000}"/>
    <cellStyle name="Note 2 2 5 2 7" xfId="13398" xr:uid="{00000000-0005-0000-0000-000028440000}"/>
    <cellStyle name="Note 2 2 5 2 7 2" xfId="31062" xr:uid="{00000000-0005-0000-0000-000029440000}"/>
    <cellStyle name="Note 2 2 5 2 7 3" xfId="48289" xr:uid="{00000000-0005-0000-0000-00002A440000}"/>
    <cellStyle name="Note 2 2 5 2 8" xfId="20224" xr:uid="{00000000-0005-0000-0000-00002B440000}"/>
    <cellStyle name="Note 2 2 5 2 9" xfId="20365" xr:uid="{00000000-0005-0000-0000-00002C440000}"/>
    <cellStyle name="Note 2 2 5 3" xfId="2752" xr:uid="{00000000-0005-0000-0000-00002D440000}"/>
    <cellStyle name="Note 2 2 5 3 10" xfId="13557" xr:uid="{00000000-0005-0000-0000-00002E440000}"/>
    <cellStyle name="Note 2 2 5 3 10 2" xfId="31221" xr:uid="{00000000-0005-0000-0000-00002F440000}"/>
    <cellStyle name="Note 2 2 5 3 10 3" xfId="48448" xr:uid="{00000000-0005-0000-0000-000030440000}"/>
    <cellStyle name="Note 2 2 5 3 11" xfId="20473" xr:uid="{00000000-0005-0000-0000-000031440000}"/>
    <cellStyle name="Note 2 2 5 3 12" xfId="37782" xr:uid="{00000000-0005-0000-0000-000032440000}"/>
    <cellStyle name="Note 2 2 5 3 2" xfId="2981" xr:uid="{00000000-0005-0000-0000-000033440000}"/>
    <cellStyle name="Note 2 2 5 3 2 2" xfId="3644" xr:uid="{00000000-0005-0000-0000-000034440000}"/>
    <cellStyle name="Note 2 2 5 3 2 2 2" xfId="5560" xr:uid="{00000000-0005-0000-0000-000035440000}"/>
    <cellStyle name="Note 2 2 5 3 2 2 2 2" xfId="12480" xr:uid="{00000000-0005-0000-0000-000036440000}"/>
    <cellStyle name="Note 2 2 5 3 2 2 2 2 2" xfId="19207" xr:uid="{00000000-0005-0000-0000-000037440000}"/>
    <cellStyle name="Note 2 2 5 3 2 2 2 2 2 2" xfId="36871" xr:uid="{00000000-0005-0000-0000-000038440000}"/>
    <cellStyle name="Note 2 2 5 3 2 2 2 2 2 3" xfId="54051" xr:uid="{00000000-0005-0000-0000-000039440000}"/>
    <cellStyle name="Note 2 2 5 3 2 2 2 2 3" xfId="30144" xr:uid="{00000000-0005-0000-0000-00003A440000}"/>
    <cellStyle name="Note 2 2 5 3 2 2 2 2 4" xfId="47374" xr:uid="{00000000-0005-0000-0000-00003B440000}"/>
    <cellStyle name="Note 2 2 5 3 2 2 2 3" xfId="9196" xr:uid="{00000000-0005-0000-0000-00003C440000}"/>
    <cellStyle name="Note 2 2 5 3 2 2 2 3 2" xfId="26861" xr:uid="{00000000-0005-0000-0000-00003D440000}"/>
    <cellStyle name="Note 2 2 5 3 2 2 2 3 3" xfId="44117" xr:uid="{00000000-0005-0000-0000-00003E440000}"/>
    <cellStyle name="Note 2 2 5 3 2 2 2 4" xfId="16140" xr:uid="{00000000-0005-0000-0000-00003F440000}"/>
    <cellStyle name="Note 2 2 5 3 2 2 2 4 2" xfId="33804" xr:uid="{00000000-0005-0000-0000-000040440000}"/>
    <cellStyle name="Note 2 2 5 3 2 2 2 4 3" xfId="51010" xr:uid="{00000000-0005-0000-0000-000041440000}"/>
    <cellStyle name="Note 2 2 5 3 2 2 2 5" xfId="23225" xr:uid="{00000000-0005-0000-0000-000042440000}"/>
    <cellStyle name="Note 2 2 5 3 2 2 2 6" xfId="40506" xr:uid="{00000000-0005-0000-0000-000043440000}"/>
    <cellStyle name="Note 2 2 5 3 2 2 3" xfId="11104" xr:uid="{00000000-0005-0000-0000-000044440000}"/>
    <cellStyle name="Note 2 2 5 3 2 2 3 2" xfId="17939" xr:uid="{00000000-0005-0000-0000-000045440000}"/>
    <cellStyle name="Note 2 2 5 3 2 2 3 2 2" xfId="35603" xr:uid="{00000000-0005-0000-0000-000046440000}"/>
    <cellStyle name="Note 2 2 5 3 2 2 3 2 3" xfId="52795" xr:uid="{00000000-0005-0000-0000-000047440000}"/>
    <cellStyle name="Note 2 2 5 3 2 2 3 3" xfId="28768" xr:uid="{00000000-0005-0000-0000-000048440000}"/>
    <cellStyle name="Note 2 2 5 3 2 2 3 4" xfId="46010" xr:uid="{00000000-0005-0000-0000-000049440000}"/>
    <cellStyle name="Note 2 2 5 3 2 2 4" xfId="7341" xr:uid="{00000000-0005-0000-0000-00004A440000}"/>
    <cellStyle name="Note 2 2 5 3 2 2 4 2" xfId="25006" xr:uid="{00000000-0005-0000-0000-00004B440000}"/>
    <cellStyle name="Note 2 2 5 3 2 2 4 3" xfId="42274" xr:uid="{00000000-0005-0000-0000-00004C440000}"/>
    <cellStyle name="Note 2 2 5 3 2 2 5" xfId="14393" xr:uid="{00000000-0005-0000-0000-00004D440000}"/>
    <cellStyle name="Note 2 2 5 3 2 2 5 2" xfId="32057" xr:uid="{00000000-0005-0000-0000-00004E440000}"/>
    <cellStyle name="Note 2 2 5 3 2 2 5 3" xfId="49275" xr:uid="{00000000-0005-0000-0000-00004F440000}"/>
    <cellStyle name="Note 2 2 5 3 2 2 6" xfId="21363" xr:uid="{00000000-0005-0000-0000-000050440000}"/>
    <cellStyle name="Note 2 2 5 3 2 2 7" xfId="38663" xr:uid="{00000000-0005-0000-0000-000051440000}"/>
    <cellStyle name="Note 2 2 5 3 2 3" xfId="4014" xr:uid="{00000000-0005-0000-0000-000052440000}"/>
    <cellStyle name="Note 2 2 5 3 2 3 2" xfId="5930" xr:uid="{00000000-0005-0000-0000-000053440000}"/>
    <cellStyle name="Note 2 2 5 3 2 3 2 2" xfId="12850" xr:uid="{00000000-0005-0000-0000-000054440000}"/>
    <cellStyle name="Note 2 2 5 3 2 3 2 2 2" xfId="19577" xr:uid="{00000000-0005-0000-0000-000055440000}"/>
    <cellStyle name="Note 2 2 5 3 2 3 2 2 2 2" xfId="37241" xr:uid="{00000000-0005-0000-0000-000056440000}"/>
    <cellStyle name="Note 2 2 5 3 2 3 2 2 2 3" xfId="54418" xr:uid="{00000000-0005-0000-0000-000057440000}"/>
    <cellStyle name="Note 2 2 5 3 2 3 2 2 3" xfId="30514" xr:uid="{00000000-0005-0000-0000-000058440000}"/>
    <cellStyle name="Note 2 2 5 3 2 3 2 2 4" xfId="47741" xr:uid="{00000000-0005-0000-0000-000059440000}"/>
    <cellStyle name="Note 2 2 5 3 2 3 2 3" xfId="9566" xr:uid="{00000000-0005-0000-0000-00005A440000}"/>
    <cellStyle name="Note 2 2 5 3 2 3 2 3 2" xfId="27231" xr:uid="{00000000-0005-0000-0000-00005B440000}"/>
    <cellStyle name="Note 2 2 5 3 2 3 2 3 3" xfId="44484" xr:uid="{00000000-0005-0000-0000-00005C440000}"/>
    <cellStyle name="Note 2 2 5 3 2 3 2 4" xfId="16510" xr:uid="{00000000-0005-0000-0000-00005D440000}"/>
    <cellStyle name="Note 2 2 5 3 2 3 2 4 2" xfId="34174" xr:uid="{00000000-0005-0000-0000-00005E440000}"/>
    <cellStyle name="Note 2 2 5 3 2 3 2 4 3" xfId="51377" xr:uid="{00000000-0005-0000-0000-00005F440000}"/>
    <cellStyle name="Note 2 2 5 3 2 3 2 5" xfId="23595" xr:uid="{00000000-0005-0000-0000-000060440000}"/>
    <cellStyle name="Note 2 2 5 3 2 3 2 6" xfId="40873" xr:uid="{00000000-0005-0000-0000-000061440000}"/>
    <cellStyle name="Note 2 2 5 3 2 3 3" xfId="7711" xr:uid="{00000000-0005-0000-0000-000062440000}"/>
    <cellStyle name="Note 2 2 5 3 2 3 3 2" xfId="25376" xr:uid="{00000000-0005-0000-0000-000063440000}"/>
    <cellStyle name="Note 2 2 5 3 2 3 3 3" xfId="42641" xr:uid="{00000000-0005-0000-0000-000064440000}"/>
    <cellStyle name="Note 2 2 5 3 2 3 4" xfId="14763" xr:uid="{00000000-0005-0000-0000-000065440000}"/>
    <cellStyle name="Note 2 2 5 3 2 3 4 2" xfId="32427" xr:uid="{00000000-0005-0000-0000-000066440000}"/>
    <cellStyle name="Note 2 2 5 3 2 3 4 3" xfId="49642" xr:uid="{00000000-0005-0000-0000-000067440000}"/>
    <cellStyle name="Note 2 2 5 3 2 3 5" xfId="21733" xr:uid="{00000000-0005-0000-0000-000068440000}"/>
    <cellStyle name="Note 2 2 5 3 2 3 6" xfId="39030" xr:uid="{00000000-0005-0000-0000-000069440000}"/>
    <cellStyle name="Note 2 2 5 3 2 4" xfId="4897" xr:uid="{00000000-0005-0000-0000-00006A440000}"/>
    <cellStyle name="Note 2 2 5 3 2 4 2" xfId="11817" xr:uid="{00000000-0005-0000-0000-00006B440000}"/>
    <cellStyle name="Note 2 2 5 3 2 4 2 2" xfId="18598" xr:uid="{00000000-0005-0000-0000-00006C440000}"/>
    <cellStyle name="Note 2 2 5 3 2 4 2 2 2" xfId="36262" xr:uid="{00000000-0005-0000-0000-00006D440000}"/>
    <cellStyle name="Note 2 2 5 3 2 4 2 2 3" xfId="53448" xr:uid="{00000000-0005-0000-0000-00006E440000}"/>
    <cellStyle name="Note 2 2 5 3 2 4 2 3" xfId="29481" xr:uid="{00000000-0005-0000-0000-00006F440000}"/>
    <cellStyle name="Note 2 2 5 3 2 4 2 4" xfId="46717" xr:uid="{00000000-0005-0000-0000-000070440000}"/>
    <cellStyle name="Note 2 2 5 3 2 4 3" xfId="8533" xr:uid="{00000000-0005-0000-0000-000071440000}"/>
    <cellStyle name="Note 2 2 5 3 2 4 3 2" xfId="26198" xr:uid="{00000000-0005-0000-0000-000072440000}"/>
    <cellStyle name="Note 2 2 5 3 2 4 3 3" xfId="43460" xr:uid="{00000000-0005-0000-0000-000073440000}"/>
    <cellStyle name="Note 2 2 5 3 2 4 4" xfId="15531" xr:uid="{00000000-0005-0000-0000-000074440000}"/>
    <cellStyle name="Note 2 2 5 3 2 4 4 2" xfId="33195" xr:uid="{00000000-0005-0000-0000-000075440000}"/>
    <cellStyle name="Note 2 2 5 3 2 4 4 3" xfId="50407" xr:uid="{00000000-0005-0000-0000-000076440000}"/>
    <cellStyle name="Note 2 2 5 3 2 4 5" xfId="22562" xr:uid="{00000000-0005-0000-0000-000077440000}"/>
    <cellStyle name="Note 2 2 5 3 2 4 6" xfId="39849" xr:uid="{00000000-0005-0000-0000-000078440000}"/>
    <cellStyle name="Note 2 2 5 3 2 5" xfId="10503" xr:uid="{00000000-0005-0000-0000-000079440000}"/>
    <cellStyle name="Note 2 2 5 3 2 5 2" xfId="17392" xr:uid="{00000000-0005-0000-0000-00007A440000}"/>
    <cellStyle name="Note 2 2 5 3 2 5 2 2" xfId="35056" xr:uid="{00000000-0005-0000-0000-00007B440000}"/>
    <cellStyle name="Note 2 2 5 3 2 5 2 3" xfId="52254" xr:uid="{00000000-0005-0000-0000-00007C440000}"/>
    <cellStyle name="Note 2 2 5 3 2 5 3" xfId="28167" xr:uid="{00000000-0005-0000-0000-00007D440000}"/>
    <cellStyle name="Note 2 2 5 3 2 5 4" xfId="45415" xr:uid="{00000000-0005-0000-0000-00007E440000}"/>
    <cellStyle name="Note 2 2 5 3 2 6" xfId="6753" xr:uid="{00000000-0005-0000-0000-00007F440000}"/>
    <cellStyle name="Note 2 2 5 3 2 6 2" xfId="24418" xr:uid="{00000000-0005-0000-0000-000080440000}"/>
    <cellStyle name="Note 2 2 5 3 2 6 3" xfId="41692" xr:uid="{00000000-0005-0000-0000-000081440000}"/>
    <cellStyle name="Note 2 2 5 3 2 7" xfId="13784" xr:uid="{00000000-0005-0000-0000-000082440000}"/>
    <cellStyle name="Note 2 2 5 3 2 7 2" xfId="31448" xr:uid="{00000000-0005-0000-0000-000083440000}"/>
    <cellStyle name="Note 2 2 5 3 2 7 3" xfId="48672" xr:uid="{00000000-0005-0000-0000-000084440000}"/>
    <cellStyle name="Note 2 2 5 3 2 8" xfId="20700" xr:uid="{00000000-0005-0000-0000-000085440000}"/>
    <cellStyle name="Note 2 2 5 3 2 9" xfId="38006" xr:uid="{00000000-0005-0000-0000-000086440000}"/>
    <cellStyle name="Note 2 2 5 3 3" xfId="3077" xr:uid="{00000000-0005-0000-0000-000087440000}"/>
    <cellStyle name="Note 2 2 5 3 3 2" xfId="3740" xr:uid="{00000000-0005-0000-0000-000088440000}"/>
    <cellStyle name="Note 2 2 5 3 3 2 2" xfId="5656" xr:uid="{00000000-0005-0000-0000-000089440000}"/>
    <cellStyle name="Note 2 2 5 3 3 2 2 2" xfId="12576" xr:uid="{00000000-0005-0000-0000-00008A440000}"/>
    <cellStyle name="Note 2 2 5 3 3 2 2 2 2" xfId="19303" xr:uid="{00000000-0005-0000-0000-00008B440000}"/>
    <cellStyle name="Note 2 2 5 3 3 2 2 2 2 2" xfId="36967" xr:uid="{00000000-0005-0000-0000-00008C440000}"/>
    <cellStyle name="Note 2 2 5 3 3 2 2 2 2 3" xfId="54144" xr:uid="{00000000-0005-0000-0000-00008D440000}"/>
    <cellStyle name="Note 2 2 5 3 3 2 2 2 3" xfId="30240" xr:uid="{00000000-0005-0000-0000-00008E440000}"/>
    <cellStyle name="Note 2 2 5 3 3 2 2 2 4" xfId="47467" xr:uid="{00000000-0005-0000-0000-00008F440000}"/>
    <cellStyle name="Note 2 2 5 3 3 2 2 3" xfId="9292" xr:uid="{00000000-0005-0000-0000-000090440000}"/>
    <cellStyle name="Note 2 2 5 3 3 2 2 3 2" xfId="26957" xr:uid="{00000000-0005-0000-0000-000091440000}"/>
    <cellStyle name="Note 2 2 5 3 3 2 2 3 3" xfId="44210" xr:uid="{00000000-0005-0000-0000-000092440000}"/>
    <cellStyle name="Note 2 2 5 3 3 2 2 4" xfId="16236" xr:uid="{00000000-0005-0000-0000-000093440000}"/>
    <cellStyle name="Note 2 2 5 3 3 2 2 4 2" xfId="33900" xr:uid="{00000000-0005-0000-0000-000094440000}"/>
    <cellStyle name="Note 2 2 5 3 3 2 2 4 3" xfId="51103" xr:uid="{00000000-0005-0000-0000-000095440000}"/>
    <cellStyle name="Note 2 2 5 3 3 2 2 5" xfId="23321" xr:uid="{00000000-0005-0000-0000-000096440000}"/>
    <cellStyle name="Note 2 2 5 3 3 2 2 6" xfId="40599" xr:uid="{00000000-0005-0000-0000-000097440000}"/>
    <cellStyle name="Note 2 2 5 3 3 2 3" xfId="11200" xr:uid="{00000000-0005-0000-0000-000098440000}"/>
    <cellStyle name="Note 2 2 5 3 3 2 3 2" xfId="18035" xr:uid="{00000000-0005-0000-0000-000099440000}"/>
    <cellStyle name="Note 2 2 5 3 3 2 3 2 2" xfId="35699" xr:uid="{00000000-0005-0000-0000-00009A440000}"/>
    <cellStyle name="Note 2 2 5 3 3 2 3 2 3" xfId="52888" xr:uid="{00000000-0005-0000-0000-00009B440000}"/>
    <cellStyle name="Note 2 2 5 3 3 2 3 3" xfId="28864" xr:uid="{00000000-0005-0000-0000-00009C440000}"/>
    <cellStyle name="Note 2 2 5 3 3 2 3 4" xfId="46103" xr:uid="{00000000-0005-0000-0000-00009D440000}"/>
    <cellStyle name="Note 2 2 5 3 3 2 4" xfId="7437" xr:uid="{00000000-0005-0000-0000-00009E440000}"/>
    <cellStyle name="Note 2 2 5 3 3 2 4 2" xfId="25102" xr:uid="{00000000-0005-0000-0000-00009F440000}"/>
    <cellStyle name="Note 2 2 5 3 3 2 4 3" xfId="42367" xr:uid="{00000000-0005-0000-0000-0000A0440000}"/>
    <cellStyle name="Note 2 2 5 3 3 2 5" xfId="14489" xr:uid="{00000000-0005-0000-0000-0000A1440000}"/>
    <cellStyle name="Note 2 2 5 3 3 2 5 2" xfId="32153" xr:uid="{00000000-0005-0000-0000-0000A2440000}"/>
    <cellStyle name="Note 2 2 5 3 3 2 5 3" xfId="49368" xr:uid="{00000000-0005-0000-0000-0000A3440000}"/>
    <cellStyle name="Note 2 2 5 3 3 2 6" xfId="21459" xr:uid="{00000000-0005-0000-0000-0000A4440000}"/>
    <cellStyle name="Note 2 2 5 3 3 2 7" xfId="38756" xr:uid="{00000000-0005-0000-0000-0000A5440000}"/>
    <cellStyle name="Note 2 2 5 3 3 3" xfId="4107" xr:uid="{00000000-0005-0000-0000-0000A6440000}"/>
    <cellStyle name="Note 2 2 5 3 3 3 2" xfId="6023" xr:uid="{00000000-0005-0000-0000-0000A7440000}"/>
    <cellStyle name="Note 2 2 5 3 3 3 2 2" xfId="12943" xr:uid="{00000000-0005-0000-0000-0000A8440000}"/>
    <cellStyle name="Note 2 2 5 3 3 3 2 2 2" xfId="19670" xr:uid="{00000000-0005-0000-0000-0000A9440000}"/>
    <cellStyle name="Note 2 2 5 3 3 3 2 2 2 2" xfId="37334" xr:uid="{00000000-0005-0000-0000-0000AA440000}"/>
    <cellStyle name="Note 2 2 5 3 3 3 2 2 2 3" xfId="54511" xr:uid="{00000000-0005-0000-0000-0000AB440000}"/>
    <cellStyle name="Note 2 2 5 3 3 3 2 2 3" xfId="30607" xr:uid="{00000000-0005-0000-0000-0000AC440000}"/>
    <cellStyle name="Note 2 2 5 3 3 3 2 2 4" xfId="47834" xr:uid="{00000000-0005-0000-0000-0000AD440000}"/>
    <cellStyle name="Note 2 2 5 3 3 3 2 3" xfId="9659" xr:uid="{00000000-0005-0000-0000-0000AE440000}"/>
    <cellStyle name="Note 2 2 5 3 3 3 2 3 2" xfId="27324" xr:uid="{00000000-0005-0000-0000-0000AF440000}"/>
    <cellStyle name="Note 2 2 5 3 3 3 2 3 3" xfId="44577" xr:uid="{00000000-0005-0000-0000-0000B0440000}"/>
    <cellStyle name="Note 2 2 5 3 3 3 2 4" xfId="16603" xr:uid="{00000000-0005-0000-0000-0000B1440000}"/>
    <cellStyle name="Note 2 2 5 3 3 3 2 4 2" xfId="34267" xr:uid="{00000000-0005-0000-0000-0000B2440000}"/>
    <cellStyle name="Note 2 2 5 3 3 3 2 4 3" xfId="51470" xr:uid="{00000000-0005-0000-0000-0000B3440000}"/>
    <cellStyle name="Note 2 2 5 3 3 3 2 5" xfId="23688" xr:uid="{00000000-0005-0000-0000-0000B4440000}"/>
    <cellStyle name="Note 2 2 5 3 3 3 2 6" xfId="40966" xr:uid="{00000000-0005-0000-0000-0000B5440000}"/>
    <cellStyle name="Note 2 2 5 3 3 3 3" xfId="7804" xr:uid="{00000000-0005-0000-0000-0000B6440000}"/>
    <cellStyle name="Note 2 2 5 3 3 3 3 2" xfId="25469" xr:uid="{00000000-0005-0000-0000-0000B7440000}"/>
    <cellStyle name="Note 2 2 5 3 3 3 3 3" xfId="42734" xr:uid="{00000000-0005-0000-0000-0000B8440000}"/>
    <cellStyle name="Note 2 2 5 3 3 3 4" xfId="14856" xr:uid="{00000000-0005-0000-0000-0000B9440000}"/>
    <cellStyle name="Note 2 2 5 3 3 3 4 2" xfId="32520" xr:uid="{00000000-0005-0000-0000-0000BA440000}"/>
    <cellStyle name="Note 2 2 5 3 3 3 4 3" xfId="49735" xr:uid="{00000000-0005-0000-0000-0000BB440000}"/>
    <cellStyle name="Note 2 2 5 3 3 3 5" xfId="21826" xr:uid="{00000000-0005-0000-0000-0000BC440000}"/>
    <cellStyle name="Note 2 2 5 3 3 3 6" xfId="39123" xr:uid="{00000000-0005-0000-0000-0000BD440000}"/>
    <cellStyle name="Note 2 2 5 3 3 4" xfId="4993" xr:uid="{00000000-0005-0000-0000-0000BE440000}"/>
    <cellStyle name="Note 2 2 5 3 3 4 2" xfId="11913" xr:uid="{00000000-0005-0000-0000-0000BF440000}"/>
    <cellStyle name="Note 2 2 5 3 3 4 2 2" xfId="18694" xr:uid="{00000000-0005-0000-0000-0000C0440000}"/>
    <cellStyle name="Note 2 2 5 3 3 4 2 2 2" xfId="36358" xr:uid="{00000000-0005-0000-0000-0000C1440000}"/>
    <cellStyle name="Note 2 2 5 3 3 4 2 2 3" xfId="53541" xr:uid="{00000000-0005-0000-0000-0000C2440000}"/>
    <cellStyle name="Note 2 2 5 3 3 4 2 3" xfId="29577" xr:uid="{00000000-0005-0000-0000-0000C3440000}"/>
    <cellStyle name="Note 2 2 5 3 3 4 2 4" xfId="46810" xr:uid="{00000000-0005-0000-0000-0000C4440000}"/>
    <cellStyle name="Note 2 2 5 3 3 4 3" xfId="8629" xr:uid="{00000000-0005-0000-0000-0000C5440000}"/>
    <cellStyle name="Note 2 2 5 3 3 4 3 2" xfId="26294" xr:uid="{00000000-0005-0000-0000-0000C6440000}"/>
    <cellStyle name="Note 2 2 5 3 3 4 3 3" xfId="43553" xr:uid="{00000000-0005-0000-0000-0000C7440000}"/>
    <cellStyle name="Note 2 2 5 3 3 4 4" xfId="15627" xr:uid="{00000000-0005-0000-0000-0000C8440000}"/>
    <cellStyle name="Note 2 2 5 3 3 4 4 2" xfId="33291" xr:uid="{00000000-0005-0000-0000-0000C9440000}"/>
    <cellStyle name="Note 2 2 5 3 3 4 4 3" xfId="50500" xr:uid="{00000000-0005-0000-0000-0000CA440000}"/>
    <cellStyle name="Note 2 2 5 3 3 4 5" xfId="22658" xr:uid="{00000000-0005-0000-0000-0000CB440000}"/>
    <cellStyle name="Note 2 2 5 3 3 4 6" xfId="39942" xr:uid="{00000000-0005-0000-0000-0000CC440000}"/>
    <cellStyle name="Note 2 2 5 3 3 5" xfId="10599" xr:uid="{00000000-0005-0000-0000-0000CD440000}"/>
    <cellStyle name="Note 2 2 5 3 3 5 2" xfId="17488" xr:uid="{00000000-0005-0000-0000-0000CE440000}"/>
    <cellStyle name="Note 2 2 5 3 3 5 2 2" xfId="35152" xr:uid="{00000000-0005-0000-0000-0000CF440000}"/>
    <cellStyle name="Note 2 2 5 3 3 5 2 3" xfId="52347" xr:uid="{00000000-0005-0000-0000-0000D0440000}"/>
    <cellStyle name="Note 2 2 5 3 3 5 3" xfId="28263" xr:uid="{00000000-0005-0000-0000-0000D1440000}"/>
    <cellStyle name="Note 2 2 5 3 3 5 4" xfId="45508" xr:uid="{00000000-0005-0000-0000-0000D2440000}"/>
    <cellStyle name="Note 2 2 5 3 3 6" xfId="6849" xr:uid="{00000000-0005-0000-0000-0000D3440000}"/>
    <cellStyle name="Note 2 2 5 3 3 6 2" xfId="24514" xr:uid="{00000000-0005-0000-0000-0000D4440000}"/>
    <cellStyle name="Note 2 2 5 3 3 6 3" xfId="41785" xr:uid="{00000000-0005-0000-0000-0000D5440000}"/>
    <cellStyle name="Note 2 2 5 3 3 7" xfId="13880" xr:uid="{00000000-0005-0000-0000-0000D6440000}"/>
    <cellStyle name="Note 2 2 5 3 3 7 2" xfId="31544" xr:uid="{00000000-0005-0000-0000-0000D7440000}"/>
    <cellStyle name="Note 2 2 5 3 3 7 3" xfId="48765" xr:uid="{00000000-0005-0000-0000-0000D8440000}"/>
    <cellStyle name="Note 2 2 5 3 3 8" xfId="20796" xr:uid="{00000000-0005-0000-0000-0000D9440000}"/>
    <cellStyle name="Note 2 2 5 3 3 9" xfId="38099" xr:uid="{00000000-0005-0000-0000-0000DA440000}"/>
    <cellStyle name="Note 2 2 5 3 4" xfId="3189" xr:uid="{00000000-0005-0000-0000-0000DB440000}"/>
    <cellStyle name="Note 2 2 5 3 4 2" xfId="4219" xr:uid="{00000000-0005-0000-0000-0000DC440000}"/>
    <cellStyle name="Note 2 2 5 3 4 2 2" xfId="6135" xr:uid="{00000000-0005-0000-0000-0000DD440000}"/>
    <cellStyle name="Note 2 2 5 3 4 2 2 2" xfId="13055" xr:uid="{00000000-0005-0000-0000-0000DE440000}"/>
    <cellStyle name="Note 2 2 5 3 4 2 2 2 2" xfId="19782" xr:uid="{00000000-0005-0000-0000-0000DF440000}"/>
    <cellStyle name="Note 2 2 5 3 4 2 2 2 2 2" xfId="37446" xr:uid="{00000000-0005-0000-0000-0000E0440000}"/>
    <cellStyle name="Note 2 2 5 3 4 2 2 2 2 3" xfId="54623" xr:uid="{00000000-0005-0000-0000-0000E1440000}"/>
    <cellStyle name="Note 2 2 5 3 4 2 2 2 3" xfId="30719" xr:uid="{00000000-0005-0000-0000-0000E2440000}"/>
    <cellStyle name="Note 2 2 5 3 4 2 2 2 4" xfId="47946" xr:uid="{00000000-0005-0000-0000-0000E3440000}"/>
    <cellStyle name="Note 2 2 5 3 4 2 2 3" xfId="9771" xr:uid="{00000000-0005-0000-0000-0000E4440000}"/>
    <cellStyle name="Note 2 2 5 3 4 2 2 3 2" xfId="27436" xr:uid="{00000000-0005-0000-0000-0000E5440000}"/>
    <cellStyle name="Note 2 2 5 3 4 2 2 3 3" xfId="44689" xr:uid="{00000000-0005-0000-0000-0000E6440000}"/>
    <cellStyle name="Note 2 2 5 3 4 2 2 4" xfId="16715" xr:uid="{00000000-0005-0000-0000-0000E7440000}"/>
    <cellStyle name="Note 2 2 5 3 4 2 2 4 2" xfId="34379" xr:uid="{00000000-0005-0000-0000-0000E8440000}"/>
    <cellStyle name="Note 2 2 5 3 4 2 2 4 3" xfId="51582" xr:uid="{00000000-0005-0000-0000-0000E9440000}"/>
    <cellStyle name="Note 2 2 5 3 4 2 2 5" xfId="23800" xr:uid="{00000000-0005-0000-0000-0000EA440000}"/>
    <cellStyle name="Note 2 2 5 3 4 2 2 6" xfId="41078" xr:uid="{00000000-0005-0000-0000-0000EB440000}"/>
    <cellStyle name="Note 2 2 5 3 4 2 3" xfId="7916" xr:uid="{00000000-0005-0000-0000-0000EC440000}"/>
    <cellStyle name="Note 2 2 5 3 4 2 3 2" xfId="25581" xr:uid="{00000000-0005-0000-0000-0000ED440000}"/>
    <cellStyle name="Note 2 2 5 3 4 2 3 3" xfId="42846" xr:uid="{00000000-0005-0000-0000-0000EE440000}"/>
    <cellStyle name="Note 2 2 5 3 4 2 4" xfId="14968" xr:uid="{00000000-0005-0000-0000-0000EF440000}"/>
    <cellStyle name="Note 2 2 5 3 4 2 4 2" xfId="32632" xr:uid="{00000000-0005-0000-0000-0000F0440000}"/>
    <cellStyle name="Note 2 2 5 3 4 2 4 3" xfId="49847" xr:uid="{00000000-0005-0000-0000-0000F1440000}"/>
    <cellStyle name="Note 2 2 5 3 4 2 5" xfId="21938" xr:uid="{00000000-0005-0000-0000-0000F2440000}"/>
    <cellStyle name="Note 2 2 5 3 4 2 6" xfId="39235" xr:uid="{00000000-0005-0000-0000-0000F3440000}"/>
    <cellStyle name="Note 2 2 5 3 4 3" xfId="5105" xr:uid="{00000000-0005-0000-0000-0000F4440000}"/>
    <cellStyle name="Note 2 2 5 3 4 3 2" xfId="12025" xr:uid="{00000000-0005-0000-0000-0000F5440000}"/>
    <cellStyle name="Note 2 2 5 3 4 3 2 2" xfId="18806" xr:uid="{00000000-0005-0000-0000-0000F6440000}"/>
    <cellStyle name="Note 2 2 5 3 4 3 2 2 2" xfId="36470" xr:uid="{00000000-0005-0000-0000-0000F7440000}"/>
    <cellStyle name="Note 2 2 5 3 4 3 2 2 3" xfId="53653" xr:uid="{00000000-0005-0000-0000-0000F8440000}"/>
    <cellStyle name="Note 2 2 5 3 4 3 2 3" xfId="29689" xr:uid="{00000000-0005-0000-0000-0000F9440000}"/>
    <cellStyle name="Note 2 2 5 3 4 3 2 4" xfId="46922" xr:uid="{00000000-0005-0000-0000-0000FA440000}"/>
    <cellStyle name="Note 2 2 5 3 4 3 3" xfId="8741" xr:uid="{00000000-0005-0000-0000-0000FB440000}"/>
    <cellStyle name="Note 2 2 5 3 4 3 3 2" xfId="26406" xr:uid="{00000000-0005-0000-0000-0000FC440000}"/>
    <cellStyle name="Note 2 2 5 3 4 3 3 3" xfId="43665" xr:uid="{00000000-0005-0000-0000-0000FD440000}"/>
    <cellStyle name="Note 2 2 5 3 4 3 4" xfId="15739" xr:uid="{00000000-0005-0000-0000-0000FE440000}"/>
    <cellStyle name="Note 2 2 5 3 4 3 4 2" xfId="33403" xr:uid="{00000000-0005-0000-0000-0000FF440000}"/>
    <cellStyle name="Note 2 2 5 3 4 3 4 3" xfId="50612" xr:uid="{00000000-0005-0000-0000-000000450000}"/>
    <cellStyle name="Note 2 2 5 3 4 3 5" xfId="22770" xr:uid="{00000000-0005-0000-0000-000001450000}"/>
    <cellStyle name="Note 2 2 5 3 4 3 6" xfId="40054" xr:uid="{00000000-0005-0000-0000-000002450000}"/>
    <cellStyle name="Note 2 2 5 3 4 4" xfId="10711" xr:uid="{00000000-0005-0000-0000-000003450000}"/>
    <cellStyle name="Note 2 2 5 3 4 4 2" xfId="17600" xr:uid="{00000000-0005-0000-0000-000004450000}"/>
    <cellStyle name="Note 2 2 5 3 4 4 2 2" xfId="35264" xr:uid="{00000000-0005-0000-0000-000005450000}"/>
    <cellStyle name="Note 2 2 5 3 4 4 2 3" xfId="52459" xr:uid="{00000000-0005-0000-0000-000006450000}"/>
    <cellStyle name="Note 2 2 5 3 4 4 3" xfId="28375" xr:uid="{00000000-0005-0000-0000-000007450000}"/>
    <cellStyle name="Note 2 2 5 3 4 4 4" xfId="45620" xr:uid="{00000000-0005-0000-0000-000008450000}"/>
    <cellStyle name="Note 2 2 5 3 4 5" xfId="6961" xr:uid="{00000000-0005-0000-0000-000009450000}"/>
    <cellStyle name="Note 2 2 5 3 4 5 2" xfId="24626" xr:uid="{00000000-0005-0000-0000-00000A450000}"/>
    <cellStyle name="Note 2 2 5 3 4 5 3" xfId="41897" xr:uid="{00000000-0005-0000-0000-00000B450000}"/>
    <cellStyle name="Note 2 2 5 3 4 6" xfId="13992" xr:uid="{00000000-0005-0000-0000-00000C450000}"/>
    <cellStyle name="Note 2 2 5 3 4 6 2" xfId="31656" xr:uid="{00000000-0005-0000-0000-00000D450000}"/>
    <cellStyle name="Note 2 2 5 3 4 6 3" xfId="48877" xr:uid="{00000000-0005-0000-0000-00000E450000}"/>
    <cellStyle name="Note 2 2 5 3 4 7" xfId="20908" xr:uid="{00000000-0005-0000-0000-00000F450000}"/>
    <cellStyle name="Note 2 2 5 3 4 8" xfId="38211" xr:uid="{00000000-0005-0000-0000-000010450000}"/>
    <cellStyle name="Note 2 2 5 3 5" xfId="3417" xr:uid="{00000000-0005-0000-0000-000011450000}"/>
    <cellStyle name="Note 2 2 5 3 5 2" xfId="5333" xr:uid="{00000000-0005-0000-0000-000012450000}"/>
    <cellStyle name="Note 2 2 5 3 5 2 2" xfId="12253" xr:uid="{00000000-0005-0000-0000-000013450000}"/>
    <cellStyle name="Note 2 2 5 3 5 2 2 2" xfId="18980" xr:uid="{00000000-0005-0000-0000-000014450000}"/>
    <cellStyle name="Note 2 2 5 3 5 2 2 2 2" xfId="36644" xr:uid="{00000000-0005-0000-0000-000015450000}"/>
    <cellStyle name="Note 2 2 5 3 5 2 2 2 3" xfId="53827" xr:uid="{00000000-0005-0000-0000-000016450000}"/>
    <cellStyle name="Note 2 2 5 3 5 2 2 3" xfId="29917" xr:uid="{00000000-0005-0000-0000-000017450000}"/>
    <cellStyle name="Note 2 2 5 3 5 2 2 4" xfId="47150" xr:uid="{00000000-0005-0000-0000-000018450000}"/>
    <cellStyle name="Note 2 2 5 3 5 2 3" xfId="8969" xr:uid="{00000000-0005-0000-0000-000019450000}"/>
    <cellStyle name="Note 2 2 5 3 5 2 3 2" xfId="26634" xr:uid="{00000000-0005-0000-0000-00001A450000}"/>
    <cellStyle name="Note 2 2 5 3 5 2 3 3" xfId="43893" xr:uid="{00000000-0005-0000-0000-00001B450000}"/>
    <cellStyle name="Note 2 2 5 3 5 2 4" xfId="15913" xr:uid="{00000000-0005-0000-0000-00001C450000}"/>
    <cellStyle name="Note 2 2 5 3 5 2 4 2" xfId="33577" xr:uid="{00000000-0005-0000-0000-00001D450000}"/>
    <cellStyle name="Note 2 2 5 3 5 2 4 3" xfId="50786" xr:uid="{00000000-0005-0000-0000-00001E450000}"/>
    <cellStyle name="Note 2 2 5 3 5 2 5" xfId="22998" xr:uid="{00000000-0005-0000-0000-00001F450000}"/>
    <cellStyle name="Note 2 2 5 3 5 2 6" xfId="40282" xr:uid="{00000000-0005-0000-0000-000020450000}"/>
    <cellStyle name="Note 2 2 5 3 5 3" xfId="10877" xr:uid="{00000000-0005-0000-0000-000021450000}"/>
    <cellStyle name="Note 2 2 5 3 5 3 2" xfId="17712" xr:uid="{00000000-0005-0000-0000-000022450000}"/>
    <cellStyle name="Note 2 2 5 3 5 3 2 2" xfId="35376" xr:uid="{00000000-0005-0000-0000-000023450000}"/>
    <cellStyle name="Note 2 2 5 3 5 3 2 3" xfId="52571" xr:uid="{00000000-0005-0000-0000-000024450000}"/>
    <cellStyle name="Note 2 2 5 3 5 3 3" xfId="28541" xr:uid="{00000000-0005-0000-0000-000025450000}"/>
    <cellStyle name="Note 2 2 5 3 5 3 4" xfId="45786" xr:uid="{00000000-0005-0000-0000-000026450000}"/>
    <cellStyle name="Note 2 2 5 3 5 4" xfId="14166" xr:uid="{00000000-0005-0000-0000-000027450000}"/>
    <cellStyle name="Note 2 2 5 3 5 4 2" xfId="31830" xr:uid="{00000000-0005-0000-0000-000028450000}"/>
    <cellStyle name="Note 2 2 5 3 5 4 3" xfId="49051" xr:uid="{00000000-0005-0000-0000-000029450000}"/>
    <cellStyle name="Note 2 2 5 3 5 5" xfId="21136" xr:uid="{00000000-0005-0000-0000-00002A450000}"/>
    <cellStyle name="Note 2 2 5 3 5 6" xfId="38439" xr:uid="{00000000-0005-0000-0000-00002B450000}"/>
    <cellStyle name="Note 2 2 5 3 6" xfId="3790" xr:uid="{00000000-0005-0000-0000-00002C450000}"/>
    <cellStyle name="Note 2 2 5 3 6 2" xfId="5706" xr:uid="{00000000-0005-0000-0000-00002D450000}"/>
    <cellStyle name="Note 2 2 5 3 6 2 2" xfId="12626" xr:uid="{00000000-0005-0000-0000-00002E450000}"/>
    <cellStyle name="Note 2 2 5 3 6 2 2 2" xfId="19353" xr:uid="{00000000-0005-0000-0000-00002F450000}"/>
    <cellStyle name="Note 2 2 5 3 6 2 2 2 2" xfId="37017" xr:uid="{00000000-0005-0000-0000-000030450000}"/>
    <cellStyle name="Note 2 2 5 3 6 2 2 2 3" xfId="54194" xr:uid="{00000000-0005-0000-0000-000031450000}"/>
    <cellStyle name="Note 2 2 5 3 6 2 2 3" xfId="30290" xr:uid="{00000000-0005-0000-0000-000032450000}"/>
    <cellStyle name="Note 2 2 5 3 6 2 2 4" xfId="47517" xr:uid="{00000000-0005-0000-0000-000033450000}"/>
    <cellStyle name="Note 2 2 5 3 6 2 3" xfId="9342" xr:uid="{00000000-0005-0000-0000-000034450000}"/>
    <cellStyle name="Note 2 2 5 3 6 2 3 2" xfId="27007" xr:uid="{00000000-0005-0000-0000-000035450000}"/>
    <cellStyle name="Note 2 2 5 3 6 2 3 3" xfId="44260" xr:uid="{00000000-0005-0000-0000-000036450000}"/>
    <cellStyle name="Note 2 2 5 3 6 2 4" xfId="16286" xr:uid="{00000000-0005-0000-0000-000037450000}"/>
    <cellStyle name="Note 2 2 5 3 6 2 4 2" xfId="33950" xr:uid="{00000000-0005-0000-0000-000038450000}"/>
    <cellStyle name="Note 2 2 5 3 6 2 4 3" xfId="51153" xr:uid="{00000000-0005-0000-0000-000039450000}"/>
    <cellStyle name="Note 2 2 5 3 6 2 5" xfId="23371" xr:uid="{00000000-0005-0000-0000-00003A450000}"/>
    <cellStyle name="Note 2 2 5 3 6 2 6" xfId="40649" xr:uid="{00000000-0005-0000-0000-00003B450000}"/>
    <cellStyle name="Note 2 2 5 3 6 3" xfId="7487" xr:uid="{00000000-0005-0000-0000-00003C450000}"/>
    <cellStyle name="Note 2 2 5 3 6 3 2" xfId="25152" xr:uid="{00000000-0005-0000-0000-00003D450000}"/>
    <cellStyle name="Note 2 2 5 3 6 3 3" xfId="42417" xr:uid="{00000000-0005-0000-0000-00003E450000}"/>
    <cellStyle name="Note 2 2 5 3 6 4" xfId="14539" xr:uid="{00000000-0005-0000-0000-00003F450000}"/>
    <cellStyle name="Note 2 2 5 3 6 4 2" xfId="32203" xr:uid="{00000000-0005-0000-0000-000040450000}"/>
    <cellStyle name="Note 2 2 5 3 6 4 3" xfId="49418" xr:uid="{00000000-0005-0000-0000-000041450000}"/>
    <cellStyle name="Note 2 2 5 3 6 5" xfId="21509" xr:uid="{00000000-0005-0000-0000-000042450000}"/>
    <cellStyle name="Note 2 2 5 3 6 6" xfId="38806" xr:uid="{00000000-0005-0000-0000-000043450000}"/>
    <cellStyle name="Note 2 2 5 3 7" xfId="4670" xr:uid="{00000000-0005-0000-0000-000044450000}"/>
    <cellStyle name="Note 2 2 5 3 7 2" xfId="11590" xr:uid="{00000000-0005-0000-0000-000045450000}"/>
    <cellStyle name="Note 2 2 5 3 7 2 2" xfId="18371" xr:uid="{00000000-0005-0000-0000-000046450000}"/>
    <cellStyle name="Note 2 2 5 3 7 2 2 2" xfId="36035" xr:uid="{00000000-0005-0000-0000-000047450000}"/>
    <cellStyle name="Note 2 2 5 3 7 2 2 3" xfId="53224" xr:uid="{00000000-0005-0000-0000-000048450000}"/>
    <cellStyle name="Note 2 2 5 3 7 2 3" xfId="29254" xr:uid="{00000000-0005-0000-0000-000049450000}"/>
    <cellStyle name="Note 2 2 5 3 7 2 4" xfId="46493" xr:uid="{00000000-0005-0000-0000-00004A450000}"/>
    <cellStyle name="Note 2 2 5 3 7 3" xfId="8306" xr:uid="{00000000-0005-0000-0000-00004B450000}"/>
    <cellStyle name="Note 2 2 5 3 7 3 2" xfId="25971" xr:uid="{00000000-0005-0000-0000-00004C450000}"/>
    <cellStyle name="Note 2 2 5 3 7 3 3" xfId="43236" xr:uid="{00000000-0005-0000-0000-00004D450000}"/>
    <cellStyle name="Note 2 2 5 3 7 4" xfId="15304" xr:uid="{00000000-0005-0000-0000-00004E450000}"/>
    <cellStyle name="Note 2 2 5 3 7 4 2" xfId="32968" xr:uid="{00000000-0005-0000-0000-00004F450000}"/>
    <cellStyle name="Note 2 2 5 3 7 4 3" xfId="50183" xr:uid="{00000000-0005-0000-0000-000050450000}"/>
    <cellStyle name="Note 2 2 5 3 7 5" xfId="22335" xr:uid="{00000000-0005-0000-0000-000051450000}"/>
    <cellStyle name="Note 2 2 5 3 7 6" xfId="39625" xr:uid="{00000000-0005-0000-0000-000052450000}"/>
    <cellStyle name="Note 2 2 5 3 8" xfId="10276" xr:uid="{00000000-0005-0000-0000-000053450000}"/>
    <cellStyle name="Note 2 2 5 3 8 2" xfId="17165" xr:uid="{00000000-0005-0000-0000-000054450000}"/>
    <cellStyle name="Note 2 2 5 3 8 2 2" xfId="34829" xr:uid="{00000000-0005-0000-0000-000055450000}"/>
    <cellStyle name="Note 2 2 5 3 8 2 3" xfId="52030" xr:uid="{00000000-0005-0000-0000-000056450000}"/>
    <cellStyle name="Note 2 2 5 3 8 3" xfId="27940" xr:uid="{00000000-0005-0000-0000-000057450000}"/>
    <cellStyle name="Note 2 2 5 3 8 4" xfId="45191" xr:uid="{00000000-0005-0000-0000-000058450000}"/>
    <cellStyle name="Note 2 2 5 3 9" xfId="6526" xr:uid="{00000000-0005-0000-0000-000059450000}"/>
    <cellStyle name="Note 2 2 5 3 9 2" xfId="24191" xr:uid="{00000000-0005-0000-0000-00005A450000}"/>
    <cellStyle name="Note 2 2 5 3 9 3" xfId="41468" xr:uid="{00000000-0005-0000-0000-00005B450000}"/>
    <cellStyle name="Note 2 2 5 4" xfId="2821" xr:uid="{00000000-0005-0000-0000-00005C450000}"/>
    <cellStyle name="Note 2 2 5 4 2" xfId="3484" xr:uid="{00000000-0005-0000-0000-00005D450000}"/>
    <cellStyle name="Note 2 2 5 4 2 2" xfId="5400" xr:uid="{00000000-0005-0000-0000-00005E450000}"/>
    <cellStyle name="Note 2 2 5 4 2 2 2" xfId="12320" xr:uid="{00000000-0005-0000-0000-00005F450000}"/>
    <cellStyle name="Note 2 2 5 4 2 2 2 2" xfId="19047" xr:uid="{00000000-0005-0000-0000-000060450000}"/>
    <cellStyle name="Note 2 2 5 4 2 2 2 2 2" xfId="36711" xr:uid="{00000000-0005-0000-0000-000061450000}"/>
    <cellStyle name="Note 2 2 5 4 2 2 2 2 3" xfId="53891" xr:uid="{00000000-0005-0000-0000-000062450000}"/>
    <cellStyle name="Note 2 2 5 4 2 2 2 3" xfId="29984" xr:uid="{00000000-0005-0000-0000-000063450000}"/>
    <cellStyle name="Note 2 2 5 4 2 2 2 4" xfId="47214" xr:uid="{00000000-0005-0000-0000-000064450000}"/>
    <cellStyle name="Note 2 2 5 4 2 2 3" xfId="9036" xr:uid="{00000000-0005-0000-0000-000065450000}"/>
    <cellStyle name="Note 2 2 5 4 2 2 3 2" xfId="26701" xr:uid="{00000000-0005-0000-0000-000066450000}"/>
    <cellStyle name="Note 2 2 5 4 2 2 3 3" xfId="43957" xr:uid="{00000000-0005-0000-0000-000067450000}"/>
    <cellStyle name="Note 2 2 5 4 2 2 4" xfId="15980" xr:uid="{00000000-0005-0000-0000-000068450000}"/>
    <cellStyle name="Note 2 2 5 4 2 2 4 2" xfId="33644" xr:uid="{00000000-0005-0000-0000-000069450000}"/>
    <cellStyle name="Note 2 2 5 4 2 2 4 3" xfId="50850" xr:uid="{00000000-0005-0000-0000-00006A450000}"/>
    <cellStyle name="Note 2 2 5 4 2 2 5" xfId="23065" xr:uid="{00000000-0005-0000-0000-00006B450000}"/>
    <cellStyle name="Note 2 2 5 4 2 2 6" xfId="40346" xr:uid="{00000000-0005-0000-0000-00006C450000}"/>
    <cellStyle name="Note 2 2 5 4 2 3" xfId="10944" xr:uid="{00000000-0005-0000-0000-00006D450000}"/>
    <cellStyle name="Note 2 2 5 4 2 3 2" xfId="17779" xr:uid="{00000000-0005-0000-0000-00006E450000}"/>
    <cellStyle name="Note 2 2 5 4 2 3 2 2" xfId="35443" xr:uid="{00000000-0005-0000-0000-00006F450000}"/>
    <cellStyle name="Note 2 2 5 4 2 3 2 3" xfId="52635" xr:uid="{00000000-0005-0000-0000-000070450000}"/>
    <cellStyle name="Note 2 2 5 4 2 3 3" xfId="28608" xr:uid="{00000000-0005-0000-0000-000071450000}"/>
    <cellStyle name="Note 2 2 5 4 2 3 4" xfId="45850" xr:uid="{00000000-0005-0000-0000-000072450000}"/>
    <cellStyle name="Note 2 2 5 4 2 4" xfId="7181" xr:uid="{00000000-0005-0000-0000-000073450000}"/>
    <cellStyle name="Note 2 2 5 4 2 4 2" xfId="24846" xr:uid="{00000000-0005-0000-0000-000074450000}"/>
    <cellStyle name="Note 2 2 5 4 2 4 3" xfId="42114" xr:uid="{00000000-0005-0000-0000-000075450000}"/>
    <cellStyle name="Note 2 2 5 4 2 5" xfId="14233" xr:uid="{00000000-0005-0000-0000-000076450000}"/>
    <cellStyle name="Note 2 2 5 4 2 5 2" xfId="31897" xr:uid="{00000000-0005-0000-0000-000077450000}"/>
    <cellStyle name="Note 2 2 5 4 2 5 3" xfId="49115" xr:uid="{00000000-0005-0000-0000-000078450000}"/>
    <cellStyle name="Note 2 2 5 4 2 6" xfId="21203" xr:uid="{00000000-0005-0000-0000-000079450000}"/>
    <cellStyle name="Note 2 2 5 4 2 7" xfId="38503" xr:uid="{00000000-0005-0000-0000-00007A450000}"/>
    <cellStyle name="Note 2 2 5 4 3" xfId="3854" xr:uid="{00000000-0005-0000-0000-00007B450000}"/>
    <cellStyle name="Note 2 2 5 4 3 2" xfId="5770" xr:uid="{00000000-0005-0000-0000-00007C450000}"/>
    <cellStyle name="Note 2 2 5 4 3 2 2" xfId="12690" xr:uid="{00000000-0005-0000-0000-00007D450000}"/>
    <cellStyle name="Note 2 2 5 4 3 2 2 2" xfId="19417" xr:uid="{00000000-0005-0000-0000-00007E450000}"/>
    <cellStyle name="Note 2 2 5 4 3 2 2 2 2" xfId="37081" xr:uid="{00000000-0005-0000-0000-00007F450000}"/>
    <cellStyle name="Note 2 2 5 4 3 2 2 2 3" xfId="54258" xr:uid="{00000000-0005-0000-0000-000080450000}"/>
    <cellStyle name="Note 2 2 5 4 3 2 2 3" xfId="30354" xr:uid="{00000000-0005-0000-0000-000081450000}"/>
    <cellStyle name="Note 2 2 5 4 3 2 2 4" xfId="47581" xr:uid="{00000000-0005-0000-0000-000082450000}"/>
    <cellStyle name="Note 2 2 5 4 3 2 3" xfId="9406" xr:uid="{00000000-0005-0000-0000-000083450000}"/>
    <cellStyle name="Note 2 2 5 4 3 2 3 2" xfId="27071" xr:uid="{00000000-0005-0000-0000-000084450000}"/>
    <cellStyle name="Note 2 2 5 4 3 2 3 3" xfId="44324" xr:uid="{00000000-0005-0000-0000-000085450000}"/>
    <cellStyle name="Note 2 2 5 4 3 2 4" xfId="16350" xr:uid="{00000000-0005-0000-0000-000086450000}"/>
    <cellStyle name="Note 2 2 5 4 3 2 4 2" xfId="34014" xr:uid="{00000000-0005-0000-0000-000087450000}"/>
    <cellStyle name="Note 2 2 5 4 3 2 4 3" xfId="51217" xr:uid="{00000000-0005-0000-0000-000088450000}"/>
    <cellStyle name="Note 2 2 5 4 3 2 5" xfId="23435" xr:uid="{00000000-0005-0000-0000-000089450000}"/>
    <cellStyle name="Note 2 2 5 4 3 2 6" xfId="40713" xr:uid="{00000000-0005-0000-0000-00008A450000}"/>
    <cellStyle name="Note 2 2 5 4 3 3" xfId="7551" xr:uid="{00000000-0005-0000-0000-00008B450000}"/>
    <cellStyle name="Note 2 2 5 4 3 3 2" xfId="25216" xr:uid="{00000000-0005-0000-0000-00008C450000}"/>
    <cellStyle name="Note 2 2 5 4 3 3 3" xfId="42481" xr:uid="{00000000-0005-0000-0000-00008D450000}"/>
    <cellStyle name="Note 2 2 5 4 3 4" xfId="14603" xr:uid="{00000000-0005-0000-0000-00008E450000}"/>
    <cellStyle name="Note 2 2 5 4 3 4 2" xfId="32267" xr:uid="{00000000-0005-0000-0000-00008F450000}"/>
    <cellStyle name="Note 2 2 5 4 3 4 3" xfId="49482" xr:uid="{00000000-0005-0000-0000-000090450000}"/>
    <cellStyle name="Note 2 2 5 4 3 5" xfId="21573" xr:uid="{00000000-0005-0000-0000-000091450000}"/>
    <cellStyle name="Note 2 2 5 4 3 6" xfId="38870" xr:uid="{00000000-0005-0000-0000-000092450000}"/>
    <cellStyle name="Note 2 2 5 4 4" xfId="4737" xr:uid="{00000000-0005-0000-0000-000093450000}"/>
    <cellStyle name="Note 2 2 5 4 4 2" xfId="11657" xr:uid="{00000000-0005-0000-0000-000094450000}"/>
    <cellStyle name="Note 2 2 5 4 4 2 2" xfId="18438" xr:uid="{00000000-0005-0000-0000-000095450000}"/>
    <cellStyle name="Note 2 2 5 4 4 2 2 2" xfId="36102" xr:uid="{00000000-0005-0000-0000-000096450000}"/>
    <cellStyle name="Note 2 2 5 4 4 2 2 3" xfId="53288" xr:uid="{00000000-0005-0000-0000-000097450000}"/>
    <cellStyle name="Note 2 2 5 4 4 2 3" xfId="29321" xr:uid="{00000000-0005-0000-0000-000098450000}"/>
    <cellStyle name="Note 2 2 5 4 4 2 4" xfId="46557" xr:uid="{00000000-0005-0000-0000-000099450000}"/>
    <cellStyle name="Note 2 2 5 4 4 3" xfId="8373" xr:uid="{00000000-0005-0000-0000-00009A450000}"/>
    <cellStyle name="Note 2 2 5 4 4 3 2" xfId="26038" xr:uid="{00000000-0005-0000-0000-00009B450000}"/>
    <cellStyle name="Note 2 2 5 4 4 3 3" xfId="43300" xr:uid="{00000000-0005-0000-0000-00009C450000}"/>
    <cellStyle name="Note 2 2 5 4 4 4" xfId="15371" xr:uid="{00000000-0005-0000-0000-00009D450000}"/>
    <cellStyle name="Note 2 2 5 4 4 4 2" xfId="33035" xr:uid="{00000000-0005-0000-0000-00009E450000}"/>
    <cellStyle name="Note 2 2 5 4 4 4 3" xfId="50247" xr:uid="{00000000-0005-0000-0000-00009F450000}"/>
    <cellStyle name="Note 2 2 5 4 4 5" xfId="22402" xr:uid="{00000000-0005-0000-0000-0000A0450000}"/>
    <cellStyle name="Note 2 2 5 4 4 6" xfId="39689" xr:uid="{00000000-0005-0000-0000-0000A1450000}"/>
    <cellStyle name="Note 2 2 5 4 5" xfId="10343" xr:uid="{00000000-0005-0000-0000-0000A2450000}"/>
    <cellStyle name="Note 2 2 5 4 5 2" xfId="17232" xr:uid="{00000000-0005-0000-0000-0000A3450000}"/>
    <cellStyle name="Note 2 2 5 4 5 2 2" xfId="34896" xr:uid="{00000000-0005-0000-0000-0000A4450000}"/>
    <cellStyle name="Note 2 2 5 4 5 2 3" xfId="52094" xr:uid="{00000000-0005-0000-0000-0000A5450000}"/>
    <cellStyle name="Note 2 2 5 4 5 3" xfId="28007" xr:uid="{00000000-0005-0000-0000-0000A6450000}"/>
    <cellStyle name="Note 2 2 5 4 5 4" xfId="45255" xr:uid="{00000000-0005-0000-0000-0000A7450000}"/>
    <cellStyle name="Note 2 2 5 4 6" xfId="6593" xr:uid="{00000000-0005-0000-0000-0000A8450000}"/>
    <cellStyle name="Note 2 2 5 4 6 2" xfId="24258" xr:uid="{00000000-0005-0000-0000-0000A9450000}"/>
    <cellStyle name="Note 2 2 5 4 6 3" xfId="41532" xr:uid="{00000000-0005-0000-0000-0000AA450000}"/>
    <cellStyle name="Note 2 2 5 4 7" xfId="13624" xr:uid="{00000000-0005-0000-0000-0000AB450000}"/>
    <cellStyle name="Note 2 2 5 4 7 2" xfId="31288" xr:uid="{00000000-0005-0000-0000-0000AC450000}"/>
    <cellStyle name="Note 2 2 5 4 7 3" xfId="48512" xr:uid="{00000000-0005-0000-0000-0000AD450000}"/>
    <cellStyle name="Note 2 2 5 4 8" xfId="20540" xr:uid="{00000000-0005-0000-0000-0000AE450000}"/>
    <cellStyle name="Note 2 2 5 4 9" xfId="37846" xr:uid="{00000000-0005-0000-0000-0000AF450000}"/>
    <cellStyle name="Note 2 2 5 5" xfId="4473" xr:uid="{00000000-0005-0000-0000-0000B0450000}"/>
    <cellStyle name="Note 2 2 5 5 2" xfId="6337" xr:uid="{00000000-0005-0000-0000-0000B1450000}"/>
    <cellStyle name="Note 2 2 5 5 2 2" xfId="13256" xr:uid="{00000000-0005-0000-0000-0000B2450000}"/>
    <cellStyle name="Note 2 2 5 5 2 2 2" xfId="19929" xr:uid="{00000000-0005-0000-0000-0000B3450000}"/>
    <cellStyle name="Note 2 2 5 5 2 2 2 2" xfId="37593" xr:uid="{00000000-0005-0000-0000-0000B4450000}"/>
    <cellStyle name="Note 2 2 5 5 2 2 2 3" xfId="54770" xr:uid="{00000000-0005-0000-0000-0000B5450000}"/>
    <cellStyle name="Note 2 2 5 5 2 2 3" xfId="30920" xr:uid="{00000000-0005-0000-0000-0000B6450000}"/>
    <cellStyle name="Note 2 2 5 5 2 2 4" xfId="48147" xr:uid="{00000000-0005-0000-0000-0000B7450000}"/>
    <cellStyle name="Note 2 2 5 5 2 3" xfId="9972" xr:uid="{00000000-0005-0000-0000-0000B8450000}"/>
    <cellStyle name="Note 2 2 5 5 2 3 2" xfId="27637" xr:uid="{00000000-0005-0000-0000-0000B9450000}"/>
    <cellStyle name="Note 2 2 5 5 2 3 3" xfId="44890" xr:uid="{00000000-0005-0000-0000-0000BA450000}"/>
    <cellStyle name="Note 2 2 5 5 2 4" xfId="16862" xr:uid="{00000000-0005-0000-0000-0000BB450000}"/>
    <cellStyle name="Note 2 2 5 5 2 4 2" xfId="34526" xr:uid="{00000000-0005-0000-0000-0000BC450000}"/>
    <cellStyle name="Note 2 2 5 5 2 4 3" xfId="51729" xr:uid="{00000000-0005-0000-0000-0000BD450000}"/>
    <cellStyle name="Note 2 2 5 5 2 5" xfId="24002" xr:uid="{00000000-0005-0000-0000-0000BE450000}"/>
    <cellStyle name="Note 2 2 5 5 2 6" xfId="41279" xr:uid="{00000000-0005-0000-0000-0000BF450000}"/>
    <cellStyle name="Note 2 2 5 5 3" xfId="11401" xr:uid="{00000000-0005-0000-0000-0000C0450000}"/>
    <cellStyle name="Note 2 2 5 5 3 2" xfId="18182" xr:uid="{00000000-0005-0000-0000-0000C1450000}"/>
    <cellStyle name="Note 2 2 5 5 3 2 2" xfId="35846" xr:uid="{00000000-0005-0000-0000-0000C2450000}"/>
    <cellStyle name="Note 2 2 5 5 3 2 3" xfId="53035" xr:uid="{00000000-0005-0000-0000-0000C3450000}"/>
    <cellStyle name="Note 2 2 5 5 3 3" xfId="29065" xr:uid="{00000000-0005-0000-0000-0000C4450000}"/>
    <cellStyle name="Note 2 2 5 5 3 4" xfId="46304" xr:uid="{00000000-0005-0000-0000-0000C5450000}"/>
    <cellStyle name="Note 2 2 5 5 4" xfId="8117" xr:uid="{00000000-0005-0000-0000-0000C6450000}"/>
    <cellStyle name="Note 2 2 5 5 4 2" xfId="25782" xr:uid="{00000000-0005-0000-0000-0000C7450000}"/>
    <cellStyle name="Note 2 2 5 5 4 3" xfId="43047" xr:uid="{00000000-0005-0000-0000-0000C8450000}"/>
    <cellStyle name="Note 2 2 5 5 5" xfId="15115" xr:uid="{00000000-0005-0000-0000-0000C9450000}"/>
    <cellStyle name="Note 2 2 5 5 5 2" xfId="32779" xr:uid="{00000000-0005-0000-0000-0000CA450000}"/>
    <cellStyle name="Note 2 2 5 5 5 3" xfId="49994" xr:uid="{00000000-0005-0000-0000-0000CB450000}"/>
    <cellStyle name="Note 2 2 5 5 6" xfId="22146" xr:uid="{00000000-0005-0000-0000-0000CC450000}"/>
    <cellStyle name="Note 2 2 5 5 7" xfId="39436" xr:uid="{00000000-0005-0000-0000-0000CD450000}"/>
    <cellStyle name="Note 2 2 5 6" xfId="4430" xr:uid="{00000000-0005-0000-0000-0000CE450000}"/>
    <cellStyle name="Note 2 2 5 6 2" xfId="6294" xr:uid="{00000000-0005-0000-0000-0000CF450000}"/>
    <cellStyle name="Note 2 2 5 6 2 2" xfId="13213" xr:uid="{00000000-0005-0000-0000-0000D0450000}"/>
    <cellStyle name="Note 2 2 5 6 2 2 2" xfId="19886" xr:uid="{00000000-0005-0000-0000-0000D1450000}"/>
    <cellStyle name="Note 2 2 5 6 2 2 2 2" xfId="37550" xr:uid="{00000000-0005-0000-0000-0000D2450000}"/>
    <cellStyle name="Note 2 2 5 6 2 2 2 3" xfId="54727" xr:uid="{00000000-0005-0000-0000-0000D3450000}"/>
    <cellStyle name="Note 2 2 5 6 2 2 3" xfId="30877" xr:uid="{00000000-0005-0000-0000-0000D4450000}"/>
    <cellStyle name="Note 2 2 5 6 2 2 4" xfId="48104" xr:uid="{00000000-0005-0000-0000-0000D5450000}"/>
    <cellStyle name="Note 2 2 5 6 2 3" xfId="9929" xr:uid="{00000000-0005-0000-0000-0000D6450000}"/>
    <cellStyle name="Note 2 2 5 6 2 3 2" xfId="27594" xr:uid="{00000000-0005-0000-0000-0000D7450000}"/>
    <cellStyle name="Note 2 2 5 6 2 3 3" xfId="44847" xr:uid="{00000000-0005-0000-0000-0000D8450000}"/>
    <cellStyle name="Note 2 2 5 6 2 4" xfId="16819" xr:uid="{00000000-0005-0000-0000-0000D9450000}"/>
    <cellStyle name="Note 2 2 5 6 2 4 2" xfId="34483" xr:uid="{00000000-0005-0000-0000-0000DA450000}"/>
    <cellStyle name="Note 2 2 5 6 2 4 3" xfId="51686" xr:uid="{00000000-0005-0000-0000-0000DB450000}"/>
    <cellStyle name="Note 2 2 5 6 2 5" xfId="23959" xr:uid="{00000000-0005-0000-0000-0000DC450000}"/>
    <cellStyle name="Note 2 2 5 6 2 6" xfId="41236" xr:uid="{00000000-0005-0000-0000-0000DD450000}"/>
    <cellStyle name="Note 2 2 5 6 3" xfId="11358" xr:uid="{00000000-0005-0000-0000-0000DE450000}"/>
    <cellStyle name="Note 2 2 5 6 3 2" xfId="18139" xr:uid="{00000000-0005-0000-0000-0000DF450000}"/>
    <cellStyle name="Note 2 2 5 6 3 2 2" xfId="35803" xr:uid="{00000000-0005-0000-0000-0000E0450000}"/>
    <cellStyle name="Note 2 2 5 6 3 2 3" xfId="52992" xr:uid="{00000000-0005-0000-0000-0000E1450000}"/>
    <cellStyle name="Note 2 2 5 6 3 3" xfId="29022" xr:uid="{00000000-0005-0000-0000-0000E2450000}"/>
    <cellStyle name="Note 2 2 5 6 3 4" xfId="46261" xr:uid="{00000000-0005-0000-0000-0000E3450000}"/>
    <cellStyle name="Note 2 2 5 6 4" xfId="8074" xr:uid="{00000000-0005-0000-0000-0000E4450000}"/>
    <cellStyle name="Note 2 2 5 6 4 2" xfId="25739" xr:uid="{00000000-0005-0000-0000-0000E5450000}"/>
    <cellStyle name="Note 2 2 5 6 4 3" xfId="43004" xr:uid="{00000000-0005-0000-0000-0000E6450000}"/>
    <cellStyle name="Note 2 2 5 6 5" xfId="15072" xr:uid="{00000000-0005-0000-0000-0000E7450000}"/>
    <cellStyle name="Note 2 2 5 6 5 2" xfId="32736" xr:uid="{00000000-0005-0000-0000-0000E8450000}"/>
    <cellStyle name="Note 2 2 5 6 5 3" xfId="49951" xr:uid="{00000000-0005-0000-0000-0000E9450000}"/>
    <cellStyle name="Note 2 2 5 6 6" xfId="22103" xr:uid="{00000000-0005-0000-0000-0000EA450000}"/>
    <cellStyle name="Note 2 2 5 6 7" xfId="39393" xr:uid="{00000000-0005-0000-0000-0000EB450000}"/>
    <cellStyle name="Note 2 2 5 7" xfId="10116" xr:uid="{00000000-0005-0000-0000-0000EC450000}"/>
    <cellStyle name="Note 2 2 5 7 2" xfId="17005" xr:uid="{00000000-0005-0000-0000-0000ED450000}"/>
    <cellStyle name="Note 2 2 5 7 2 2" xfId="34669" xr:uid="{00000000-0005-0000-0000-0000EE450000}"/>
    <cellStyle name="Note 2 2 5 7 2 3" xfId="51870" xr:uid="{00000000-0005-0000-0000-0000EF450000}"/>
    <cellStyle name="Note 2 2 5 7 3" xfId="27780" xr:uid="{00000000-0005-0000-0000-0000F0450000}"/>
    <cellStyle name="Note 2 2 5 7 4" xfId="45031" xr:uid="{00000000-0005-0000-0000-0000F1450000}"/>
    <cellStyle name="Note 2 2 5 8" xfId="13397" xr:uid="{00000000-0005-0000-0000-0000F2450000}"/>
    <cellStyle name="Note 2 2 5 8 2" xfId="31061" xr:uid="{00000000-0005-0000-0000-0000F3450000}"/>
    <cellStyle name="Note 2 2 5 8 3" xfId="48288" xr:uid="{00000000-0005-0000-0000-0000F4450000}"/>
    <cellStyle name="Note 2 2 5 9" xfId="20223" xr:uid="{00000000-0005-0000-0000-0000F5450000}"/>
    <cellStyle name="Note 2 2 6" xfId="1830" xr:uid="{00000000-0005-0000-0000-0000F6450000}"/>
    <cellStyle name="Note 2 2 6 2" xfId="2750" xr:uid="{00000000-0005-0000-0000-0000F7450000}"/>
    <cellStyle name="Note 2 2 6 2 10" xfId="13555" xr:uid="{00000000-0005-0000-0000-0000F8450000}"/>
    <cellStyle name="Note 2 2 6 2 10 2" xfId="31219" xr:uid="{00000000-0005-0000-0000-0000F9450000}"/>
    <cellStyle name="Note 2 2 6 2 10 3" xfId="48446" xr:uid="{00000000-0005-0000-0000-0000FA450000}"/>
    <cellStyle name="Note 2 2 6 2 11" xfId="20471" xr:uid="{00000000-0005-0000-0000-0000FB450000}"/>
    <cellStyle name="Note 2 2 6 2 12" xfId="37780" xr:uid="{00000000-0005-0000-0000-0000FC450000}"/>
    <cellStyle name="Note 2 2 6 2 2" xfId="2979" xr:uid="{00000000-0005-0000-0000-0000FD450000}"/>
    <cellStyle name="Note 2 2 6 2 2 2" xfId="3642" xr:uid="{00000000-0005-0000-0000-0000FE450000}"/>
    <cellStyle name="Note 2 2 6 2 2 2 2" xfId="5558" xr:uid="{00000000-0005-0000-0000-0000FF450000}"/>
    <cellStyle name="Note 2 2 6 2 2 2 2 2" xfId="12478" xr:uid="{00000000-0005-0000-0000-000000460000}"/>
    <cellStyle name="Note 2 2 6 2 2 2 2 2 2" xfId="19205" xr:uid="{00000000-0005-0000-0000-000001460000}"/>
    <cellStyle name="Note 2 2 6 2 2 2 2 2 2 2" xfId="36869" xr:uid="{00000000-0005-0000-0000-000002460000}"/>
    <cellStyle name="Note 2 2 6 2 2 2 2 2 2 3" xfId="54049" xr:uid="{00000000-0005-0000-0000-000003460000}"/>
    <cellStyle name="Note 2 2 6 2 2 2 2 2 3" xfId="30142" xr:uid="{00000000-0005-0000-0000-000004460000}"/>
    <cellStyle name="Note 2 2 6 2 2 2 2 2 4" xfId="47372" xr:uid="{00000000-0005-0000-0000-000005460000}"/>
    <cellStyle name="Note 2 2 6 2 2 2 2 3" xfId="9194" xr:uid="{00000000-0005-0000-0000-000006460000}"/>
    <cellStyle name="Note 2 2 6 2 2 2 2 3 2" xfId="26859" xr:uid="{00000000-0005-0000-0000-000007460000}"/>
    <cellStyle name="Note 2 2 6 2 2 2 2 3 3" xfId="44115" xr:uid="{00000000-0005-0000-0000-000008460000}"/>
    <cellStyle name="Note 2 2 6 2 2 2 2 4" xfId="16138" xr:uid="{00000000-0005-0000-0000-000009460000}"/>
    <cellStyle name="Note 2 2 6 2 2 2 2 4 2" xfId="33802" xr:uid="{00000000-0005-0000-0000-00000A460000}"/>
    <cellStyle name="Note 2 2 6 2 2 2 2 4 3" xfId="51008" xr:uid="{00000000-0005-0000-0000-00000B460000}"/>
    <cellStyle name="Note 2 2 6 2 2 2 2 5" xfId="23223" xr:uid="{00000000-0005-0000-0000-00000C460000}"/>
    <cellStyle name="Note 2 2 6 2 2 2 2 6" xfId="40504" xr:uid="{00000000-0005-0000-0000-00000D460000}"/>
    <cellStyle name="Note 2 2 6 2 2 2 3" xfId="11102" xr:uid="{00000000-0005-0000-0000-00000E460000}"/>
    <cellStyle name="Note 2 2 6 2 2 2 3 2" xfId="17937" xr:uid="{00000000-0005-0000-0000-00000F460000}"/>
    <cellStyle name="Note 2 2 6 2 2 2 3 2 2" xfId="35601" xr:uid="{00000000-0005-0000-0000-000010460000}"/>
    <cellStyle name="Note 2 2 6 2 2 2 3 2 3" xfId="52793" xr:uid="{00000000-0005-0000-0000-000011460000}"/>
    <cellStyle name="Note 2 2 6 2 2 2 3 3" xfId="28766" xr:uid="{00000000-0005-0000-0000-000012460000}"/>
    <cellStyle name="Note 2 2 6 2 2 2 3 4" xfId="46008" xr:uid="{00000000-0005-0000-0000-000013460000}"/>
    <cellStyle name="Note 2 2 6 2 2 2 4" xfId="7339" xr:uid="{00000000-0005-0000-0000-000014460000}"/>
    <cellStyle name="Note 2 2 6 2 2 2 4 2" xfId="25004" xr:uid="{00000000-0005-0000-0000-000015460000}"/>
    <cellStyle name="Note 2 2 6 2 2 2 4 3" xfId="42272" xr:uid="{00000000-0005-0000-0000-000016460000}"/>
    <cellStyle name="Note 2 2 6 2 2 2 5" xfId="14391" xr:uid="{00000000-0005-0000-0000-000017460000}"/>
    <cellStyle name="Note 2 2 6 2 2 2 5 2" xfId="32055" xr:uid="{00000000-0005-0000-0000-000018460000}"/>
    <cellStyle name="Note 2 2 6 2 2 2 5 3" xfId="49273" xr:uid="{00000000-0005-0000-0000-000019460000}"/>
    <cellStyle name="Note 2 2 6 2 2 2 6" xfId="21361" xr:uid="{00000000-0005-0000-0000-00001A460000}"/>
    <cellStyle name="Note 2 2 6 2 2 2 7" xfId="38661" xr:uid="{00000000-0005-0000-0000-00001B460000}"/>
    <cellStyle name="Note 2 2 6 2 2 3" xfId="4012" xr:uid="{00000000-0005-0000-0000-00001C460000}"/>
    <cellStyle name="Note 2 2 6 2 2 3 2" xfId="5928" xr:uid="{00000000-0005-0000-0000-00001D460000}"/>
    <cellStyle name="Note 2 2 6 2 2 3 2 2" xfId="12848" xr:uid="{00000000-0005-0000-0000-00001E460000}"/>
    <cellStyle name="Note 2 2 6 2 2 3 2 2 2" xfId="19575" xr:uid="{00000000-0005-0000-0000-00001F460000}"/>
    <cellStyle name="Note 2 2 6 2 2 3 2 2 2 2" xfId="37239" xr:uid="{00000000-0005-0000-0000-000020460000}"/>
    <cellStyle name="Note 2 2 6 2 2 3 2 2 2 3" xfId="54416" xr:uid="{00000000-0005-0000-0000-000021460000}"/>
    <cellStyle name="Note 2 2 6 2 2 3 2 2 3" xfId="30512" xr:uid="{00000000-0005-0000-0000-000022460000}"/>
    <cellStyle name="Note 2 2 6 2 2 3 2 2 4" xfId="47739" xr:uid="{00000000-0005-0000-0000-000023460000}"/>
    <cellStyle name="Note 2 2 6 2 2 3 2 3" xfId="9564" xr:uid="{00000000-0005-0000-0000-000024460000}"/>
    <cellStyle name="Note 2 2 6 2 2 3 2 3 2" xfId="27229" xr:uid="{00000000-0005-0000-0000-000025460000}"/>
    <cellStyle name="Note 2 2 6 2 2 3 2 3 3" xfId="44482" xr:uid="{00000000-0005-0000-0000-000026460000}"/>
    <cellStyle name="Note 2 2 6 2 2 3 2 4" xfId="16508" xr:uid="{00000000-0005-0000-0000-000027460000}"/>
    <cellStyle name="Note 2 2 6 2 2 3 2 4 2" xfId="34172" xr:uid="{00000000-0005-0000-0000-000028460000}"/>
    <cellStyle name="Note 2 2 6 2 2 3 2 4 3" xfId="51375" xr:uid="{00000000-0005-0000-0000-000029460000}"/>
    <cellStyle name="Note 2 2 6 2 2 3 2 5" xfId="23593" xr:uid="{00000000-0005-0000-0000-00002A460000}"/>
    <cellStyle name="Note 2 2 6 2 2 3 2 6" xfId="40871" xr:uid="{00000000-0005-0000-0000-00002B460000}"/>
    <cellStyle name="Note 2 2 6 2 2 3 3" xfId="7709" xr:uid="{00000000-0005-0000-0000-00002C460000}"/>
    <cellStyle name="Note 2 2 6 2 2 3 3 2" xfId="25374" xr:uid="{00000000-0005-0000-0000-00002D460000}"/>
    <cellStyle name="Note 2 2 6 2 2 3 3 3" xfId="42639" xr:uid="{00000000-0005-0000-0000-00002E460000}"/>
    <cellStyle name="Note 2 2 6 2 2 3 4" xfId="14761" xr:uid="{00000000-0005-0000-0000-00002F460000}"/>
    <cellStyle name="Note 2 2 6 2 2 3 4 2" xfId="32425" xr:uid="{00000000-0005-0000-0000-000030460000}"/>
    <cellStyle name="Note 2 2 6 2 2 3 4 3" xfId="49640" xr:uid="{00000000-0005-0000-0000-000031460000}"/>
    <cellStyle name="Note 2 2 6 2 2 3 5" xfId="21731" xr:uid="{00000000-0005-0000-0000-000032460000}"/>
    <cellStyle name="Note 2 2 6 2 2 3 6" xfId="39028" xr:uid="{00000000-0005-0000-0000-000033460000}"/>
    <cellStyle name="Note 2 2 6 2 2 4" xfId="4895" xr:uid="{00000000-0005-0000-0000-000034460000}"/>
    <cellStyle name="Note 2 2 6 2 2 4 2" xfId="11815" xr:uid="{00000000-0005-0000-0000-000035460000}"/>
    <cellStyle name="Note 2 2 6 2 2 4 2 2" xfId="18596" xr:uid="{00000000-0005-0000-0000-000036460000}"/>
    <cellStyle name="Note 2 2 6 2 2 4 2 2 2" xfId="36260" xr:uid="{00000000-0005-0000-0000-000037460000}"/>
    <cellStyle name="Note 2 2 6 2 2 4 2 2 3" xfId="53446" xr:uid="{00000000-0005-0000-0000-000038460000}"/>
    <cellStyle name="Note 2 2 6 2 2 4 2 3" xfId="29479" xr:uid="{00000000-0005-0000-0000-000039460000}"/>
    <cellStyle name="Note 2 2 6 2 2 4 2 4" xfId="46715" xr:uid="{00000000-0005-0000-0000-00003A460000}"/>
    <cellStyle name="Note 2 2 6 2 2 4 3" xfId="8531" xr:uid="{00000000-0005-0000-0000-00003B460000}"/>
    <cellStyle name="Note 2 2 6 2 2 4 3 2" xfId="26196" xr:uid="{00000000-0005-0000-0000-00003C460000}"/>
    <cellStyle name="Note 2 2 6 2 2 4 3 3" xfId="43458" xr:uid="{00000000-0005-0000-0000-00003D460000}"/>
    <cellStyle name="Note 2 2 6 2 2 4 4" xfId="15529" xr:uid="{00000000-0005-0000-0000-00003E460000}"/>
    <cellStyle name="Note 2 2 6 2 2 4 4 2" xfId="33193" xr:uid="{00000000-0005-0000-0000-00003F460000}"/>
    <cellStyle name="Note 2 2 6 2 2 4 4 3" xfId="50405" xr:uid="{00000000-0005-0000-0000-000040460000}"/>
    <cellStyle name="Note 2 2 6 2 2 4 5" xfId="22560" xr:uid="{00000000-0005-0000-0000-000041460000}"/>
    <cellStyle name="Note 2 2 6 2 2 4 6" xfId="39847" xr:uid="{00000000-0005-0000-0000-000042460000}"/>
    <cellStyle name="Note 2 2 6 2 2 5" xfId="10501" xr:uid="{00000000-0005-0000-0000-000043460000}"/>
    <cellStyle name="Note 2 2 6 2 2 5 2" xfId="17390" xr:uid="{00000000-0005-0000-0000-000044460000}"/>
    <cellStyle name="Note 2 2 6 2 2 5 2 2" xfId="35054" xr:uid="{00000000-0005-0000-0000-000045460000}"/>
    <cellStyle name="Note 2 2 6 2 2 5 2 3" xfId="52252" xr:uid="{00000000-0005-0000-0000-000046460000}"/>
    <cellStyle name="Note 2 2 6 2 2 5 3" xfId="28165" xr:uid="{00000000-0005-0000-0000-000047460000}"/>
    <cellStyle name="Note 2 2 6 2 2 5 4" xfId="45413" xr:uid="{00000000-0005-0000-0000-000048460000}"/>
    <cellStyle name="Note 2 2 6 2 2 6" xfId="6751" xr:uid="{00000000-0005-0000-0000-000049460000}"/>
    <cellStyle name="Note 2 2 6 2 2 6 2" xfId="24416" xr:uid="{00000000-0005-0000-0000-00004A460000}"/>
    <cellStyle name="Note 2 2 6 2 2 6 3" xfId="41690" xr:uid="{00000000-0005-0000-0000-00004B460000}"/>
    <cellStyle name="Note 2 2 6 2 2 7" xfId="13782" xr:uid="{00000000-0005-0000-0000-00004C460000}"/>
    <cellStyle name="Note 2 2 6 2 2 7 2" xfId="31446" xr:uid="{00000000-0005-0000-0000-00004D460000}"/>
    <cellStyle name="Note 2 2 6 2 2 7 3" xfId="48670" xr:uid="{00000000-0005-0000-0000-00004E460000}"/>
    <cellStyle name="Note 2 2 6 2 2 8" xfId="20698" xr:uid="{00000000-0005-0000-0000-00004F460000}"/>
    <cellStyle name="Note 2 2 6 2 2 9" xfId="38004" xr:uid="{00000000-0005-0000-0000-000050460000}"/>
    <cellStyle name="Note 2 2 6 2 3" xfId="3075" xr:uid="{00000000-0005-0000-0000-000051460000}"/>
    <cellStyle name="Note 2 2 6 2 3 2" xfId="3738" xr:uid="{00000000-0005-0000-0000-000052460000}"/>
    <cellStyle name="Note 2 2 6 2 3 2 2" xfId="5654" xr:uid="{00000000-0005-0000-0000-000053460000}"/>
    <cellStyle name="Note 2 2 6 2 3 2 2 2" xfId="12574" xr:uid="{00000000-0005-0000-0000-000054460000}"/>
    <cellStyle name="Note 2 2 6 2 3 2 2 2 2" xfId="19301" xr:uid="{00000000-0005-0000-0000-000055460000}"/>
    <cellStyle name="Note 2 2 6 2 3 2 2 2 2 2" xfId="36965" xr:uid="{00000000-0005-0000-0000-000056460000}"/>
    <cellStyle name="Note 2 2 6 2 3 2 2 2 2 3" xfId="54142" xr:uid="{00000000-0005-0000-0000-000057460000}"/>
    <cellStyle name="Note 2 2 6 2 3 2 2 2 3" xfId="30238" xr:uid="{00000000-0005-0000-0000-000058460000}"/>
    <cellStyle name="Note 2 2 6 2 3 2 2 2 4" xfId="47465" xr:uid="{00000000-0005-0000-0000-000059460000}"/>
    <cellStyle name="Note 2 2 6 2 3 2 2 3" xfId="9290" xr:uid="{00000000-0005-0000-0000-00005A460000}"/>
    <cellStyle name="Note 2 2 6 2 3 2 2 3 2" xfId="26955" xr:uid="{00000000-0005-0000-0000-00005B460000}"/>
    <cellStyle name="Note 2 2 6 2 3 2 2 3 3" xfId="44208" xr:uid="{00000000-0005-0000-0000-00005C460000}"/>
    <cellStyle name="Note 2 2 6 2 3 2 2 4" xfId="16234" xr:uid="{00000000-0005-0000-0000-00005D460000}"/>
    <cellStyle name="Note 2 2 6 2 3 2 2 4 2" xfId="33898" xr:uid="{00000000-0005-0000-0000-00005E460000}"/>
    <cellStyle name="Note 2 2 6 2 3 2 2 4 3" xfId="51101" xr:uid="{00000000-0005-0000-0000-00005F460000}"/>
    <cellStyle name="Note 2 2 6 2 3 2 2 5" xfId="23319" xr:uid="{00000000-0005-0000-0000-000060460000}"/>
    <cellStyle name="Note 2 2 6 2 3 2 2 6" xfId="40597" xr:uid="{00000000-0005-0000-0000-000061460000}"/>
    <cellStyle name="Note 2 2 6 2 3 2 3" xfId="11198" xr:uid="{00000000-0005-0000-0000-000062460000}"/>
    <cellStyle name="Note 2 2 6 2 3 2 3 2" xfId="18033" xr:uid="{00000000-0005-0000-0000-000063460000}"/>
    <cellStyle name="Note 2 2 6 2 3 2 3 2 2" xfId="35697" xr:uid="{00000000-0005-0000-0000-000064460000}"/>
    <cellStyle name="Note 2 2 6 2 3 2 3 2 3" xfId="52886" xr:uid="{00000000-0005-0000-0000-000065460000}"/>
    <cellStyle name="Note 2 2 6 2 3 2 3 3" xfId="28862" xr:uid="{00000000-0005-0000-0000-000066460000}"/>
    <cellStyle name="Note 2 2 6 2 3 2 3 4" xfId="46101" xr:uid="{00000000-0005-0000-0000-000067460000}"/>
    <cellStyle name="Note 2 2 6 2 3 2 4" xfId="7435" xr:uid="{00000000-0005-0000-0000-000068460000}"/>
    <cellStyle name="Note 2 2 6 2 3 2 4 2" xfId="25100" xr:uid="{00000000-0005-0000-0000-000069460000}"/>
    <cellStyle name="Note 2 2 6 2 3 2 4 3" xfId="42365" xr:uid="{00000000-0005-0000-0000-00006A460000}"/>
    <cellStyle name="Note 2 2 6 2 3 2 5" xfId="14487" xr:uid="{00000000-0005-0000-0000-00006B460000}"/>
    <cellStyle name="Note 2 2 6 2 3 2 5 2" xfId="32151" xr:uid="{00000000-0005-0000-0000-00006C460000}"/>
    <cellStyle name="Note 2 2 6 2 3 2 5 3" xfId="49366" xr:uid="{00000000-0005-0000-0000-00006D460000}"/>
    <cellStyle name="Note 2 2 6 2 3 2 6" xfId="21457" xr:uid="{00000000-0005-0000-0000-00006E460000}"/>
    <cellStyle name="Note 2 2 6 2 3 2 7" xfId="38754" xr:uid="{00000000-0005-0000-0000-00006F460000}"/>
    <cellStyle name="Note 2 2 6 2 3 3" xfId="4105" xr:uid="{00000000-0005-0000-0000-000070460000}"/>
    <cellStyle name="Note 2 2 6 2 3 3 2" xfId="6021" xr:uid="{00000000-0005-0000-0000-000071460000}"/>
    <cellStyle name="Note 2 2 6 2 3 3 2 2" xfId="12941" xr:uid="{00000000-0005-0000-0000-000072460000}"/>
    <cellStyle name="Note 2 2 6 2 3 3 2 2 2" xfId="19668" xr:uid="{00000000-0005-0000-0000-000073460000}"/>
    <cellStyle name="Note 2 2 6 2 3 3 2 2 2 2" xfId="37332" xr:uid="{00000000-0005-0000-0000-000074460000}"/>
    <cellStyle name="Note 2 2 6 2 3 3 2 2 2 3" xfId="54509" xr:uid="{00000000-0005-0000-0000-000075460000}"/>
    <cellStyle name="Note 2 2 6 2 3 3 2 2 3" xfId="30605" xr:uid="{00000000-0005-0000-0000-000076460000}"/>
    <cellStyle name="Note 2 2 6 2 3 3 2 2 4" xfId="47832" xr:uid="{00000000-0005-0000-0000-000077460000}"/>
    <cellStyle name="Note 2 2 6 2 3 3 2 3" xfId="9657" xr:uid="{00000000-0005-0000-0000-000078460000}"/>
    <cellStyle name="Note 2 2 6 2 3 3 2 3 2" xfId="27322" xr:uid="{00000000-0005-0000-0000-000079460000}"/>
    <cellStyle name="Note 2 2 6 2 3 3 2 3 3" xfId="44575" xr:uid="{00000000-0005-0000-0000-00007A460000}"/>
    <cellStyle name="Note 2 2 6 2 3 3 2 4" xfId="16601" xr:uid="{00000000-0005-0000-0000-00007B460000}"/>
    <cellStyle name="Note 2 2 6 2 3 3 2 4 2" xfId="34265" xr:uid="{00000000-0005-0000-0000-00007C460000}"/>
    <cellStyle name="Note 2 2 6 2 3 3 2 4 3" xfId="51468" xr:uid="{00000000-0005-0000-0000-00007D460000}"/>
    <cellStyle name="Note 2 2 6 2 3 3 2 5" xfId="23686" xr:uid="{00000000-0005-0000-0000-00007E460000}"/>
    <cellStyle name="Note 2 2 6 2 3 3 2 6" xfId="40964" xr:uid="{00000000-0005-0000-0000-00007F460000}"/>
    <cellStyle name="Note 2 2 6 2 3 3 3" xfId="7802" xr:uid="{00000000-0005-0000-0000-000080460000}"/>
    <cellStyle name="Note 2 2 6 2 3 3 3 2" xfId="25467" xr:uid="{00000000-0005-0000-0000-000081460000}"/>
    <cellStyle name="Note 2 2 6 2 3 3 3 3" xfId="42732" xr:uid="{00000000-0005-0000-0000-000082460000}"/>
    <cellStyle name="Note 2 2 6 2 3 3 4" xfId="14854" xr:uid="{00000000-0005-0000-0000-000083460000}"/>
    <cellStyle name="Note 2 2 6 2 3 3 4 2" xfId="32518" xr:uid="{00000000-0005-0000-0000-000084460000}"/>
    <cellStyle name="Note 2 2 6 2 3 3 4 3" xfId="49733" xr:uid="{00000000-0005-0000-0000-000085460000}"/>
    <cellStyle name="Note 2 2 6 2 3 3 5" xfId="21824" xr:uid="{00000000-0005-0000-0000-000086460000}"/>
    <cellStyle name="Note 2 2 6 2 3 3 6" xfId="39121" xr:uid="{00000000-0005-0000-0000-000087460000}"/>
    <cellStyle name="Note 2 2 6 2 3 4" xfId="4991" xr:uid="{00000000-0005-0000-0000-000088460000}"/>
    <cellStyle name="Note 2 2 6 2 3 4 2" xfId="11911" xr:uid="{00000000-0005-0000-0000-000089460000}"/>
    <cellStyle name="Note 2 2 6 2 3 4 2 2" xfId="18692" xr:uid="{00000000-0005-0000-0000-00008A460000}"/>
    <cellStyle name="Note 2 2 6 2 3 4 2 2 2" xfId="36356" xr:uid="{00000000-0005-0000-0000-00008B460000}"/>
    <cellStyle name="Note 2 2 6 2 3 4 2 2 3" xfId="53539" xr:uid="{00000000-0005-0000-0000-00008C460000}"/>
    <cellStyle name="Note 2 2 6 2 3 4 2 3" xfId="29575" xr:uid="{00000000-0005-0000-0000-00008D460000}"/>
    <cellStyle name="Note 2 2 6 2 3 4 2 4" xfId="46808" xr:uid="{00000000-0005-0000-0000-00008E460000}"/>
    <cellStyle name="Note 2 2 6 2 3 4 3" xfId="8627" xr:uid="{00000000-0005-0000-0000-00008F460000}"/>
    <cellStyle name="Note 2 2 6 2 3 4 3 2" xfId="26292" xr:uid="{00000000-0005-0000-0000-000090460000}"/>
    <cellStyle name="Note 2 2 6 2 3 4 3 3" xfId="43551" xr:uid="{00000000-0005-0000-0000-000091460000}"/>
    <cellStyle name="Note 2 2 6 2 3 4 4" xfId="15625" xr:uid="{00000000-0005-0000-0000-000092460000}"/>
    <cellStyle name="Note 2 2 6 2 3 4 4 2" xfId="33289" xr:uid="{00000000-0005-0000-0000-000093460000}"/>
    <cellStyle name="Note 2 2 6 2 3 4 4 3" xfId="50498" xr:uid="{00000000-0005-0000-0000-000094460000}"/>
    <cellStyle name="Note 2 2 6 2 3 4 5" xfId="22656" xr:uid="{00000000-0005-0000-0000-000095460000}"/>
    <cellStyle name="Note 2 2 6 2 3 4 6" xfId="39940" xr:uid="{00000000-0005-0000-0000-000096460000}"/>
    <cellStyle name="Note 2 2 6 2 3 5" xfId="10597" xr:uid="{00000000-0005-0000-0000-000097460000}"/>
    <cellStyle name="Note 2 2 6 2 3 5 2" xfId="17486" xr:uid="{00000000-0005-0000-0000-000098460000}"/>
    <cellStyle name="Note 2 2 6 2 3 5 2 2" xfId="35150" xr:uid="{00000000-0005-0000-0000-000099460000}"/>
    <cellStyle name="Note 2 2 6 2 3 5 2 3" xfId="52345" xr:uid="{00000000-0005-0000-0000-00009A460000}"/>
    <cellStyle name="Note 2 2 6 2 3 5 3" xfId="28261" xr:uid="{00000000-0005-0000-0000-00009B460000}"/>
    <cellStyle name="Note 2 2 6 2 3 5 4" xfId="45506" xr:uid="{00000000-0005-0000-0000-00009C460000}"/>
    <cellStyle name="Note 2 2 6 2 3 6" xfId="6847" xr:uid="{00000000-0005-0000-0000-00009D460000}"/>
    <cellStyle name="Note 2 2 6 2 3 6 2" xfId="24512" xr:uid="{00000000-0005-0000-0000-00009E460000}"/>
    <cellStyle name="Note 2 2 6 2 3 6 3" xfId="41783" xr:uid="{00000000-0005-0000-0000-00009F460000}"/>
    <cellStyle name="Note 2 2 6 2 3 7" xfId="13878" xr:uid="{00000000-0005-0000-0000-0000A0460000}"/>
    <cellStyle name="Note 2 2 6 2 3 7 2" xfId="31542" xr:uid="{00000000-0005-0000-0000-0000A1460000}"/>
    <cellStyle name="Note 2 2 6 2 3 7 3" xfId="48763" xr:uid="{00000000-0005-0000-0000-0000A2460000}"/>
    <cellStyle name="Note 2 2 6 2 3 8" xfId="20794" xr:uid="{00000000-0005-0000-0000-0000A3460000}"/>
    <cellStyle name="Note 2 2 6 2 3 9" xfId="38097" xr:uid="{00000000-0005-0000-0000-0000A4460000}"/>
    <cellStyle name="Note 2 2 6 2 4" xfId="3187" xr:uid="{00000000-0005-0000-0000-0000A5460000}"/>
    <cellStyle name="Note 2 2 6 2 4 2" xfId="4217" xr:uid="{00000000-0005-0000-0000-0000A6460000}"/>
    <cellStyle name="Note 2 2 6 2 4 2 2" xfId="6133" xr:uid="{00000000-0005-0000-0000-0000A7460000}"/>
    <cellStyle name="Note 2 2 6 2 4 2 2 2" xfId="13053" xr:uid="{00000000-0005-0000-0000-0000A8460000}"/>
    <cellStyle name="Note 2 2 6 2 4 2 2 2 2" xfId="19780" xr:uid="{00000000-0005-0000-0000-0000A9460000}"/>
    <cellStyle name="Note 2 2 6 2 4 2 2 2 2 2" xfId="37444" xr:uid="{00000000-0005-0000-0000-0000AA460000}"/>
    <cellStyle name="Note 2 2 6 2 4 2 2 2 2 3" xfId="54621" xr:uid="{00000000-0005-0000-0000-0000AB460000}"/>
    <cellStyle name="Note 2 2 6 2 4 2 2 2 3" xfId="30717" xr:uid="{00000000-0005-0000-0000-0000AC460000}"/>
    <cellStyle name="Note 2 2 6 2 4 2 2 2 4" xfId="47944" xr:uid="{00000000-0005-0000-0000-0000AD460000}"/>
    <cellStyle name="Note 2 2 6 2 4 2 2 3" xfId="9769" xr:uid="{00000000-0005-0000-0000-0000AE460000}"/>
    <cellStyle name="Note 2 2 6 2 4 2 2 3 2" xfId="27434" xr:uid="{00000000-0005-0000-0000-0000AF460000}"/>
    <cellStyle name="Note 2 2 6 2 4 2 2 3 3" xfId="44687" xr:uid="{00000000-0005-0000-0000-0000B0460000}"/>
    <cellStyle name="Note 2 2 6 2 4 2 2 4" xfId="16713" xr:uid="{00000000-0005-0000-0000-0000B1460000}"/>
    <cellStyle name="Note 2 2 6 2 4 2 2 4 2" xfId="34377" xr:uid="{00000000-0005-0000-0000-0000B2460000}"/>
    <cellStyle name="Note 2 2 6 2 4 2 2 4 3" xfId="51580" xr:uid="{00000000-0005-0000-0000-0000B3460000}"/>
    <cellStyle name="Note 2 2 6 2 4 2 2 5" xfId="23798" xr:uid="{00000000-0005-0000-0000-0000B4460000}"/>
    <cellStyle name="Note 2 2 6 2 4 2 2 6" xfId="41076" xr:uid="{00000000-0005-0000-0000-0000B5460000}"/>
    <cellStyle name="Note 2 2 6 2 4 2 3" xfId="7914" xr:uid="{00000000-0005-0000-0000-0000B6460000}"/>
    <cellStyle name="Note 2 2 6 2 4 2 3 2" xfId="25579" xr:uid="{00000000-0005-0000-0000-0000B7460000}"/>
    <cellStyle name="Note 2 2 6 2 4 2 3 3" xfId="42844" xr:uid="{00000000-0005-0000-0000-0000B8460000}"/>
    <cellStyle name="Note 2 2 6 2 4 2 4" xfId="14966" xr:uid="{00000000-0005-0000-0000-0000B9460000}"/>
    <cellStyle name="Note 2 2 6 2 4 2 4 2" xfId="32630" xr:uid="{00000000-0005-0000-0000-0000BA460000}"/>
    <cellStyle name="Note 2 2 6 2 4 2 4 3" xfId="49845" xr:uid="{00000000-0005-0000-0000-0000BB460000}"/>
    <cellStyle name="Note 2 2 6 2 4 2 5" xfId="21936" xr:uid="{00000000-0005-0000-0000-0000BC460000}"/>
    <cellStyle name="Note 2 2 6 2 4 2 6" xfId="39233" xr:uid="{00000000-0005-0000-0000-0000BD460000}"/>
    <cellStyle name="Note 2 2 6 2 4 3" xfId="5103" xr:uid="{00000000-0005-0000-0000-0000BE460000}"/>
    <cellStyle name="Note 2 2 6 2 4 3 2" xfId="12023" xr:uid="{00000000-0005-0000-0000-0000BF460000}"/>
    <cellStyle name="Note 2 2 6 2 4 3 2 2" xfId="18804" xr:uid="{00000000-0005-0000-0000-0000C0460000}"/>
    <cellStyle name="Note 2 2 6 2 4 3 2 2 2" xfId="36468" xr:uid="{00000000-0005-0000-0000-0000C1460000}"/>
    <cellStyle name="Note 2 2 6 2 4 3 2 2 3" xfId="53651" xr:uid="{00000000-0005-0000-0000-0000C2460000}"/>
    <cellStyle name="Note 2 2 6 2 4 3 2 3" xfId="29687" xr:uid="{00000000-0005-0000-0000-0000C3460000}"/>
    <cellStyle name="Note 2 2 6 2 4 3 2 4" xfId="46920" xr:uid="{00000000-0005-0000-0000-0000C4460000}"/>
    <cellStyle name="Note 2 2 6 2 4 3 3" xfId="8739" xr:uid="{00000000-0005-0000-0000-0000C5460000}"/>
    <cellStyle name="Note 2 2 6 2 4 3 3 2" xfId="26404" xr:uid="{00000000-0005-0000-0000-0000C6460000}"/>
    <cellStyle name="Note 2 2 6 2 4 3 3 3" xfId="43663" xr:uid="{00000000-0005-0000-0000-0000C7460000}"/>
    <cellStyle name="Note 2 2 6 2 4 3 4" xfId="15737" xr:uid="{00000000-0005-0000-0000-0000C8460000}"/>
    <cellStyle name="Note 2 2 6 2 4 3 4 2" xfId="33401" xr:uid="{00000000-0005-0000-0000-0000C9460000}"/>
    <cellStyle name="Note 2 2 6 2 4 3 4 3" xfId="50610" xr:uid="{00000000-0005-0000-0000-0000CA460000}"/>
    <cellStyle name="Note 2 2 6 2 4 3 5" xfId="22768" xr:uid="{00000000-0005-0000-0000-0000CB460000}"/>
    <cellStyle name="Note 2 2 6 2 4 3 6" xfId="40052" xr:uid="{00000000-0005-0000-0000-0000CC460000}"/>
    <cellStyle name="Note 2 2 6 2 4 4" xfId="10709" xr:uid="{00000000-0005-0000-0000-0000CD460000}"/>
    <cellStyle name="Note 2 2 6 2 4 4 2" xfId="17598" xr:uid="{00000000-0005-0000-0000-0000CE460000}"/>
    <cellStyle name="Note 2 2 6 2 4 4 2 2" xfId="35262" xr:uid="{00000000-0005-0000-0000-0000CF460000}"/>
    <cellStyle name="Note 2 2 6 2 4 4 2 3" xfId="52457" xr:uid="{00000000-0005-0000-0000-0000D0460000}"/>
    <cellStyle name="Note 2 2 6 2 4 4 3" xfId="28373" xr:uid="{00000000-0005-0000-0000-0000D1460000}"/>
    <cellStyle name="Note 2 2 6 2 4 4 4" xfId="45618" xr:uid="{00000000-0005-0000-0000-0000D2460000}"/>
    <cellStyle name="Note 2 2 6 2 4 5" xfId="6959" xr:uid="{00000000-0005-0000-0000-0000D3460000}"/>
    <cellStyle name="Note 2 2 6 2 4 5 2" xfId="24624" xr:uid="{00000000-0005-0000-0000-0000D4460000}"/>
    <cellStyle name="Note 2 2 6 2 4 5 3" xfId="41895" xr:uid="{00000000-0005-0000-0000-0000D5460000}"/>
    <cellStyle name="Note 2 2 6 2 4 6" xfId="13990" xr:uid="{00000000-0005-0000-0000-0000D6460000}"/>
    <cellStyle name="Note 2 2 6 2 4 6 2" xfId="31654" xr:uid="{00000000-0005-0000-0000-0000D7460000}"/>
    <cellStyle name="Note 2 2 6 2 4 6 3" xfId="48875" xr:uid="{00000000-0005-0000-0000-0000D8460000}"/>
    <cellStyle name="Note 2 2 6 2 4 7" xfId="20906" xr:uid="{00000000-0005-0000-0000-0000D9460000}"/>
    <cellStyle name="Note 2 2 6 2 4 8" xfId="38209" xr:uid="{00000000-0005-0000-0000-0000DA460000}"/>
    <cellStyle name="Note 2 2 6 2 5" xfId="3415" xr:uid="{00000000-0005-0000-0000-0000DB460000}"/>
    <cellStyle name="Note 2 2 6 2 5 2" xfId="5331" xr:uid="{00000000-0005-0000-0000-0000DC460000}"/>
    <cellStyle name="Note 2 2 6 2 5 2 2" xfId="12251" xr:uid="{00000000-0005-0000-0000-0000DD460000}"/>
    <cellStyle name="Note 2 2 6 2 5 2 2 2" xfId="18978" xr:uid="{00000000-0005-0000-0000-0000DE460000}"/>
    <cellStyle name="Note 2 2 6 2 5 2 2 2 2" xfId="36642" xr:uid="{00000000-0005-0000-0000-0000DF460000}"/>
    <cellStyle name="Note 2 2 6 2 5 2 2 2 3" xfId="53825" xr:uid="{00000000-0005-0000-0000-0000E0460000}"/>
    <cellStyle name="Note 2 2 6 2 5 2 2 3" xfId="29915" xr:uid="{00000000-0005-0000-0000-0000E1460000}"/>
    <cellStyle name="Note 2 2 6 2 5 2 2 4" xfId="47148" xr:uid="{00000000-0005-0000-0000-0000E2460000}"/>
    <cellStyle name="Note 2 2 6 2 5 2 3" xfId="8967" xr:uid="{00000000-0005-0000-0000-0000E3460000}"/>
    <cellStyle name="Note 2 2 6 2 5 2 3 2" xfId="26632" xr:uid="{00000000-0005-0000-0000-0000E4460000}"/>
    <cellStyle name="Note 2 2 6 2 5 2 3 3" xfId="43891" xr:uid="{00000000-0005-0000-0000-0000E5460000}"/>
    <cellStyle name="Note 2 2 6 2 5 2 4" xfId="15911" xr:uid="{00000000-0005-0000-0000-0000E6460000}"/>
    <cellStyle name="Note 2 2 6 2 5 2 4 2" xfId="33575" xr:uid="{00000000-0005-0000-0000-0000E7460000}"/>
    <cellStyle name="Note 2 2 6 2 5 2 4 3" xfId="50784" xr:uid="{00000000-0005-0000-0000-0000E8460000}"/>
    <cellStyle name="Note 2 2 6 2 5 2 5" xfId="22996" xr:uid="{00000000-0005-0000-0000-0000E9460000}"/>
    <cellStyle name="Note 2 2 6 2 5 2 6" xfId="40280" xr:uid="{00000000-0005-0000-0000-0000EA460000}"/>
    <cellStyle name="Note 2 2 6 2 5 3" xfId="10875" xr:uid="{00000000-0005-0000-0000-0000EB460000}"/>
    <cellStyle name="Note 2 2 6 2 5 3 2" xfId="17710" xr:uid="{00000000-0005-0000-0000-0000EC460000}"/>
    <cellStyle name="Note 2 2 6 2 5 3 2 2" xfId="35374" xr:uid="{00000000-0005-0000-0000-0000ED460000}"/>
    <cellStyle name="Note 2 2 6 2 5 3 2 3" xfId="52569" xr:uid="{00000000-0005-0000-0000-0000EE460000}"/>
    <cellStyle name="Note 2 2 6 2 5 3 3" xfId="28539" xr:uid="{00000000-0005-0000-0000-0000EF460000}"/>
    <cellStyle name="Note 2 2 6 2 5 3 4" xfId="45784" xr:uid="{00000000-0005-0000-0000-0000F0460000}"/>
    <cellStyle name="Note 2 2 6 2 5 4" xfId="14164" xr:uid="{00000000-0005-0000-0000-0000F1460000}"/>
    <cellStyle name="Note 2 2 6 2 5 4 2" xfId="31828" xr:uid="{00000000-0005-0000-0000-0000F2460000}"/>
    <cellStyle name="Note 2 2 6 2 5 4 3" xfId="49049" xr:uid="{00000000-0005-0000-0000-0000F3460000}"/>
    <cellStyle name="Note 2 2 6 2 5 5" xfId="21134" xr:uid="{00000000-0005-0000-0000-0000F4460000}"/>
    <cellStyle name="Note 2 2 6 2 5 6" xfId="38437" xr:uid="{00000000-0005-0000-0000-0000F5460000}"/>
    <cellStyle name="Note 2 2 6 2 6" xfId="3788" xr:uid="{00000000-0005-0000-0000-0000F6460000}"/>
    <cellStyle name="Note 2 2 6 2 6 2" xfId="5704" xr:uid="{00000000-0005-0000-0000-0000F7460000}"/>
    <cellStyle name="Note 2 2 6 2 6 2 2" xfId="12624" xr:uid="{00000000-0005-0000-0000-0000F8460000}"/>
    <cellStyle name="Note 2 2 6 2 6 2 2 2" xfId="19351" xr:uid="{00000000-0005-0000-0000-0000F9460000}"/>
    <cellStyle name="Note 2 2 6 2 6 2 2 2 2" xfId="37015" xr:uid="{00000000-0005-0000-0000-0000FA460000}"/>
    <cellStyle name="Note 2 2 6 2 6 2 2 2 3" xfId="54192" xr:uid="{00000000-0005-0000-0000-0000FB460000}"/>
    <cellStyle name="Note 2 2 6 2 6 2 2 3" xfId="30288" xr:uid="{00000000-0005-0000-0000-0000FC460000}"/>
    <cellStyle name="Note 2 2 6 2 6 2 2 4" xfId="47515" xr:uid="{00000000-0005-0000-0000-0000FD460000}"/>
    <cellStyle name="Note 2 2 6 2 6 2 3" xfId="9340" xr:uid="{00000000-0005-0000-0000-0000FE460000}"/>
    <cellStyle name="Note 2 2 6 2 6 2 3 2" xfId="27005" xr:uid="{00000000-0005-0000-0000-0000FF460000}"/>
    <cellStyle name="Note 2 2 6 2 6 2 3 3" xfId="44258" xr:uid="{00000000-0005-0000-0000-000000470000}"/>
    <cellStyle name="Note 2 2 6 2 6 2 4" xfId="16284" xr:uid="{00000000-0005-0000-0000-000001470000}"/>
    <cellStyle name="Note 2 2 6 2 6 2 4 2" xfId="33948" xr:uid="{00000000-0005-0000-0000-000002470000}"/>
    <cellStyle name="Note 2 2 6 2 6 2 4 3" xfId="51151" xr:uid="{00000000-0005-0000-0000-000003470000}"/>
    <cellStyle name="Note 2 2 6 2 6 2 5" xfId="23369" xr:uid="{00000000-0005-0000-0000-000004470000}"/>
    <cellStyle name="Note 2 2 6 2 6 2 6" xfId="40647" xr:uid="{00000000-0005-0000-0000-000005470000}"/>
    <cellStyle name="Note 2 2 6 2 6 3" xfId="7485" xr:uid="{00000000-0005-0000-0000-000006470000}"/>
    <cellStyle name="Note 2 2 6 2 6 3 2" xfId="25150" xr:uid="{00000000-0005-0000-0000-000007470000}"/>
    <cellStyle name="Note 2 2 6 2 6 3 3" xfId="42415" xr:uid="{00000000-0005-0000-0000-000008470000}"/>
    <cellStyle name="Note 2 2 6 2 6 4" xfId="14537" xr:uid="{00000000-0005-0000-0000-000009470000}"/>
    <cellStyle name="Note 2 2 6 2 6 4 2" xfId="32201" xr:uid="{00000000-0005-0000-0000-00000A470000}"/>
    <cellStyle name="Note 2 2 6 2 6 4 3" xfId="49416" xr:uid="{00000000-0005-0000-0000-00000B470000}"/>
    <cellStyle name="Note 2 2 6 2 6 5" xfId="21507" xr:uid="{00000000-0005-0000-0000-00000C470000}"/>
    <cellStyle name="Note 2 2 6 2 6 6" xfId="38804" xr:uid="{00000000-0005-0000-0000-00000D470000}"/>
    <cellStyle name="Note 2 2 6 2 7" xfId="4668" xr:uid="{00000000-0005-0000-0000-00000E470000}"/>
    <cellStyle name="Note 2 2 6 2 7 2" xfId="11588" xr:uid="{00000000-0005-0000-0000-00000F470000}"/>
    <cellStyle name="Note 2 2 6 2 7 2 2" xfId="18369" xr:uid="{00000000-0005-0000-0000-000010470000}"/>
    <cellStyle name="Note 2 2 6 2 7 2 2 2" xfId="36033" xr:uid="{00000000-0005-0000-0000-000011470000}"/>
    <cellStyle name="Note 2 2 6 2 7 2 2 3" xfId="53222" xr:uid="{00000000-0005-0000-0000-000012470000}"/>
    <cellStyle name="Note 2 2 6 2 7 2 3" xfId="29252" xr:uid="{00000000-0005-0000-0000-000013470000}"/>
    <cellStyle name="Note 2 2 6 2 7 2 4" xfId="46491" xr:uid="{00000000-0005-0000-0000-000014470000}"/>
    <cellStyle name="Note 2 2 6 2 7 3" xfId="8304" xr:uid="{00000000-0005-0000-0000-000015470000}"/>
    <cellStyle name="Note 2 2 6 2 7 3 2" xfId="25969" xr:uid="{00000000-0005-0000-0000-000016470000}"/>
    <cellStyle name="Note 2 2 6 2 7 3 3" xfId="43234" xr:uid="{00000000-0005-0000-0000-000017470000}"/>
    <cellStyle name="Note 2 2 6 2 7 4" xfId="15302" xr:uid="{00000000-0005-0000-0000-000018470000}"/>
    <cellStyle name="Note 2 2 6 2 7 4 2" xfId="32966" xr:uid="{00000000-0005-0000-0000-000019470000}"/>
    <cellStyle name="Note 2 2 6 2 7 4 3" xfId="50181" xr:uid="{00000000-0005-0000-0000-00001A470000}"/>
    <cellStyle name="Note 2 2 6 2 7 5" xfId="22333" xr:uid="{00000000-0005-0000-0000-00001B470000}"/>
    <cellStyle name="Note 2 2 6 2 7 6" xfId="39623" xr:uid="{00000000-0005-0000-0000-00001C470000}"/>
    <cellStyle name="Note 2 2 6 2 8" xfId="10274" xr:uid="{00000000-0005-0000-0000-00001D470000}"/>
    <cellStyle name="Note 2 2 6 2 8 2" xfId="17163" xr:uid="{00000000-0005-0000-0000-00001E470000}"/>
    <cellStyle name="Note 2 2 6 2 8 2 2" xfId="34827" xr:uid="{00000000-0005-0000-0000-00001F470000}"/>
    <cellStyle name="Note 2 2 6 2 8 2 3" xfId="52028" xr:uid="{00000000-0005-0000-0000-000020470000}"/>
    <cellStyle name="Note 2 2 6 2 8 3" xfId="27938" xr:uid="{00000000-0005-0000-0000-000021470000}"/>
    <cellStyle name="Note 2 2 6 2 8 4" xfId="45189" xr:uid="{00000000-0005-0000-0000-000022470000}"/>
    <cellStyle name="Note 2 2 6 2 9" xfId="6524" xr:uid="{00000000-0005-0000-0000-000023470000}"/>
    <cellStyle name="Note 2 2 6 2 9 2" xfId="24189" xr:uid="{00000000-0005-0000-0000-000024470000}"/>
    <cellStyle name="Note 2 2 6 2 9 3" xfId="41466" xr:uid="{00000000-0005-0000-0000-000025470000}"/>
    <cellStyle name="Note 2 2 6 3" xfId="2823" xr:uid="{00000000-0005-0000-0000-000026470000}"/>
    <cellStyle name="Note 2 2 6 3 2" xfId="3486" xr:uid="{00000000-0005-0000-0000-000027470000}"/>
    <cellStyle name="Note 2 2 6 3 2 2" xfId="5402" xr:uid="{00000000-0005-0000-0000-000028470000}"/>
    <cellStyle name="Note 2 2 6 3 2 2 2" xfId="12322" xr:uid="{00000000-0005-0000-0000-000029470000}"/>
    <cellStyle name="Note 2 2 6 3 2 2 2 2" xfId="19049" xr:uid="{00000000-0005-0000-0000-00002A470000}"/>
    <cellStyle name="Note 2 2 6 3 2 2 2 2 2" xfId="36713" xr:uid="{00000000-0005-0000-0000-00002B470000}"/>
    <cellStyle name="Note 2 2 6 3 2 2 2 2 3" xfId="53893" xr:uid="{00000000-0005-0000-0000-00002C470000}"/>
    <cellStyle name="Note 2 2 6 3 2 2 2 3" xfId="29986" xr:uid="{00000000-0005-0000-0000-00002D470000}"/>
    <cellStyle name="Note 2 2 6 3 2 2 2 4" xfId="47216" xr:uid="{00000000-0005-0000-0000-00002E470000}"/>
    <cellStyle name="Note 2 2 6 3 2 2 3" xfId="9038" xr:uid="{00000000-0005-0000-0000-00002F470000}"/>
    <cellStyle name="Note 2 2 6 3 2 2 3 2" xfId="26703" xr:uid="{00000000-0005-0000-0000-000030470000}"/>
    <cellStyle name="Note 2 2 6 3 2 2 3 3" xfId="43959" xr:uid="{00000000-0005-0000-0000-000031470000}"/>
    <cellStyle name="Note 2 2 6 3 2 2 4" xfId="15982" xr:uid="{00000000-0005-0000-0000-000032470000}"/>
    <cellStyle name="Note 2 2 6 3 2 2 4 2" xfId="33646" xr:uid="{00000000-0005-0000-0000-000033470000}"/>
    <cellStyle name="Note 2 2 6 3 2 2 4 3" xfId="50852" xr:uid="{00000000-0005-0000-0000-000034470000}"/>
    <cellStyle name="Note 2 2 6 3 2 2 5" xfId="23067" xr:uid="{00000000-0005-0000-0000-000035470000}"/>
    <cellStyle name="Note 2 2 6 3 2 2 6" xfId="40348" xr:uid="{00000000-0005-0000-0000-000036470000}"/>
    <cellStyle name="Note 2 2 6 3 2 3" xfId="10946" xr:uid="{00000000-0005-0000-0000-000037470000}"/>
    <cellStyle name="Note 2 2 6 3 2 3 2" xfId="17781" xr:uid="{00000000-0005-0000-0000-000038470000}"/>
    <cellStyle name="Note 2 2 6 3 2 3 2 2" xfId="35445" xr:uid="{00000000-0005-0000-0000-000039470000}"/>
    <cellStyle name="Note 2 2 6 3 2 3 2 3" xfId="52637" xr:uid="{00000000-0005-0000-0000-00003A470000}"/>
    <cellStyle name="Note 2 2 6 3 2 3 3" xfId="28610" xr:uid="{00000000-0005-0000-0000-00003B470000}"/>
    <cellStyle name="Note 2 2 6 3 2 3 4" xfId="45852" xr:uid="{00000000-0005-0000-0000-00003C470000}"/>
    <cellStyle name="Note 2 2 6 3 2 4" xfId="7183" xr:uid="{00000000-0005-0000-0000-00003D470000}"/>
    <cellStyle name="Note 2 2 6 3 2 4 2" xfId="24848" xr:uid="{00000000-0005-0000-0000-00003E470000}"/>
    <cellStyle name="Note 2 2 6 3 2 4 3" xfId="42116" xr:uid="{00000000-0005-0000-0000-00003F470000}"/>
    <cellStyle name="Note 2 2 6 3 2 5" xfId="14235" xr:uid="{00000000-0005-0000-0000-000040470000}"/>
    <cellStyle name="Note 2 2 6 3 2 5 2" xfId="31899" xr:uid="{00000000-0005-0000-0000-000041470000}"/>
    <cellStyle name="Note 2 2 6 3 2 5 3" xfId="49117" xr:uid="{00000000-0005-0000-0000-000042470000}"/>
    <cellStyle name="Note 2 2 6 3 2 6" xfId="21205" xr:uid="{00000000-0005-0000-0000-000043470000}"/>
    <cellStyle name="Note 2 2 6 3 2 7" xfId="38505" xr:uid="{00000000-0005-0000-0000-000044470000}"/>
    <cellStyle name="Note 2 2 6 3 3" xfId="3856" xr:uid="{00000000-0005-0000-0000-000045470000}"/>
    <cellStyle name="Note 2 2 6 3 3 2" xfId="5772" xr:uid="{00000000-0005-0000-0000-000046470000}"/>
    <cellStyle name="Note 2 2 6 3 3 2 2" xfId="12692" xr:uid="{00000000-0005-0000-0000-000047470000}"/>
    <cellStyle name="Note 2 2 6 3 3 2 2 2" xfId="19419" xr:uid="{00000000-0005-0000-0000-000048470000}"/>
    <cellStyle name="Note 2 2 6 3 3 2 2 2 2" xfId="37083" xr:uid="{00000000-0005-0000-0000-000049470000}"/>
    <cellStyle name="Note 2 2 6 3 3 2 2 2 3" xfId="54260" xr:uid="{00000000-0005-0000-0000-00004A470000}"/>
    <cellStyle name="Note 2 2 6 3 3 2 2 3" xfId="30356" xr:uid="{00000000-0005-0000-0000-00004B470000}"/>
    <cellStyle name="Note 2 2 6 3 3 2 2 4" xfId="47583" xr:uid="{00000000-0005-0000-0000-00004C470000}"/>
    <cellStyle name="Note 2 2 6 3 3 2 3" xfId="9408" xr:uid="{00000000-0005-0000-0000-00004D470000}"/>
    <cellStyle name="Note 2 2 6 3 3 2 3 2" xfId="27073" xr:uid="{00000000-0005-0000-0000-00004E470000}"/>
    <cellStyle name="Note 2 2 6 3 3 2 3 3" xfId="44326" xr:uid="{00000000-0005-0000-0000-00004F470000}"/>
    <cellStyle name="Note 2 2 6 3 3 2 4" xfId="16352" xr:uid="{00000000-0005-0000-0000-000050470000}"/>
    <cellStyle name="Note 2 2 6 3 3 2 4 2" xfId="34016" xr:uid="{00000000-0005-0000-0000-000051470000}"/>
    <cellStyle name="Note 2 2 6 3 3 2 4 3" xfId="51219" xr:uid="{00000000-0005-0000-0000-000052470000}"/>
    <cellStyle name="Note 2 2 6 3 3 2 5" xfId="23437" xr:uid="{00000000-0005-0000-0000-000053470000}"/>
    <cellStyle name="Note 2 2 6 3 3 2 6" xfId="40715" xr:uid="{00000000-0005-0000-0000-000054470000}"/>
    <cellStyle name="Note 2 2 6 3 3 3" xfId="7553" xr:uid="{00000000-0005-0000-0000-000055470000}"/>
    <cellStyle name="Note 2 2 6 3 3 3 2" xfId="25218" xr:uid="{00000000-0005-0000-0000-000056470000}"/>
    <cellStyle name="Note 2 2 6 3 3 3 3" xfId="42483" xr:uid="{00000000-0005-0000-0000-000057470000}"/>
    <cellStyle name="Note 2 2 6 3 3 4" xfId="14605" xr:uid="{00000000-0005-0000-0000-000058470000}"/>
    <cellStyle name="Note 2 2 6 3 3 4 2" xfId="32269" xr:uid="{00000000-0005-0000-0000-000059470000}"/>
    <cellStyle name="Note 2 2 6 3 3 4 3" xfId="49484" xr:uid="{00000000-0005-0000-0000-00005A470000}"/>
    <cellStyle name="Note 2 2 6 3 3 5" xfId="21575" xr:uid="{00000000-0005-0000-0000-00005B470000}"/>
    <cellStyle name="Note 2 2 6 3 3 6" xfId="38872" xr:uid="{00000000-0005-0000-0000-00005C470000}"/>
    <cellStyle name="Note 2 2 6 3 4" xfId="4739" xr:uid="{00000000-0005-0000-0000-00005D470000}"/>
    <cellStyle name="Note 2 2 6 3 4 2" xfId="11659" xr:uid="{00000000-0005-0000-0000-00005E470000}"/>
    <cellStyle name="Note 2 2 6 3 4 2 2" xfId="18440" xr:uid="{00000000-0005-0000-0000-00005F470000}"/>
    <cellStyle name="Note 2 2 6 3 4 2 2 2" xfId="36104" xr:uid="{00000000-0005-0000-0000-000060470000}"/>
    <cellStyle name="Note 2 2 6 3 4 2 2 3" xfId="53290" xr:uid="{00000000-0005-0000-0000-000061470000}"/>
    <cellStyle name="Note 2 2 6 3 4 2 3" xfId="29323" xr:uid="{00000000-0005-0000-0000-000062470000}"/>
    <cellStyle name="Note 2 2 6 3 4 2 4" xfId="46559" xr:uid="{00000000-0005-0000-0000-000063470000}"/>
    <cellStyle name="Note 2 2 6 3 4 3" xfId="8375" xr:uid="{00000000-0005-0000-0000-000064470000}"/>
    <cellStyle name="Note 2 2 6 3 4 3 2" xfId="26040" xr:uid="{00000000-0005-0000-0000-000065470000}"/>
    <cellStyle name="Note 2 2 6 3 4 3 3" xfId="43302" xr:uid="{00000000-0005-0000-0000-000066470000}"/>
    <cellStyle name="Note 2 2 6 3 4 4" xfId="15373" xr:uid="{00000000-0005-0000-0000-000067470000}"/>
    <cellStyle name="Note 2 2 6 3 4 4 2" xfId="33037" xr:uid="{00000000-0005-0000-0000-000068470000}"/>
    <cellStyle name="Note 2 2 6 3 4 4 3" xfId="50249" xr:uid="{00000000-0005-0000-0000-000069470000}"/>
    <cellStyle name="Note 2 2 6 3 4 5" xfId="22404" xr:uid="{00000000-0005-0000-0000-00006A470000}"/>
    <cellStyle name="Note 2 2 6 3 4 6" xfId="39691" xr:uid="{00000000-0005-0000-0000-00006B470000}"/>
    <cellStyle name="Note 2 2 6 3 5" xfId="10345" xr:uid="{00000000-0005-0000-0000-00006C470000}"/>
    <cellStyle name="Note 2 2 6 3 5 2" xfId="17234" xr:uid="{00000000-0005-0000-0000-00006D470000}"/>
    <cellStyle name="Note 2 2 6 3 5 2 2" xfId="34898" xr:uid="{00000000-0005-0000-0000-00006E470000}"/>
    <cellStyle name="Note 2 2 6 3 5 2 3" xfId="52096" xr:uid="{00000000-0005-0000-0000-00006F470000}"/>
    <cellStyle name="Note 2 2 6 3 5 3" xfId="28009" xr:uid="{00000000-0005-0000-0000-000070470000}"/>
    <cellStyle name="Note 2 2 6 3 5 4" xfId="45257" xr:uid="{00000000-0005-0000-0000-000071470000}"/>
    <cellStyle name="Note 2 2 6 3 6" xfId="6595" xr:uid="{00000000-0005-0000-0000-000072470000}"/>
    <cellStyle name="Note 2 2 6 3 6 2" xfId="24260" xr:uid="{00000000-0005-0000-0000-000073470000}"/>
    <cellStyle name="Note 2 2 6 3 6 3" xfId="41534" xr:uid="{00000000-0005-0000-0000-000074470000}"/>
    <cellStyle name="Note 2 2 6 3 7" xfId="13626" xr:uid="{00000000-0005-0000-0000-000075470000}"/>
    <cellStyle name="Note 2 2 6 3 7 2" xfId="31290" xr:uid="{00000000-0005-0000-0000-000076470000}"/>
    <cellStyle name="Note 2 2 6 3 7 3" xfId="48514" xr:uid="{00000000-0005-0000-0000-000077470000}"/>
    <cellStyle name="Note 2 2 6 3 8" xfId="20542" xr:uid="{00000000-0005-0000-0000-000078470000}"/>
    <cellStyle name="Note 2 2 6 3 9" xfId="37848" xr:uid="{00000000-0005-0000-0000-000079470000}"/>
    <cellStyle name="Note 2 2 6 4" xfId="4475" xr:uid="{00000000-0005-0000-0000-00007A470000}"/>
    <cellStyle name="Note 2 2 6 4 2" xfId="6339" xr:uid="{00000000-0005-0000-0000-00007B470000}"/>
    <cellStyle name="Note 2 2 6 4 2 2" xfId="13258" xr:uid="{00000000-0005-0000-0000-00007C470000}"/>
    <cellStyle name="Note 2 2 6 4 2 2 2" xfId="19931" xr:uid="{00000000-0005-0000-0000-00007D470000}"/>
    <cellStyle name="Note 2 2 6 4 2 2 2 2" xfId="37595" xr:uid="{00000000-0005-0000-0000-00007E470000}"/>
    <cellStyle name="Note 2 2 6 4 2 2 2 3" xfId="54772" xr:uid="{00000000-0005-0000-0000-00007F470000}"/>
    <cellStyle name="Note 2 2 6 4 2 2 3" xfId="30922" xr:uid="{00000000-0005-0000-0000-000080470000}"/>
    <cellStyle name="Note 2 2 6 4 2 2 4" xfId="48149" xr:uid="{00000000-0005-0000-0000-000081470000}"/>
    <cellStyle name="Note 2 2 6 4 2 3" xfId="9974" xr:uid="{00000000-0005-0000-0000-000082470000}"/>
    <cellStyle name="Note 2 2 6 4 2 3 2" xfId="27639" xr:uid="{00000000-0005-0000-0000-000083470000}"/>
    <cellStyle name="Note 2 2 6 4 2 3 3" xfId="44892" xr:uid="{00000000-0005-0000-0000-000084470000}"/>
    <cellStyle name="Note 2 2 6 4 2 4" xfId="16864" xr:uid="{00000000-0005-0000-0000-000085470000}"/>
    <cellStyle name="Note 2 2 6 4 2 4 2" xfId="34528" xr:uid="{00000000-0005-0000-0000-000086470000}"/>
    <cellStyle name="Note 2 2 6 4 2 4 3" xfId="51731" xr:uid="{00000000-0005-0000-0000-000087470000}"/>
    <cellStyle name="Note 2 2 6 4 2 5" xfId="24004" xr:uid="{00000000-0005-0000-0000-000088470000}"/>
    <cellStyle name="Note 2 2 6 4 2 6" xfId="41281" xr:uid="{00000000-0005-0000-0000-000089470000}"/>
    <cellStyle name="Note 2 2 6 4 3" xfId="11403" xr:uid="{00000000-0005-0000-0000-00008A470000}"/>
    <cellStyle name="Note 2 2 6 4 3 2" xfId="18184" xr:uid="{00000000-0005-0000-0000-00008B470000}"/>
    <cellStyle name="Note 2 2 6 4 3 2 2" xfId="35848" xr:uid="{00000000-0005-0000-0000-00008C470000}"/>
    <cellStyle name="Note 2 2 6 4 3 2 3" xfId="53037" xr:uid="{00000000-0005-0000-0000-00008D470000}"/>
    <cellStyle name="Note 2 2 6 4 3 3" xfId="29067" xr:uid="{00000000-0005-0000-0000-00008E470000}"/>
    <cellStyle name="Note 2 2 6 4 3 4" xfId="46306" xr:uid="{00000000-0005-0000-0000-00008F470000}"/>
    <cellStyle name="Note 2 2 6 4 4" xfId="8119" xr:uid="{00000000-0005-0000-0000-000090470000}"/>
    <cellStyle name="Note 2 2 6 4 4 2" xfId="25784" xr:uid="{00000000-0005-0000-0000-000091470000}"/>
    <cellStyle name="Note 2 2 6 4 4 3" xfId="43049" xr:uid="{00000000-0005-0000-0000-000092470000}"/>
    <cellStyle name="Note 2 2 6 4 5" xfId="15117" xr:uid="{00000000-0005-0000-0000-000093470000}"/>
    <cellStyle name="Note 2 2 6 4 5 2" xfId="32781" xr:uid="{00000000-0005-0000-0000-000094470000}"/>
    <cellStyle name="Note 2 2 6 4 5 3" xfId="49996" xr:uid="{00000000-0005-0000-0000-000095470000}"/>
    <cellStyle name="Note 2 2 6 4 6" xfId="22148" xr:uid="{00000000-0005-0000-0000-000096470000}"/>
    <cellStyle name="Note 2 2 6 4 7" xfId="39438" xr:uid="{00000000-0005-0000-0000-000097470000}"/>
    <cellStyle name="Note 2 2 6 5" xfId="4432" xr:uid="{00000000-0005-0000-0000-000098470000}"/>
    <cellStyle name="Note 2 2 6 5 2" xfId="6296" xr:uid="{00000000-0005-0000-0000-000099470000}"/>
    <cellStyle name="Note 2 2 6 5 2 2" xfId="13215" xr:uid="{00000000-0005-0000-0000-00009A470000}"/>
    <cellStyle name="Note 2 2 6 5 2 2 2" xfId="19888" xr:uid="{00000000-0005-0000-0000-00009B470000}"/>
    <cellStyle name="Note 2 2 6 5 2 2 2 2" xfId="37552" xr:uid="{00000000-0005-0000-0000-00009C470000}"/>
    <cellStyle name="Note 2 2 6 5 2 2 2 3" xfId="54729" xr:uid="{00000000-0005-0000-0000-00009D470000}"/>
    <cellStyle name="Note 2 2 6 5 2 2 3" xfId="30879" xr:uid="{00000000-0005-0000-0000-00009E470000}"/>
    <cellStyle name="Note 2 2 6 5 2 2 4" xfId="48106" xr:uid="{00000000-0005-0000-0000-00009F470000}"/>
    <cellStyle name="Note 2 2 6 5 2 3" xfId="9931" xr:uid="{00000000-0005-0000-0000-0000A0470000}"/>
    <cellStyle name="Note 2 2 6 5 2 3 2" xfId="27596" xr:uid="{00000000-0005-0000-0000-0000A1470000}"/>
    <cellStyle name="Note 2 2 6 5 2 3 3" xfId="44849" xr:uid="{00000000-0005-0000-0000-0000A2470000}"/>
    <cellStyle name="Note 2 2 6 5 2 4" xfId="16821" xr:uid="{00000000-0005-0000-0000-0000A3470000}"/>
    <cellStyle name="Note 2 2 6 5 2 4 2" xfId="34485" xr:uid="{00000000-0005-0000-0000-0000A4470000}"/>
    <cellStyle name="Note 2 2 6 5 2 4 3" xfId="51688" xr:uid="{00000000-0005-0000-0000-0000A5470000}"/>
    <cellStyle name="Note 2 2 6 5 2 5" xfId="23961" xr:uid="{00000000-0005-0000-0000-0000A6470000}"/>
    <cellStyle name="Note 2 2 6 5 2 6" xfId="41238" xr:uid="{00000000-0005-0000-0000-0000A7470000}"/>
    <cellStyle name="Note 2 2 6 5 3" xfId="11360" xr:uid="{00000000-0005-0000-0000-0000A8470000}"/>
    <cellStyle name="Note 2 2 6 5 3 2" xfId="18141" xr:uid="{00000000-0005-0000-0000-0000A9470000}"/>
    <cellStyle name="Note 2 2 6 5 3 2 2" xfId="35805" xr:uid="{00000000-0005-0000-0000-0000AA470000}"/>
    <cellStyle name="Note 2 2 6 5 3 2 3" xfId="52994" xr:uid="{00000000-0005-0000-0000-0000AB470000}"/>
    <cellStyle name="Note 2 2 6 5 3 3" xfId="29024" xr:uid="{00000000-0005-0000-0000-0000AC470000}"/>
    <cellStyle name="Note 2 2 6 5 3 4" xfId="46263" xr:uid="{00000000-0005-0000-0000-0000AD470000}"/>
    <cellStyle name="Note 2 2 6 5 4" xfId="8076" xr:uid="{00000000-0005-0000-0000-0000AE470000}"/>
    <cellStyle name="Note 2 2 6 5 4 2" xfId="25741" xr:uid="{00000000-0005-0000-0000-0000AF470000}"/>
    <cellStyle name="Note 2 2 6 5 4 3" xfId="43006" xr:uid="{00000000-0005-0000-0000-0000B0470000}"/>
    <cellStyle name="Note 2 2 6 5 5" xfId="15074" xr:uid="{00000000-0005-0000-0000-0000B1470000}"/>
    <cellStyle name="Note 2 2 6 5 5 2" xfId="32738" xr:uid="{00000000-0005-0000-0000-0000B2470000}"/>
    <cellStyle name="Note 2 2 6 5 5 3" xfId="49953" xr:uid="{00000000-0005-0000-0000-0000B3470000}"/>
    <cellStyle name="Note 2 2 6 5 6" xfId="22105" xr:uid="{00000000-0005-0000-0000-0000B4470000}"/>
    <cellStyle name="Note 2 2 6 5 7" xfId="39395" xr:uid="{00000000-0005-0000-0000-0000B5470000}"/>
    <cellStyle name="Note 2 2 6 6" xfId="10118" xr:uid="{00000000-0005-0000-0000-0000B6470000}"/>
    <cellStyle name="Note 2 2 6 6 2" xfId="17007" xr:uid="{00000000-0005-0000-0000-0000B7470000}"/>
    <cellStyle name="Note 2 2 6 6 2 2" xfId="34671" xr:uid="{00000000-0005-0000-0000-0000B8470000}"/>
    <cellStyle name="Note 2 2 6 6 2 3" xfId="51872" xr:uid="{00000000-0005-0000-0000-0000B9470000}"/>
    <cellStyle name="Note 2 2 6 6 3" xfId="27782" xr:uid="{00000000-0005-0000-0000-0000BA470000}"/>
    <cellStyle name="Note 2 2 6 6 4" xfId="45033" xr:uid="{00000000-0005-0000-0000-0000BB470000}"/>
    <cellStyle name="Note 2 2 6 7" xfId="13399" xr:uid="{00000000-0005-0000-0000-0000BC470000}"/>
    <cellStyle name="Note 2 2 6 7 2" xfId="31063" xr:uid="{00000000-0005-0000-0000-0000BD470000}"/>
    <cellStyle name="Note 2 2 6 7 3" xfId="48290" xr:uid="{00000000-0005-0000-0000-0000BE470000}"/>
    <cellStyle name="Note 2 2 6 8" xfId="20225" xr:uid="{00000000-0005-0000-0000-0000BF470000}"/>
    <cellStyle name="Note 2 2 6 9" xfId="20363" xr:uid="{00000000-0005-0000-0000-0000C0470000}"/>
    <cellStyle name="Note 2 2 7" xfId="2764" xr:uid="{00000000-0005-0000-0000-0000C1470000}"/>
    <cellStyle name="Note 2 2 7 10" xfId="13569" xr:uid="{00000000-0005-0000-0000-0000C2470000}"/>
    <cellStyle name="Note 2 2 7 10 2" xfId="31233" xr:uid="{00000000-0005-0000-0000-0000C3470000}"/>
    <cellStyle name="Note 2 2 7 10 3" xfId="48460" xr:uid="{00000000-0005-0000-0000-0000C4470000}"/>
    <cellStyle name="Note 2 2 7 11" xfId="20485" xr:uid="{00000000-0005-0000-0000-0000C5470000}"/>
    <cellStyle name="Note 2 2 7 12" xfId="37794" xr:uid="{00000000-0005-0000-0000-0000C6470000}"/>
    <cellStyle name="Note 2 2 7 2" xfId="2993" xr:uid="{00000000-0005-0000-0000-0000C7470000}"/>
    <cellStyle name="Note 2 2 7 2 2" xfId="3656" xr:uid="{00000000-0005-0000-0000-0000C8470000}"/>
    <cellStyle name="Note 2 2 7 2 2 2" xfId="5572" xr:uid="{00000000-0005-0000-0000-0000C9470000}"/>
    <cellStyle name="Note 2 2 7 2 2 2 2" xfId="12492" xr:uid="{00000000-0005-0000-0000-0000CA470000}"/>
    <cellStyle name="Note 2 2 7 2 2 2 2 2" xfId="19219" xr:uid="{00000000-0005-0000-0000-0000CB470000}"/>
    <cellStyle name="Note 2 2 7 2 2 2 2 2 2" xfId="36883" xr:uid="{00000000-0005-0000-0000-0000CC470000}"/>
    <cellStyle name="Note 2 2 7 2 2 2 2 2 3" xfId="54063" xr:uid="{00000000-0005-0000-0000-0000CD470000}"/>
    <cellStyle name="Note 2 2 7 2 2 2 2 3" xfId="30156" xr:uid="{00000000-0005-0000-0000-0000CE470000}"/>
    <cellStyle name="Note 2 2 7 2 2 2 2 4" xfId="47386" xr:uid="{00000000-0005-0000-0000-0000CF470000}"/>
    <cellStyle name="Note 2 2 7 2 2 2 3" xfId="9208" xr:uid="{00000000-0005-0000-0000-0000D0470000}"/>
    <cellStyle name="Note 2 2 7 2 2 2 3 2" xfId="26873" xr:uid="{00000000-0005-0000-0000-0000D1470000}"/>
    <cellStyle name="Note 2 2 7 2 2 2 3 3" xfId="44129" xr:uid="{00000000-0005-0000-0000-0000D2470000}"/>
    <cellStyle name="Note 2 2 7 2 2 2 4" xfId="16152" xr:uid="{00000000-0005-0000-0000-0000D3470000}"/>
    <cellStyle name="Note 2 2 7 2 2 2 4 2" xfId="33816" xr:uid="{00000000-0005-0000-0000-0000D4470000}"/>
    <cellStyle name="Note 2 2 7 2 2 2 4 3" xfId="51022" xr:uid="{00000000-0005-0000-0000-0000D5470000}"/>
    <cellStyle name="Note 2 2 7 2 2 2 5" xfId="23237" xr:uid="{00000000-0005-0000-0000-0000D6470000}"/>
    <cellStyle name="Note 2 2 7 2 2 2 6" xfId="40518" xr:uid="{00000000-0005-0000-0000-0000D7470000}"/>
    <cellStyle name="Note 2 2 7 2 2 3" xfId="11116" xr:uid="{00000000-0005-0000-0000-0000D8470000}"/>
    <cellStyle name="Note 2 2 7 2 2 3 2" xfId="17951" xr:uid="{00000000-0005-0000-0000-0000D9470000}"/>
    <cellStyle name="Note 2 2 7 2 2 3 2 2" xfId="35615" xr:uid="{00000000-0005-0000-0000-0000DA470000}"/>
    <cellStyle name="Note 2 2 7 2 2 3 2 3" xfId="52807" xr:uid="{00000000-0005-0000-0000-0000DB470000}"/>
    <cellStyle name="Note 2 2 7 2 2 3 3" xfId="28780" xr:uid="{00000000-0005-0000-0000-0000DC470000}"/>
    <cellStyle name="Note 2 2 7 2 2 3 4" xfId="46022" xr:uid="{00000000-0005-0000-0000-0000DD470000}"/>
    <cellStyle name="Note 2 2 7 2 2 4" xfId="7353" xr:uid="{00000000-0005-0000-0000-0000DE470000}"/>
    <cellStyle name="Note 2 2 7 2 2 4 2" xfId="25018" xr:uid="{00000000-0005-0000-0000-0000DF470000}"/>
    <cellStyle name="Note 2 2 7 2 2 4 3" xfId="42286" xr:uid="{00000000-0005-0000-0000-0000E0470000}"/>
    <cellStyle name="Note 2 2 7 2 2 5" xfId="14405" xr:uid="{00000000-0005-0000-0000-0000E1470000}"/>
    <cellStyle name="Note 2 2 7 2 2 5 2" xfId="32069" xr:uid="{00000000-0005-0000-0000-0000E2470000}"/>
    <cellStyle name="Note 2 2 7 2 2 5 3" xfId="49287" xr:uid="{00000000-0005-0000-0000-0000E3470000}"/>
    <cellStyle name="Note 2 2 7 2 2 6" xfId="21375" xr:uid="{00000000-0005-0000-0000-0000E4470000}"/>
    <cellStyle name="Note 2 2 7 2 2 7" xfId="38675" xr:uid="{00000000-0005-0000-0000-0000E5470000}"/>
    <cellStyle name="Note 2 2 7 2 3" xfId="4026" xr:uid="{00000000-0005-0000-0000-0000E6470000}"/>
    <cellStyle name="Note 2 2 7 2 3 2" xfId="5942" xr:uid="{00000000-0005-0000-0000-0000E7470000}"/>
    <cellStyle name="Note 2 2 7 2 3 2 2" xfId="12862" xr:uid="{00000000-0005-0000-0000-0000E8470000}"/>
    <cellStyle name="Note 2 2 7 2 3 2 2 2" xfId="19589" xr:uid="{00000000-0005-0000-0000-0000E9470000}"/>
    <cellStyle name="Note 2 2 7 2 3 2 2 2 2" xfId="37253" xr:uid="{00000000-0005-0000-0000-0000EA470000}"/>
    <cellStyle name="Note 2 2 7 2 3 2 2 2 3" xfId="54430" xr:uid="{00000000-0005-0000-0000-0000EB470000}"/>
    <cellStyle name="Note 2 2 7 2 3 2 2 3" xfId="30526" xr:uid="{00000000-0005-0000-0000-0000EC470000}"/>
    <cellStyle name="Note 2 2 7 2 3 2 2 4" xfId="47753" xr:uid="{00000000-0005-0000-0000-0000ED470000}"/>
    <cellStyle name="Note 2 2 7 2 3 2 3" xfId="9578" xr:uid="{00000000-0005-0000-0000-0000EE470000}"/>
    <cellStyle name="Note 2 2 7 2 3 2 3 2" xfId="27243" xr:uid="{00000000-0005-0000-0000-0000EF470000}"/>
    <cellStyle name="Note 2 2 7 2 3 2 3 3" xfId="44496" xr:uid="{00000000-0005-0000-0000-0000F0470000}"/>
    <cellStyle name="Note 2 2 7 2 3 2 4" xfId="16522" xr:uid="{00000000-0005-0000-0000-0000F1470000}"/>
    <cellStyle name="Note 2 2 7 2 3 2 4 2" xfId="34186" xr:uid="{00000000-0005-0000-0000-0000F2470000}"/>
    <cellStyle name="Note 2 2 7 2 3 2 4 3" xfId="51389" xr:uid="{00000000-0005-0000-0000-0000F3470000}"/>
    <cellStyle name="Note 2 2 7 2 3 2 5" xfId="23607" xr:uid="{00000000-0005-0000-0000-0000F4470000}"/>
    <cellStyle name="Note 2 2 7 2 3 2 6" xfId="40885" xr:uid="{00000000-0005-0000-0000-0000F5470000}"/>
    <cellStyle name="Note 2 2 7 2 3 3" xfId="7723" xr:uid="{00000000-0005-0000-0000-0000F6470000}"/>
    <cellStyle name="Note 2 2 7 2 3 3 2" xfId="25388" xr:uid="{00000000-0005-0000-0000-0000F7470000}"/>
    <cellStyle name="Note 2 2 7 2 3 3 3" xfId="42653" xr:uid="{00000000-0005-0000-0000-0000F8470000}"/>
    <cellStyle name="Note 2 2 7 2 3 4" xfId="14775" xr:uid="{00000000-0005-0000-0000-0000F9470000}"/>
    <cellStyle name="Note 2 2 7 2 3 4 2" xfId="32439" xr:uid="{00000000-0005-0000-0000-0000FA470000}"/>
    <cellStyle name="Note 2 2 7 2 3 4 3" xfId="49654" xr:uid="{00000000-0005-0000-0000-0000FB470000}"/>
    <cellStyle name="Note 2 2 7 2 3 5" xfId="21745" xr:uid="{00000000-0005-0000-0000-0000FC470000}"/>
    <cellStyle name="Note 2 2 7 2 3 6" xfId="39042" xr:uid="{00000000-0005-0000-0000-0000FD470000}"/>
    <cellStyle name="Note 2 2 7 2 4" xfId="4909" xr:uid="{00000000-0005-0000-0000-0000FE470000}"/>
    <cellStyle name="Note 2 2 7 2 4 2" xfId="11829" xr:uid="{00000000-0005-0000-0000-0000FF470000}"/>
    <cellStyle name="Note 2 2 7 2 4 2 2" xfId="18610" xr:uid="{00000000-0005-0000-0000-000000480000}"/>
    <cellStyle name="Note 2 2 7 2 4 2 2 2" xfId="36274" xr:uid="{00000000-0005-0000-0000-000001480000}"/>
    <cellStyle name="Note 2 2 7 2 4 2 2 3" xfId="53460" xr:uid="{00000000-0005-0000-0000-000002480000}"/>
    <cellStyle name="Note 2 2 7 2 4 2 3" xfId="29493" xr:uid="{00000000-0005-0000-0000-000003480000}"/>
    <cellStyle name="Note 2 2 7 2 4 2 4" xfId="46729" xr:uid="{00000000-0005-0000-0000-000004480000}"/>
    <cellStyle name="Note 2 2 7 2 4 3" xfId="8545" xr:uid="{00000000-0005-0000-0000-000005480000}"/>
    <cellStyle name="Note 2 2 7 2 4 3 2" xfId="26210" xr:uid="{00000000-0005-0000-0000-000006480000}"/>
    <cellStyle name="Note 2 2 7 2 4 3 3" xfId="43472" xr:uid="{00000000-0005-0000-0000-000007480000}"/>
    <cellStyle name="Note 2 2 7 2 4 4" xfId="15543" xr:uid="{00000000-0005-0000-0000-000008480000}"/>
    <cellStyle name="Note 2 2 7 2 4 4 2" xfId="33207" xr:uid="{00000000-0005-0000-0000-000009480000}"/>
    <cellStyle name="Note 2 2 7 2 4 4 3" xfId="50419" xr:uid="{00000000-0005-0000-0000-00000A480000}"/>
    <cellStyle name="Note 2 2 7 2 4 5" xfId="22574" xr:uid="{00000000-0005-0000-0000-00000B480000}"/>
    <cellStyle name="Note 2 2 7 2 4 6" xfId="39861" xr:uid="{00000000-0005-0000-0000-00000C480000}"/>
    <cellStyle name="Note 2 2 7 2 5" xfId="10515" xr:uid="{00000000-0005-0000-0000-00000D480000}"/>
    <cellStyle name="Note 2 2 7 2 5 2" xfId="17404" xr:uid="{00000000-0005-0000-0000-00000E480000}"/>
    <cellStyle name="Note 2 2 7 2 5 2 2" xfId="35068" xr:uid="{00000000-0005-0000-0000-00000F480000}"/>
    <cellStyle name="Note 2 2 7 2 5 2 3" xfId="52266" xr:uid="{00000000-0005-0000-0000-000010480000}"/>
    <cellStyle name="Note 2 2 7 2 5 3" xfId="28179" xr:uid="{00000000-0005-0000-0000-000011480000}"/>
    <cellStyle name="Note 2 2 7 2 5 4" xfId="45427" xr:uid="{00000000-0005-0000-0000-000012480000}"/>
    <cellStyle name="Note 2 2 7 2 6" xfId="6765" xr:uid="{00000000-0005-0000-0000-000013480000}"/>
    <cellStyle name="Note 2 2 7 2 6 2" xfId="24430" xr:uid="{00000000-0005-0000-0000-000014480000}"/>
    <cellStyle name="Note 2 2 7 2 6 3" xfId="41704" xr:uid="{00000000-0005-0000-0000-000015480000}"/>
    <cellStyle name="Note 2 2 7 2 7" xfId="13796" xr:uid="{00000000-0005-0000-0000-000016480000}"/>
    <cellStyle name="Note 2 2 7 2 7 2" xfId="31460" xr:uid="{00000000-0005-0000-0000-000017480000}"/>
    <cellStyle name="Note 2 2 7 2 7 3" xfId="48684" xr:uid="{00000000-0005-0000-0000-000018480000}"/>
    <cellStyle name="Note 2 2 7 2 8" xfId="20712" xr:uid="{00000000-0005-0000-0000-000019480000}"/>
    <cellStyle name="Note 2 2 7 2 9" xfId="38018" xr:uid="{00000000-0005-0000-0000-00001A480000}"/>
    <cellStyle name="Note 2 2 7 3" xfId="3089" xr:uid="{00000000-0005-0000-0000-00001B480000}"/>
    <cellStyle name="Note 2 2 7 3 2" xfId="3752" xr:uid="{00000000-0005-0000-0000-00001C480000}"/>
    <cellStyle name="Note 2 2 7 3 2 2" xfId="5668" xr:uid="{00000000-0005-0000-0000-00001D480000}"/>
    <cellStyle name="Note 2 2 7 3 2 2 2" xfId="12588" xr:uid="{00000000-0005-0000-0000-00001E480000}"/>
    <cellStyle name="Note 2 2 7 3 2 2 2 2" xfId="19315" xr:uid="{00000000-0005-0000-0000-00001F480000}"/>
    <cellStyle name="Note 2 2 7 3 2 2 2 2 2" xfId="36979" xr:uid="{00000000-0005-0000-0000-000020480000}"/>
    <cellStyle name="Note 2 2 7 3 2 2 2 2 3" xfId="54156" xr:uid="{00000000-0005-0000-0000-000021480000}"/>
    <cellStyle name="Note 2 2 7 3 2 2 2 3" xfId="30252" xr:uid="{00000000-0005-0000-0000-000022480000}"/>
    <cellStyle name="Note 2 2 7 3 2 2 2 4" xfId="47479" xr:uid="{00000000-0005-0000-0000-000023480000}"/>
    <cellStyle name="Note 2 2 7 3 2 2 3" xfId="9304" xr:uid="{00000000-0005-0000-0000-000024480000}"/>
    <cellStyle name="Note 2 2 7 3 2 2 3 2" xfId="26969" xr:uid="{00000000-0005-0000-0000-000025480000}"/>
    <cellStyle name="Note 2 2 7 3 2 2 3 3" xfId="44222" xr:uid="{00000000-0005-0000-0000-000026480000}"/>
    <cellStyle name="Note 2 2 7 3 2 2 4" xfId="16248" xr:uid="{00000000-0005-0000-0000-000027480000}"/>
    <cellStyle name="Note 2 2 7 3 2 2 4 2" xfId="33912" xr:uid="{00000000-0005-0000-0000-000028480000}"/>
    <cellStyle name="Note 2 2 7 3 2 2 4 3" xfId="51115" xr:uid="{00000000-0005-0000-0000-000029480000}"/>
    <cellStyle name="Note 2 2 7 3 2 2 5" xfId="23333" xr:uid="{00000000-0005-0000-0000-00002A480000}"/>
    <cellStyle name="Note 2 2 7 3 2 2 6" xfId="40611" xr:uid="{00000000-0005-0000-0000-00002B480000}"/>
    <cellStyle name="Note 2 2 7 3 2 3" xfId="11212" xr:uid="{00000000-0005-0000-0000-00002C480000}"/>
    <cellStyle name="Note 2 2 7 3 2 3 2" xfId="18047" xr:uid="{00000000-0005-0000-0000-00002D480000}"/>
    <cellStyle name="Note 2 2 7 3 2 3 2 2" xfId="35711" xr:uid="{00000000-0005-0000-0000-00002E480000}"/>
    <cellStyle name="Note 2 2 7 3 2 3 2 3" xfId="52900" xr:uid="{00000000-0005-0000-0000-00002F480000}"/>
    <cellStyle name="Note 2 2 7 3 2 3 3" xfId="28876" xr:uid="{00000000-0005-0000-0000-000030480000}"/>
    <cellStyle name="Note 2 2 7 3 2 3 4" xfId="46115" xr:uid="{00000000-0005-0000-0000-000031480000}"/>
    <cellStyle name="Note 2 2 7 3 2 4" xfId="7449" xr:uid="{00000000-0005-0000-0000-000032480000}"/>
    <cellStyle name="Note 2 2 7 3 2 4 2" xfId="25114" xr:uid="{00000000-0005-0000-0000-000033480000}"/>
    <cellStyle name="Note 2 2 7 3 2 4 3" xfId="42379" xr:uid="{00000000-0005-0000-0000-000034480000}"/>
    <cellStyle name="Note 2 2 7 3 2 5" xfId="14501" xr:uid="{00000000-0005-0000-0000-000035480000}"/>
    <cellStyle name="Note 2 2 7 3 2 5 2" xfId="32165" xr:uid="{00000000-0005-0000-0000-000036480000}"/>
    <cellStyle name="Note 2 2 7 3 2 5 3" xfId="49380" xr:uid="{00000000-0005-0000-0000-000037480000}"/>
    <cellStyle name="Note 2 2 7 3 2 6" xfId="21471" xr:uid="{00000000-0005-0000-0000-000038480000}"/>
    <cellStyle name="Note 2 2 7 3 2 7" xfId="38768" xr:uid="{00000000-0005-0000-0000-000039480000}"/>
    <cellStyle name="Note 2 2 7 3 3" xfId="4119" xr:uid="{00000000-0005-0000-0000-00003A480000}"/>
    <cellStyle name="Note 2 2 7 3 3 2" xfId="6035" xr:uid="{00000000-0005-0000-0000-00003B480000}"/>
    <cellStyle name="Note 2 2 7 3 3 2 2" xfId="12955" xr:uid="{00000000-0005-0000-0000-00003C480000}"/>
    <cellStyle name="Note 2 2 7 3 3 2 2 2" xfId="19682" xr:uid="{00000000-0005-0000-0000-00003D480000}"/>
    <cellStyle name="Note 2 2 7 3 3 2 2 2 2" xfId="37346" xr:uid="{00000000-0005-0000-0000-00003E480000}"/>
    <cellStyle name="Note 2 2 7 3 3 2 2 2 3" xfId="54523" xr:uid="{00000000-0005-0000-0000-00003F480000}"/>
    <cellStyle name="Note 2 2 7 3 3 2 2 3" xfId="30619" xr:uid="{00000000-0005-0000-0000-000040480000}"/>
    <cellStyle name="Note 2 2 7 3 3 2 2 4" xfId="47846" xr:uid="{00000000-0005-0000-0000-000041480000}"/>
    <cellStyle name="Note 2 2 7 3 3 2 3" xfId="9671" xr:uid="{00000000-0005-0000-0000-000042480000}"/>
    <cellStyle name="Note 2 2 7 3 3 2 3 2" xfId="27336" xr:uid="{00000000-0005-0000-0000-000043480000}"/>
    <cellStyle name="Note 2 2 7 3 3 2 3 3" xfId="44589" xr:uid="{00000000-0005-0000-0000-000044480000}"/>
    <cellStyle name="Note 2 2 7 3 3 2 4" xfId="16615" xr:uid="{00000000-0005-0000-0000-000045480000}"/>
    <cellStyle name="Note 2 2 7 3 3 2 4 2" xfId="34279" xr:uid="{00000000-0005-0000-0000-000046480000}"/>
    <cellStyle name="Note 2 2 7 3 3 2 4 3" xfId="51482" xr:uid="{00000000-0005-0000-0000-000047480000}"/>
    <cellStyle name="Note 2 2 7 3 3 2 5" xfId="23700" xr:uid="{00000000-0005-0000-0000-000048480000}"/>
    <cellStyle name="Note 2 2 7 3 3 2 6" xfId="40978" xr:uid="{00000000-0005-0000-0000-000049480000}"/>
    <cellStyle name="Note 2 2 7 3 3 3" xfId="7816" xr:uid="{00000000-0005-0000-0000-00004A480000}"/>
    <cellStyle name="Note 2 2 7 3 3 3 2" xfId="25481" xr:uid="{00000000-0005-0000-0000-00004B480000}"/>
    <cellStyle name="Note 2 2 7 3 3 3 3" xfId="42746" xr:uid="{00000000-0005-0000-0000-00004C480000}"/>
    <cellStyle name="Note 2 2 7 3 3 4" xfId="14868" xr:uid="{00000000-0005-0000-0000-00004D480000}"/>
    <cellStyle name="Note 2 2 7 3 3 4 2" xfId="32532" xr:uid="{00000000-0005-0000-0000-00004E480000}"/>
    <cellStyle name="Note 2 2 7 3 3 4 3" xfId="49747" xr:uid="{00000000-0005-0000-0000-00004F480000}"/>
    <cellStyle name="Note 2 2 7 3 3 5" xfId="21838" xr:uid="{00000000-0005-0000-0000-000050480000}"/>
    <cellStyle name="Note 2 2 7 3 3 6" xfId="39135" xr:uid="{00000000-0005-0000-0000-000051480000}"/>
    <cellStyle name="Note 2 2 7 3 4" xfId="5005" xr:uid="{00000000-0005-0000-0000-000052480000}"/>
    <cellStyle name="Note 2 2 7 3 4 2" xfId="11925" xr:uid="{00000000-0005-0000-0000-000053480000}"/>
    <cellStyle name="Note 2 2 7 3 4 2 2" xfId="18706" xr:uid="{00000000-0005-0000-0000-000054480000}"/>
    <cellStyle name="Note 2 2 7 3 4 2 2 2" xfId="36370" xr:uid="{00000000-0005-0000-0000-000055480000}"/>
    <cellStyle name="Note 2 2 7 3 4 2 2 3" xfId="53553" xr:uid="{00000000-0005-0000-0000-000056480000}"/>
    <cellStyle name="Note 2 2 7 3 4 2 3" xfId="29589" xr:uid="{00000000-0005-0000-0000-000057480000}"/>
    <cellStyle name="Note 2 2 7 3 4 2 4" xfId="46822" xr:uid="{00000000-0005-0000-0000-000058480000}"/>
    <cellStyle name="Note 2 2 7 3 4 3" xfId="8641" xr:uid="{00000000-0005-0000-0000-000059480000}"/>
    <cellStyle name="Note 2 2 7 3 4 3 2" xfId="26306" xr:uid="{00000000-0005-0000-0000-00005A480000}"/>
    <cellStyle name="Note 2 2 7 3 4 3 3" xfId="43565" xr:uid="{00000000-0005-0000-0000-00005B480000}"/>
    <cellStyle name="Note 2 2 7 3 4 4" xfId="15639" xr:uid="{00000000-0005-0000-0000-00005C480000}"/>
    <cellStyle name="Note 2 2 7 3 4 4 2" xfId="33303" xr:uid="{00000000-0005-0000-0000-00005D480000}"/>
    <cellStyle name="Note 2 2 7 3 4 4 3" xfId="50512" xr:uid="{00000000-0005-0000-0000-00005E480000}"/>
    <cellStyle name="Note 2 2 7 3 4 5" xfId="22670" xr:uid="{00000000-0005-0000-0000-00005F480000}"/>
    <cellStyle name="Note 2 2 7 3 4 6" xfId="39954" xr:uid="{00000000-0005-0000-0000-000060480000}"/>
    <cellStyle name="Note 2 2 7 3 5" xfId="10611" xr:uid="{00000000-0005-0000-0000-000061480000}"/>
    <cellStyle name="Note 2 2 7 3 5 2" xfId="17500" xr:uid="{00000000-0005-0000-0000-000062480000}"/>
    <cellStyle name="Note 2 2 7 3 5 2 2" xfId="35164" xr:uid="{00000000-0005-0000-0000-000063480000}"/>
    <cellStyle name="Note 2 2 7 3 5 2 3" xfId="52359" xr:uid="{00000000-0005-0000-0000-000064480000}"/>
    <cellStyle name="Note 2 2 7 3 5 3" xfId="28275" xr:uid="{00000000-0005-0000-0000-000065480000}"/>
    <cellStyle name="Note 2 2 7 3 5 4" xfId="45520" xr:uid="{00000000-0005-0000-0000-000066480000}"/>
    <cellStyle name="Note 2 2 7 3 6" xfId="6861" xr:uid="{00000000-0005-0000-0000-000067480000}"/>
    <cellStyle name="Note 2 2 7 3 6 2" xfId="24526" xr:uid="{00000000-0005-0000-0000-000068480000}"/>
    <cellStyle name="Note 2 2 7 3 6 3" xfId="41797" xr:uid="{00000000-0005-0000-0000-000069480000}"/>
    <cellStyle name="Note 2 2 7 3 7" xfId="13892" xr:uid="{00000000-0005-0000-0000-00006A480000}"/>
    <cellStyle name="Note 2 2 7 3 7 2" xfId="31556" xr:uid="{00000000-0005-0000-0000-00006B480000}"/>
    <cellStyle name="Note 2 2 7 3 7 3" xfId="48777" xr:uid="{00000000-0005-0000-0000-00006C480000}"/>
    <cellStyle name="Note 2 2 7 3 8" xfId="20808" xr:uid="{00000000-0005-0000-0000-00006D480000}"/>
    <cellStyle name="Note 2 2 7 3 9" xfId="38111" xr:uid="{00000000-0005-0000-0000-00006E480000}"/>
    <cellStyle name="Note 2 2 7 4" xfId="3201" xr:uid="{00000000-0005-0000-0000-00006F480000}"/>
    <cellStyle name="Note 2 2 7 4 2" xfId="4231" xr:uid="{00000000-0005-0000-0000-000070480000}"/>
    <cellStyle name="Note 2 2 7 4 2 2" xfId="6147" xr:uid="{00000000-0005-0000-0000-000071480000}"/>
    <cellStyle name="Note 2 2 7 4 2 2 2" xfId="13067" xr:uid="{00000000-0005-0000-0000-000072480000}"/>
    <cellStyle name="Note 2 2 7 4 2 2 2 2" xfId="19794" xr:uid="{00000000-0005-0000-0000-000073480000}"/>
    <cellStyle name="Note 2 2 7 4 2 2 2 2 2" xfId="37458" xr:uid="{00000000-0005-0000-0000-000074480000}"/>
    <cellStyle name="Note 2 2 7 4 2 2 2 2 3" xfId="54635" xr:uid="{00000000-0005-0000-0000-000075480000}"/>
    <cellStyle name="Note 2 2 7 4 2 2 2 3" xfId="30731" xr:uid="{00000000-0005-0000-0000-000076480000}"/>
    <cellStyle name="Note 2 2 7 4 2 2 2 4" xfId="47958" xr:uid="{00000000-0005-0000-0000-000077480000}"/>
    <cellStyle name="Note 2 2 7 4 2 2 3" xfId="9783" xr:uid="{00000000-0005-0000-0000-000078480000}"/>
    <cellStyle name="Note 2 2 7 4 2 2 3 2" xfId="27448" xr:uid="{00000000-0005-0000-0000-000079480000}"/>
    <cellStyle name="Note 2 2 7 4 2 2 3 3" xfId="44701" xr:uid="{00000000-0005-0000-0000-00007A480000}"/>
    <cellStyle name="Note 2 2 7 4 2 2 4" xfId="16727" xr:uid="{00000000-0005-0000-0000-00007B480000}"/>
    <cellStyle name="Note 2 2 7 4 2 2 4 2" xfId="34391" xr:uid="{00000000-0005-0000-0000-00007C480000}"/>
    <cellStyle name="Note 2 2 7 4 2 2 4 3" xfId="51594" xr:uid="{00000000-0005-0000-0000-00007D480000}"/>
    <cellStyle name="Note 2 2 7 4 2 2 5" xfId="23812" xr:uid="{00000000-0005-0000-0000-00007E480000}"/>
    <cellStyle name="Note 2 2 7 4 2 2 6" xfId="41090" xr:uid="{00000000-0005-0000-0000-00007F480000}"/>
    <cellStyle name="Note 2 2 7 4 2 3" xfId="7928" xr:uid="{00000000-0005-0000-0000-000080480000}"/>
    <cellStyle name="Note 2 2 7 4 2 3 2" xfId="25593" xr:uid="{00000000-0005-0000-0000-000081480000}"/>
    <cellStyle name="Note 2 2 7 4 2 3 3" xfId="42858" xr:uid="{00000000-0005-0000-0000-000082480000}"/>
    <cellStyle name="Note 2 2 7 4 2 4" xfId="14980" xr:uid="{00000000-0005-0000-0000-000083480000}"/>
    <cellStyle name="Note 2 2 7 4 2 4 2" xfId="32644" xr:uid="{00000000-0005-0000-0000-000084480000}"/>
    <cellStyle name="Note 2 2 7 4 2 4 3" xfId="49859" xr:uid="{00000000-0005-0000-0000-000085480000}"/>
    <cellStyle name="Note 2 2 7 4 2 5" xfId="21950" xr:uid="{00000000-0005-0000-0000-000086480000}"/>
    <cellStyle name="Note 2 2 7 4 2 6" xfId="39247" xr:uid="{00000000-0005-0000-0000-000087480000}"/>
    <cellStyle name="Note 2 2 7 4 3" xfId="5117" xr:uid="{00000000-0005-0000-0000-000088480000}"/>
    <cellStyle name="Note 2 2 7 4 3 2" xfId="12037" xr:uid="{00000000-0005-0000-0000-000089480000}"/>
    <cellStyle name="Note 2 2 7 4 3 2 2" xfId="18818" xr:uid="{00000000-0005-0000-0000-00008A480000}"/>
    <cellStyle name="Note 2 2 7 4 3 2 2 2" xfId="36482" xr:uid="{00000000-0005-0000-0000-00008B480000}"/>
    <cellStyle name="Note 2 2 7 4 3 2 2 3" xfId="53665" xr:uid="{00000000-0005-0000-0000-00008C480000}"/>
    <cellStyle name="Note 2 2 7 4 3 2 3" xfId="29701" xr:uid="{00000000-0005-0000-0000-00008D480000}"/>
    <cellStyle name="Note 2 2 7 4 3 2 4" xfId="46934" xr:uid="{00000000-0005-0000-0000-00008E480000}"/>
    <cellStyle name="Note 2 2 7 4 3 3" xfId="8753" xr:uid="{00000000-0005-0000-0000-00008F480000}"/>
    <cellStyle name="Note 2 2 7 4 3 3 2" xfId="26418" xr:uid="{00000000-0005-0000-0000-000090480000}"/>
    <cellStyle name="Note 2 2 7 4 3 3 3" xfId="43677" xr:uid="{00000000-0005-0000-0000-000091480000}"/>
    <cellStyle name="Note 2 2 7 4 3 4" xfId="15751" xr:uid="{00000000-0005-0000-0000-000092480000}"/>
    <cellStyle name="Note 2 2 7 4 3 4 2" xfId="33415" xr:uid="{00000000-0005-0000-0000-000093480000}"/>
    <cellStyle name="Note 2 2 7 4 3 4 3" xfId="50624" xr:uid="{00000000-0005-0000-0000-000094480000}"/>
    <cellStyle name="Note 2 2 7 4 3 5" xfId="22782" xr:uid="{00000000-0005-0000-0000-000095480000}"/>
    <cellStyle name="Note 2 2 7 4 3 6" xfId="40066" xr:uid="{00000000-0005-0000-0000-000096480000}"/>
    <cellStyle name="Note 2 2 7 4 4" xfId="10723" xr:uid="{00000000-0005-0000-0000-000097480000}"/>
    <cellStyle name="Note 2 2 7 4 4 2" xfId="17612" xr:uid="{00000000-0005-0000-0000-000098480000}"/>
    <cellStyle name="Note 2 2 7 4 4 2 2" xfId="35276" xr:uid="{00000000-0005-0000-0000-000099480000}"/>
    <cellStyle name="Note 2 2 7 4 4 2 3" xfId="52471" xr:uid="{00000000-0005-0000-0000-00009A480000}"/>
    <cellStyle name="Note 2 2 7 4 4 3" xfId="28387" xr:uid="{00000000-0005-0000-0000-00009B480000}"/>
    <cellStyle name="Note 2 2 7 4 4 4" xfId="45632" xr:uid="{00000000-0005-0000-0000-00009C480000}"/>
    <cellStyle name="Note 2 2 7 4 5" xfId="6973" xr:uid="{00000000-0005-0000-0000-00009D480000}"/>
    <cellStyle name="Note 2 2 7 4 5 2" xfId="24638" xr:uid="{00000000-0005-0000-0000-00009E480000}"/>
    <cellStyle name="Note 2 2 7 4 5 3" xfId="41909" xr:uid="{00000000-0005-0000-0000-00009F480000}"/>
    <cellStyle name="Note 2 2 7 4 6" xfId="14004" xr:uid="{00000000-0005-0000-0000-0000A0480000}"/>
    <cellStyle name="Note 2 2 7 4 6 2" xfId="31668" xr:uid="{00000000-0005-0000-0000-0000A1480000}"/>
    <cellStyle name="Note 2 2 7 4 6 3" xfId="48889" xr:uid="{00000000-0005-0000-0000-0000A2480000}"/>
    <cellStyle name="Note 2 2 7 4 7" xfId="20920" xr:uid="{00000000-0005-0000-0000-0000A3480000}"/>
    <cellStyle name="Note 2 2 7 4 8" xfId="38223" xr:uid="{00000000-0005-0000-0000-0000A4480000}"/>
    <cellStyle name="Note 2 2 7 5" xfId="3429" xr:uid="{00000000-0005-0000-0000-0000A5480000}"/>
    <cellStyle name="Note 2 2 7 5 2" xfId="5345" xr:uid="{00000000-0005-0000-0000-0000A6480000}"/>
    <cellStyle name="Note 2 2 7 5 2 2" xfId="12265" xr:uid="{00000000-0005-0000-0000-0000A7480000}"/>
    <cellStyle name="Note 2 2 7 5 2 2 2" xfId="18992" xr:uid="{00000000-0005-0000-0000-0000A8480000}"/>
    <cellStyle name="Note 2 2 7 5 2 2 2 2" xfId="36656" xr:uid="{00000000-0005-0000-0000-0000A9480000}"/>
    <cellStyle name="Note 2 2 7 5 2 2 2 3" xfId="53839" xr:uid="{00000000-0005-0000-0000-0000AA480000}"/>
    <cellStyle name="Note 2 2 7 5 2 2 3" xfId="29929" xr:uid="{00000000-0005-0000-0000-0000AB480000}"/>
    <cellStyle name="Note 2 2 7 5 2 2 4" xfId="47162" xr:uid="{00000000-0005-0000-0000-0000AC480000}"/>
    <cellStyle name="Note 2 2 7 5 2 3" xfId="8981" xr:uid="{00000000-0005-0000-0000-0000AD480000}"/>
    <cellStyle name="Note 2 2 7 5 2 3 2" xfId="26646" xr:uid="{00000000-0005-0000-0000-0000AE480000}"/>
    <cellStyle name="Note 2 2 7 5 2 3 3" xfId="43905" xr:uid="{00000000-0005-0000-0000-0000AF480000}"/>
    <cellStyle name="Note 2 2 7 5 2 4" xfId="15925" xr:uid="{00000000-0005-0000-0000-0000B0480000}"/>
    <cellStyle name="Note 2 2 7 5 2 4 2" xfId="33589" xr:uid="{00000000-0005-0000-0000-0000B1480000}"/>
    <cellStyle name="Note 2 2 7 5 2 4 3" xfId="50798" xr:uid="{00000000-0005-0000-0000-0000B2480000}"/>
    <cellStyle name="Note 2 2 7 5 2 5" xfId="23010" xr:uid="{00000000-0005-0000-0000-0000B3480000}"/>
    <cellStyle name="Note 2 2 7 5 2 6" xfId="40294" xr:uid="{00000000-0005-0000-0000-0000B4480000}"/>
    <cellStyle name="Note 2 2 7 5 3" xfId="10889" xr:uid="{00000000-0005-0000-0000-0000B5480000}"/>
    <cellStyle name="Note 2 2 7 5 3 2" xfId="17724" xr:uid="{00000000-0005-0000-0000-0000B6480000}"/>
    <cellStyle name="Note 2 2 7 5 3 2 2" xfId="35388" xr:uid="{00000000-0005-0000-0000-0000B7480000}"/>
    <cellStyle name="Note 2 2 7 5 3 2 3" xfId="52583" xr:uid="{00000000-0005-0000-0000-0000B8480000}"/>
    <cellStyle name="Note 2 2 7 5 3 3" xfId="28553" xr:uid="{00000000-0005-0000-0000-0000B9480000}"/>
    <cellStyle name="Note 2 2 7 5 3 4" xfId="45798" xr:uid="{00000000-0005-0000-0000-0000BA480000}"/>
    <cellStyle name="Note 2 2 7 5 4" xfId="14178" xr:uid="{00000000-0005-0000-0000-0000BB480000}"/>
    <cellStyle name="Note 2 2 7 5 4 2" xfId="31842" xr:uid="{00000000-0005-0000-0000-0000BC480000}"/>
    <cellStyle name="Note 2 2 7 5 4 3" xfId="49063" xr:uid="{00000000-0005-0000-0000-0000BD480000}"/>
    <cellStyle name="Note 2 2 7 5 5" xfId="21148" xr:uid="{00000000-0005-0000-0000-0000BE480000}"/>
    <cellStyle name="Note 2 2 7 5 6" xfId="38451" xr:uid="{00000000-0005-0000-0000-0000BF480000}"/>
    <cellStyle name="Note 2 2 7 6" xfId="3802" xr:uid="{00000000-0005-0000-0000-0000C0480000}"/>
    <cellStyle name="Note 2 2 7 6 2" xfId="5718" xr:uid="{00000000-0005-0000-0000-0000C1480000}"/>
    <cellStyle name="Note 2 2 7 6 2 2" xfId="12638" xr:uid="{00000000-0005-0000-0000-0000C2480000}"/>
    <cellStyle name="Note 2 2 7 6 2 2 2" xfId="19365" xr:uid="{00000000-0005-0000-0000-0000C3480000}"/>
    <cellStyle name="Note 2 2 7 6 2 2 2 2" xfId="37029" xr:uid="{00000000-0005-0000-0000-0000C4480000}"/>
    <cellStyle name="Note 2 2 7 6 2 2 2 3" xfId="54206" xr:uid="{00000000-0005-0000-0000-0000C5480000}"/>
    <cellStyle name="Note 2 2 7 6 2 2 3" xfId="30302" xr:uid="{00000000-0005-0000-0000-0000C6480000}"/>
    <cellStyle name="Note 2 2 7 6 2 2 4" xfId="47529" xr:uid="{00000000-0005-0000-0000-0000C7480000}"/>
    <cellStyle name="Note 2 2 7 6 2 3" xfId="9354" xr:uid="{00000000-0005-0000-0000-0000C8480000}"/>
    <cellStyle name="Note 2 2 7 6 2 3 2" xfId="27019" xr:uid="{00000000-0005-0000-0000-0000C9480000}"/>
    <cellStyle name="Note 2 2 7 6 2 3 3" xfId="44272" xr:uid="{00000000-0005-0000-0000-0000CA480000}"/>
    <cellStyle name="Note 2 2 7 6 2 4" xfId="16298" xr:uid="{00000000-0005-0000-0000-0000CB480000}"/>
    <cellStyle name="Note 2 2 7 6 2 4 2" xfId="33962" xr:uid="{00000000-0005-0000-0000-0000CC480000}"/>
    <cellStyle name="Note 2 2 7 6 2 4 3" xfId="51165" xr:uid="{00000000-0005-0000-0000-0000CD480000}"/>
    <cellStyle name="Note 2 2 7 6 2 5" xfId="23383" xr:uid="{00000000-0005-0000-0000-0000CE480000}"/>
    <cellStyle name="Note 2 2 7 6 2 6" xfId="40661" xr:uid="{00000000-0005-0000-0000-0000CF480000}"/>
    <cellStyle name="Note 2 2 7 6 3" xfId="7499" xr:uid="{00000000-0005-0000-0000-0000D0480000}"/>
    <cellStyle name="Note 2 2 7 6 3 2" xfId="25164" xr:uid="{00000000-0005-0000-0000-0000D1480000}"/>
    <cellStyle name="Note 2 2 7 6 3 3" xfId="42429" xr:uid="{00000000-0005-0000-0000-0000D2480000}"/>
    <cellStyle name="Note 2 2 7 6 4" xfId="14551" xr:uid="{00000000-0005-0000-0000-0000D3480000}"/>
    <cellStyle name="Note 2 2 7 6 4 2" xfId="32215" xr:uid="{00000000-0005-0000-0000-0000D4480000}"/>
    <cellStyle name="Note 2 2 7 6 4 3" xfId="49430" xr:uid="{00000000-0005-0000-0000-0000D5480000}"/>
    <cellStyle name="Note 2 2 7 6 5" xfId="21521" xr:uid="{00000000-0005-0000-0000-0000D6480000}"/>
    <cellStyle name="Note 2 2 7 6 6" xfId="38818" xr:uid="{00000000-0005-0000-0000-0000D7480000}"/>
    <cellStyle name="Note 2 2 7 7" xfId="4682" xr:uid="{00000000-0005-0000-0000-0000D8480000}"/>
    <cellStyle name="Note 2 2 7 7 2" xfId="11602" xr:uid="{00000000-0005-0000-0000-0000D9480000}"/>
    <cellStyle name="Note 2 2 7 7 2 2" xfId="18383" xr:uid="{00000000-0005-0000-0000-0000DA480000}"/>
    <cellStyle name="Note 2 2 7 7 2 2 2" xfId="36047" xr:uid="{00000000-0005-0000-0000-0000DB480000}"/>
    <cellStyle name="Note 2 2 7 7 2 2 3" xfId="53236" xr:uid="{00000000-0005-0000-0000-0000DC480000}"/>
    <cellStyle name="Note 2 2 7 7 2 3" xfId="29266" xr:uid="{00000000-0005-0000-0000-0000DD480000}"/>
    <cellStyle name="Note 2 2 7 7 2 4" xfId="46505" xr:uid="{00000000-0005-0000-0000-0000DE480000}"/>
    <cellStyle name="Note 2 2 7 7 3" xfId="8318" xr:uid="{00000000-0005-0000-0000-0000DF480000}"/>
    <cellStyle name="Note 2 2 7 7 3 2" xfId="25983" xr:uid="{00000000-0005-0000-0000-0000E0480000}"/>
    <cellStyle name="Note 2 2 7 7 3 3" xfId="43248" xr:uid="{00000000-0005-0000-0000-0000E1480000}"/>
    <cellStyle name="Note 2 2 7 7 4" xfId="15316" xr:uid="{00000000-0005-0000-0000-0000E2480000}"/>
    <cellStyle name="Note 2 2 7 7 4 2" xfId="32980" xr:uid="{00000000-0005-0000-0000-0000E3480000}"/>
    <cellStyle name="Note 2 2 7 7 4 3" xfId="50195" xr:uid="{00000000-0005-0000-0000-0000E4480000}"/>
    <cellStyle name="Note 2 2 7 7 5" xfId="22347" xr:uid="{00000000-0005-0000-0000-0000E5480000}"/>
    <cellStyle name="Note 2 2 7 7 6" xfId="39637" xr:uid="{00000000-0005-0000-0000-0000E6480000}"/>
    <cellStyle name="Note 2 2 7 8" xfId="10288" xr:uid="{00000000-0005-0000-0000-0000E7480000}"/>
    <cellStyle name="Note 2 2 7 8 2" xfId="17177" xr:uid="{00000000-0005-0000-0000-0000E8480000}"/>
    <cellStyle name="Note 2 2 7 8 2 2" xfId="34841" xr:uid="{00000000-0005-0000-0000-0000E9480000}"/>
    <cellStyle name="Note 2 2 7 8 2 3" xfId="52042" xr:uid="{00000000-0005-0000-0000-0000EA480000}"/>
    <cellStyle name="Note 2 2 7 8 3" xfId="27952" xr:uid="{00000000-0005-0000-0000-0000EB480000}"/>
    <cellStyle name="Note 2 2 7 8 4" xfId="45203" xr:uid="{00000000-0005-0000-0000-0000EC480000}"/>
    <cellStyle name="Note 2 2 7 9" xfId="6538" xr:uid="{00000000-0005-0000-0000-0000ED480000}"/>
    <cellStyle name="Note 2 2 7 9 2" xfId="24203" xr:uid="{00000000-0005-0000-0000-0000EE480000}"/>
    <cellStyle name="Note 2 2 7 9 3" xfId="41480" xr:uid="{00000000-0005-0000-0000-0000EF480000}"/>
    <cellStyle name="Note 2 2 8" xfId="2808" xr:uid="{00000000-0005-0000-0000-0000F0480000}"/>
    <cellStyle name="Note 2 2 8 2" xfId="3471" xr:uid="{00000000-0005-0000-0000-0000F1480000}"/>
    <cellStyle name="Note 2 2 8 2 2" xfId="5387" xr:uid="{00000000-0005-0000-0000-0000F2480000}"/>
    <cellStyle name="Note 2 2 8 2 2 2" xfId="12307" xr:uid="{00000000-0005-0000-0000-0000F3480000}"/>
    <cellStyle name="Note 2 2 8 2 2 2 2" xfId="19034" xr:uid="{00000000-0005-0000-0000-0000F4480000}"/>
    <cellStyle name="Note 2 2 8 2 2 2 2 2" xfId="36698" xr:uid="{00000000-0005-0000-0000-0000F5480000}"/>
    <cellStyle name="Note 2 2 8 2 2 2 2 3" xfId="53878" xr:uid="{00000000-0005-0000-0000-0000F6480000}"/>
    <cellStyle name="Note 2 2 8 2 2 2 3" xfId="29971" xr:uid="{00000000-0005-0000-0000-0000F7480000}"/>
    <cellStyle name="Note 2 2 8 2 2 2 4" xfId="47201" xr:uid="{00000000-0005-0000-0000-0000F8480000}"/>
    <cellStyle name="Note 2 2 8 2 2 3" xfId="9023" xr:uid="{00000000-0005-0000-0000-0000F9480000}"/>
    <cellStyle name="Note 2 2 8 2 2 3 2" xfId="26688" xr:uid="{00000000-0005-0000-0000-0000FA480000}"/>
    <cellStyle name="Note 2 2 8 2 2 3 3" xfId="43944" xr:uid="{00000000-0005-0000-0000-0000FB480000}"/>
    <cellStyle name="Note 2 2 8 2 2 4" xfId="15967" xr:uid="{00000000-0005-0000-0000-0000FC480000}"/>
    <cellStyle name="Note 2 2 8 2 2 4 2" xfId="33631" xr:uid="{00000000-0005-0000-0000-0000FD480000}"/>
    <cellStyle name="Note 2 2 8 2 2 4 3" xfId="50837" xr:uid="{00000000-0005-0000-0000-0000FE480000}"/>
    <cellStyle name="Note 2 2 8 2 2 5" xfId="23052" xr:uid="{00000000-0005-0000-0000-0000FF480000}"/>
    <cellStyle name="Note 2 2 8 2 2 6" xfId="40333" xr:uid="{00000000-0005-0000-0000-000000490000}"/>
    <cellStyle name="Note 2 2 8 2 3" xfId="10931" xr:uid="{00000000-0005-0000-0000-000001490000}"/>
    <cellStyle name="Note 2 2 8 2 3 2" xfId="17766" xr:uid="{00000000-0005-0000-0000-000002490000}"/>
    <cellStyle name="Note 2 2 8 2 3 2 2" xfId="35430" xr:uid="{00000000-0005-0000-0000-000003490000}"/>
    <cellStyle name="Note 2 2 8 2 3 2 3" xfId="52622" xr:uid="{00000000-0005-0000-0000-000004490000}"/>
    <cellStyle name="Note 2 2 8 2 3 3" xfId="28595" xr:uid="{00000000-0005-0000-0000-000005490000}"/>
    <cellStyle name="Note 2 2 8 2 3 4" xfId="45837" xr:uid="{00000000-0005-0000-0000-000006490000}"/>
    <cellStyle name="Note 2 2 8 2 4" xfId="7168" xr:uid="{00000000-0005-0000-0000-000007490000}"/>
    <cellStyle name="Note 2 2 8 2 4 2" xfId="24833" xr:uid="{00000000-0005-0000-0000-000008490000}"/>
    <cellStyle name="Note 2 2 8 2 4 3" xfId="42101" xr:uid="{00000000-0005-0000-0000-000009490000}"/>
    <cellStyle name="Note 2 2 8 2 5" xfId="14220" xr:uid="{00000000-0005-0000-0000-00000A490000}"/>
    <cellStyle name="Note 2 2 8 2 5 2" xfId="31884" xr:uid="{00000000-0005-0000-0000-00000B490000}"/>
    <cellStyle name="Note 2 2 8 2 5 3" xfId="49102" xr:uid="{00000000-0005-0000-0000-00000C490000}"/>
    <cellStyle name="Note 2 2 8 2 6" xfId="21190" xr:uid="{00000000-0005-0000-0000-00000D490000}"/>
    <cellStyle name="Note 2 2 8 2 7" xfId="38490" xr:uid="{00000000-0005-0000-0000-00000E490000}"/>
    <cellStyle name="Note 2 2 8 3" xfId="3841" xr:uid="{00000000-0005-0000-0000-00000F490000}"/>
    <cellStyle name="Note 2 2 8 3 2" xfId="5757" xr:uid="{00000000-0005-0000-0000-000010490000}"/>
    <cellStyle name="Note 2 2 8 3 2 2" xfId="12677" xr:uid="{00000000-0005-0000-0000-000011490000}"/>
    <cellStyle name="Note 2 2 8 3 2 2 2" xfId="19404" xr:uid="{00000000-0005-0000-0000-000012490000}"/>
    <cellStyle name="Note 2 2 8 3 2 2 2 2" xfId="37068" xr:uid="{00000000-0005-0000-0000-000013490000}"/>
    <cellStyle name="Note 2 2 8 3 2 2 2 3" xfId="54245" xr:uid="{00000000-0005-0000-0000-000014490000}"/>
    <cellStyle name="Note 2 2 8 3 2 2 3" xfId="30341" xr:uid="{00000000-0005-0000-0000-000015490000}"/>
    <cellStyle name="Note 2 2 8 3 2 2 4" xfId="47568" xr:uid="{00000000-0005-0000-0000-000016490000}"/>
    <cellStyle name="Note 2 2 8 3 2 3" xfId="9393" xr:uid="{00000000-0005-0000-0000-000017490000}"/>
    <cellStyle name="Note 2 2 8 3 2 3 2" xfId="27058" xr:uid="{00000000-0005-0000-0000-000018490000}"/>
    <cellStyle name="Note 2 2 8 3 2 3 3" xfId="44311" xr:uid="{00000000-0005-0000-0000-000019490000}"/>
    <cellStyle name="Note 2 2 8 3 2 4" xfId="16337" xr:uid="{00000000-0005-0000-0000-00001A490000}"/>
    <cellStyle name="Note 2 2 8 3 2 4 2" xfId="34001" xr:uid="{00000000-0005-0000-0000-00001B490000}"/>
    <cellStyle name="Note 2 2 8 3 2 4 3" xfId="51204" xr:uid="{00000000-0005-0000-0000-00001C490000}"/>
    <cellStyle name="Note 2 2 8 3 2 5" xfId="23422" xr:uid="{00000000-0005-0000-0000-00001D490000}"/>
    <cellStyle name="Note 2 2 8 3 2 6" xfId="40700" xr:uid="{00000000-0005-0000-0000-00001E490000}"/>
    <cellStyle name="Note 2 2 8 3 3" xfId="7538" xr:uid="{00000000-0005-0000-0000-00001F490000}"/>
    <cellStyle name="Note 2 2 8 3 3 2" xfId="25203" xr:uid="{00000000-0005-0000-0000-000020490000}"/>
    <cellStyle name="Note 2 2 8 3 3 3" xfId="42468" xr:uid="{00000000-0005-0000-0000-000021490000}"/>
    <cellStyle name="Note 2 2 8 3 4" xfId="14590" xr:uid="{00000000-0005-0000-0000-000022490000}"/>
    <cellStyle name="Note 2 2 8 3 4 2" xfId="32254" xr:uid="{00000000-0005-0000-0000-000023490000}"/>
    <cellStyle name="Note 2 2 8 3 4 3" xfId="49469" xr:uid="{00000000-0005-0000-0000-000024490000}"/>
    <cellStyle name="Note 2 2 8 3 5" xfId="21560" xr:uid="{00000000-0005-0000-0000-000025490000}"/>
    <cellStyle name="Note 2 2 8 3 6" xfId="38857" xr:uid="{00000000-0005-0000-0000-000026490000}"/>
    <cellStyle name="Note 2 2 8 4" xfId="4724" xr:uid="{00000000-0005-0000-0000-000027490000}"/>
    <cellStyle name="Note 2 2 8 4 2" xfId="11644" xr:uid="{00000000-0005-0000-0000-000028490000}"/>
    <cellStyle name="Note 2 2 8 4 2 2" xfId="18425" xr:uid="{00000000-0005-0000-0000-000029490000}"/>
    <cellStyle name="Note 2 2 8 4 2 2 2" xfId="36089" xr:uid="{00000000-0005-0000-0000-00002A490000}"/>
    <cellStyle name="Note 2 2 8 4 2 2 3" xfId="53275" xr:uid="{00000000-0005-0000-0000-00002B490000}"/>
    <cellStyle name="Note 2 2 8 4 2 3" xfId="29308" xr:uid="{00000000-0005-0000-0000-00002C490000}"/>
    <cellStyle name="Note 2 2 8 4 2 4" xfId="46544" xr:uid="{00000000-0005-0000-0000-00002D490000}"/>
    <cellStyle name="Note 2 2 8 4 3" xfId="8360" xr:uid="{00000000-0005-0000-0000-00002E490000}"/>
    <cellStyle name="Note 2 2 8 4 3 2" xfId="26025" xr:uid="{00000000-0005-0000-0000-00002F490000}"/>
    <cellStyle name="Note 2 2 8 4 3 3" xfId="43287" xr:uid="{00000000-0005-0000-0000-000030490000}"/>
    <cellStyle name="Note 2 2 8 4 4" xfId="15358" xr:uid="{00000000-0005-0000-0000-000031490000}"/>
    <cellStyle name="Note 2 2 8 4 4 2" xfId="33022" xr:uid="{00000000-0005-0000-0000-000032490000}"/>
    <cellStyle name="Note 2 2 8 4 4 3" xfId="50234" xr:uid="{00000000-0005-0000-0000-000033490000}"/>
    <cellStyle name="Note 2 2 8 4 5" xfId="22389" xr:uid="{00000000-0005-0000-0000-000034490000}"/>
    <cellStyle name="Note 2 2 8 4 6" xfId="39676" xr:uid="{00000000-0005-0000-0000-000035490000}"/>
    <cellStyle name="Note 2 2 8 5" xfId="10330" xr:uid="{00000000-0005-0000-0000-000036490000}"/>
    <cellStyle name="Note 2 2 8 5 2" xfId="17219" xr:uid="{00000000-0005-0000-0000-000037490000}"/>
    <cellStyle name="Note 2 2 8 5 2 2" xfId="34883" xr:uid="{00000000-0005-0000-0000-000038490000}"/>
    <cellStyle name="Note 2 2 8 5 2 3" xfId="52081" xr:uid="{00000000-0005-0000-0000-000039490000}"/>
    <cellStyle name="Note 2 2 8 5 3" xfId="27994" xr:uid="{00000000-0005-0000-0000-00003A490000}"/>
    <cellStyle name="Note 2 2 8 5 4" xfId="45242" xr:uid="{00000000-0005-0000-0000-00003B490000}"/>
    <cellStyle name="Note 2 2 8 6" xfId="6580" xr:uid="{00000000-0005-0000-0000-00003C490000}"/>
    <cellStyle name="Note 2 2 8 6 2" xfId="24245" xr:uid="{00000000-0005-0000-0000-00003D490000}"/>
    <cellStyle name="Note 2 2 8 6 3" xfId="41519" xr:uid="{00000000-0005-0000-0000-00003E490000}"/>
    <cellStyle name="Note 2 2 8 7" xfId="13611" xr:uid="{00000000-0005-0000-0000-00003F490000}"/>
    <cellStyle name="Note 2 2 8 7 2" xfId="31275" xr:uid="{00000000-0005-0000-0000-000040490000}"/>
    <cellStyle name="Note 2 2 8 7 3" xfId="48499" xr:uid="{00000000-0005-0000-0000-000041490000}"/>
    <cellStyle name="Note 2 2 8 8" xfId="20527" xr:uid="{00000000-0005-0000-0000-000042490000}"/>
    <cellStyle name="Note 2 2 8 9" xfId="37833" xr:uid="{00000000-0005-0000-0000-000043490000}"/>
    <cellStyle name="Note 2 2 9" xfId="4460" xr:uid="{00000000-0005-0000-0000-000044490000}"/>
    <cellStyle name="Note 2 2 9 2" xfId="6324" xr:uid="{00000000-0005-0000-0000-000045490000}"/>
    <cellStyle name="Note 2 2 9 2 2" xfId="13243" xr:uid="{00000000-0005-0000-0000-000046490000}"/>
    <cellStyle name="Note 2 2 9 2 2 2" xfId="19916" xr:uid="{00000000-0005-0000-0000-000047490000}"/>
    <cellStyle name="Note 2 2 9 2 2 2 2" xfId="37580" xr:uid="{00000000-0005-0000-0000-000048490000}"/>
    <cellStyle name="Note 2 2 9 2 2 2 3" xfId="54757" xr:uid="{00000000-0005-0000-0000-000049490000}"/>
    <cellStyle name="Note 2 2 9 2 2 3" xfId="30907" xr:uid="{00000000-0005-0000-0000-00004A490000}"/>
    <cellStyle name="Note 2 2 9 2 2 4" xfId="48134" xr:uid="{00000000-0005-0000-0000-00004B490000}"/>
    <cellStyle name="Note 2 2 9 2 3" xfId="9959" xr:uid="{00000000-0005-0000-0000-00004C490000}"/>
    <cellStyle name="Note 2 2 9 2 3 2" xfId="27624" xr:uid="{00000000-0005-0000-0000-00004D490000}"/>
    <cellStyle name="Note 2 2 9 2 3 3" xfId="44877" xr:uid="{00000000-0005-0000-0000-00004E490000}"/>
    <cellStyle name="Note 2 2 9 2 4" xfId="16849" xr:uid="{00000000-0005-0000-0000-00004F490000}"/>
    <cellStyle name="Note 2 2 9 2 4 2" xfId="34513" xr:uid="{00000000-0005-0000-0000-000050490000}"/>
    <cellStyle name="Note 2 2 9 2 4 3" xfId="51716" xr:uid="{00000000-0005-0000-0000-000051490000}"/>
    <cellStyle name="Note 2 2 9 2 5" xfId="23989" xr:uid="{00000000-0005-0000-0000-000052490000}"/>
    <cellStyle name="Note 2 2 9 2 6" xfId="41266" xr:uid="{00000000-0005-0000-0000-000053490000}"/>
    <cellStyle name="Note 2 2 9 3" xfId="11388" xr:uid="{00000000-0005-0000-0000-000054490000}"/>
    <cellStyle name="Note 2 2 9 3 2" xfId="18169" xr:uid="{00000000-0005-0000-0000-000055490000}"/>
    <cellStyle name="Note 2 2 9 3 2 2" xfId="35833" xr:uid="{00000000-0005-0000-0000-000056490000}"/>
    <cellStyle name="Note 2 2 9 3 2 3" xfId="53022" xr:uid="{00000000-0005-0000-0000-000057490000}"/>
    <cellStyle name="Note 2 2 9 3 3" xfId="29052" xr:uid="{00000000-0005-0000-0000-000058490000}"/>
    <cellStyle name="Note 2 2 9 3 4" xfId="46291" xr:uid="{00000000-0005-0000-0000-000059490000}"/>
    <cellStyle name="Note 2 2 9 4" xfId="8104" xr:uid="{00000000-0005-0000-0000-00005A490000}"/>
    <cellStyle name="Note 2 2 9 4 2" xfId="25769" xr:uid="{00000000-0005-0000-0000-00005B490000}"/>
    <cellStyle name="Note 2 2 9 4 3" xfId="43034" xr:uid="{00000000-0005-0000-0000-00005C490000}"/>
    <cellStyle name="Note 2 2 9 5" xfId="15102" xr:uid="{00000000-0005-0000-0000-00005D490000}"/>
    <cellStyle name="Note 2 2 9 5 2" xfId="32766" xr:uid="{00000000-0005-0000-0000-00005E490000}"/>
    <cellStyle name="Note 2 2 9 5 3" xfId="49981" xr:uid="{00000000-0005-0000-0000-00005F490000}"/>
    <cellStyle name="Note 2 2 9 6" xfId="22133" xr:uid="{00000000-0005-0000-0000-000060490000}"/>
    <cellStyle name="Note 2 2 9 7" xfId="39423" xr:uid="{00000000-0005-0000-0000-000061490000}"/>
    <cellStyle name="Note 2 3" xfId="1831" xr:uid="{00000000-0005-0000-0000-000062490000}"/>
    <cellStyle name="Note 2 3 10" xfId="10119" xr:uid="{00000000-0005-0000-0000-000063490000}"/>
    <cellStyle name="Note 2 3 10 2" xfId="17008" xr:uid="{00000000-0005-0000-0000-000064490000}"/>
    <cellStyle name="Note 2 3 10 2 2" xfId="34672" xr:uid="{00000000-0005-0000-0000-000065490000}"/>
    <cellStyle name="Note 2 3 10 2 3" xfId="51873" xr:uid="{00000000-0005-0000-0000-000066490000}"/>
    <cellStyle name="Note 2 3 10 3" xfId="27783" xr:uid="{00000000-0005-0000-0000-000067490000}"/>
    <cellStyle name="Note 2 3 10 4" xfId="45034" xr:uid="{00000000-0005-0000-0000-000068490000}"/>
    <cellStyle name="Note 2 3 11" xfId="13400" xr:uid="{00000000-0005-0000-0000-000069490000}"/>
    <cellStyle name="Note 2 3 11 2" xfId="31064" xr:uid="{00000000-0005-0000-0000-00006A490000}"/>
    <cellStyle name="Note 2 3 11 3" xfId="48291" xr:uid="{00000000-0005-0000-0000-00006B490000}"/>
    <cellStyle name="Note 2 3 12" xfId="20226" xr:uid="{00000000-0005-0000-0000-00006C490000}"/>
    <cellStyle name="Note 2 3 13" xfId="20367" xr:uid="{00000000-0005-0000-0000-00006D490000}"/>
    <cellStyle name="Note 2 3 14" xfId="55183" xr:uid="{00000000-0005-0000-0000-00006E490000}"/>
    <cellStyle name="Note 2 3 2" xfId="1832" xr:uid="{00000000-0005-0000-0000-00006F490000}"/>
    <cellStyle name="Note 2 3 2 10" xfId="20227" xr:uid="{00000000-0005-0000-0000-000070490000}"/>
    <cellStyle name="Note 2 3 2 11" xfId="20361" xr:uid="{00000000-0005-0000-0000-000071490000}"/>
    <cellStyle name="Note 2 3 2 12" xfId="55184" xr:uid="{00000000-0005-0000-0000-000072490000}"/>
    <cellStyle name="Note 2 3 2 2" xfId="1833" xr:uid="{00000000-0005-0000-0000-000073490000}"/>
    <cellStyle name="Note 2 3 2 2 10" xfId="20360" xr:uid="{00000000-0005-0000-0000-000074490000}"/>
    <cellStyle name="Note 2 3 2 2 11" xfId="55185" xr:uid="{00000000-0005-0000-0000-000075490000}"/>
    <cellStyle name="Note 2 3 2 2 2" xfId="1834" xr:uid="{00000000-0005-0000-0000-000076490000}"/>
    <cellStyle name="Note 2 3 2 2 2 2" xfId="2746" xr:uid="{00000000-0005-0000-0000-000077490000}"/>
    <cellStyle name="Note 2 3 2 2 2 2 10" xfId="13551" xr:uid="{00000000-0005-0000-0000-000078490000}"/>
    <cellStyle name="Note 2 3 2 2 2 2 10 2" xfId="31215" xr:uid="{00000000-0005-0000-0000-000079490000}"/>
    <cellStyle name="Note 2 3 2 2 2 2 10 3" xfId="48442" xr:uid="{00000000-0005-0000-0000-00007A490000}"/>
    <cellStyle name="Note 2 3 2 2 2 2 11" xfId="20467" xr:uid="{00000000-0005-0000-0000-00007B490000}"/>
    <cellStyle name="Note 2 3 2 2 2 2 12" xfId="37776" xr:uid="{00000000-0005-0000-0000-00007C490000}"/>
    <cellStyle name="Note 2 3 2 2 2 2 2" xfId="2975" xr:uid="{00000000-0005-0000-0000-00007D490000}"/>
    <cellStyle name="Note 2 3 2 2 2 2 2 2" xfId="3638" xr:uid="{00000000-0005-0000-0000-00007E490000}"/>
    <cellStyle name="Note 2 3 2 2 2 2 2 2 2" xfId="5554" xr:uid="{00000000-0005-0000-0000-00007F490000}"/>
    <cellStyle name="Note 2 3 2 2 2 2 2 2 2 2" xfId="12474" xr:uid="{00000000-0005-0000-0000-000080490000}"/>
    <cellStyle name="Note 2 3 2 2 2 2 2 2 2 2 2" xfId="19201" xr:uid="{00000000-0005-0000-0000-000081490000}"/>
    <cellStyle name="Note 2 3 2 2 2 2 2 2 2 2 2 2" xfId="36865" xr:uid="{00000000-0005-0000-0000-000082490000}"/>
    <cellStyle name="Note 2 3 2 2 2 2 2 2 2 2 2 3" xfId="54045" xr:uid="{00000000-0005-0000-0000-000083490000}"/>
    <cellStyle name="Note 2 3 2 2 2 2 2 2 2 2 3" xfId="30138" xr:uid="{00000000-0005-0000-0000-000084490000}"/>
    <cellStyle name="Note 2 3 2 2 2 2 2 2 2 2 4" xfId="47368" xr:uid="{00000000-0005-0000-0000-000085490000}"/>
    <cellStyle name="Note 2 3 2 2 2 2 2 2 2 3" xfId="9190" xr:uid="{00000000-0005-0000-0000-000086490000}"/>
    <cellStyle name="Note 2 3 2 2 2 2 2 2 2 3 2" xfId="26855" xr:uid="{00000000-0005-0000-0000-000087490000}"/>
    <cellStyle name="Note 2 3 2 2 2 2 2 2 2 3 3" xfId="44111" xr:uid="{00000000-0005-0000-0000-000088490000}"/>
    <cellStyle name="Note 2 3 2 2 2 2 2 2 2 4" xfId="16134" xr:uid="{00000000-0005-0000-0000-000089490000}"/>
    <cellStyle name="Note 2 3 2 2 2 2 2 2 2 4 2" xfId="33798" xr:uid="{00000000-0005-0000-0000-00008A490000}"/>
    <cellStyle name="Note 2 3 2 2 2 2 2 2 2 4 3" xfId="51004" xr:uid="{00000000-0005-0000-0000-00008B490000}"/>
    <cellStyle name="Note 2 3 2 2 2 2 2 2 2 5" xfId="23219" xr:uid="{00000000-0005-0000-0000-00008C490000}"/>
    <cellStyle name="Note 2 3 2 2 2 2 2 2 2 6" xfId="40500" xr:uid="{00000000-0005-0000-0000-00008D490000}"/>
    <cellStyle name="Note 2 3 2 2 2 2 2 2 3" xfId="11098" xr:uid="{00000000-0005-0000-0000-00008E490000}"/>
    <cellStyle name="Note 2 3 2 2 2 2 2 2 3 2" xfId="17933" xr:uid="{00000000-0005-0000-0000-00008F490000}"/>
    <cellStyle name="Note 2 3 2 2 2 2 2 2 3 2 2" xfId="35597" xr:uid="{00000000-0005-0000-0000-000090490000}"/>
    <cellStyle name="Note 2 3 2 2 2 2 2 2 3 2 3" xfId="52789" xr:uid="{00000000-0005-0000-0000-000091490000}"/>
    <cellStyle name="Note 2 3 2 2 2 2 2 2 3 3" xfId="28762" xr:uid="{00000000-0005-0000-0000-000092490000}"/>
    <cellStyle name="Note 2 3 2 2 2 2 2 2 3 4" xfId="46004" xr:uid="{00000000-0005-0000-0000-000093490000}"/>
    <cellStyle name="Note 2 3 2 2 2 2 2 2 4" xfId="7335" xr:uid="{00000000-0005-0000-0000-000094490000}"/>
    <cellStyle name="Note 2 3 2 2 2 2 2 2 4 2" xfId="25000" xr:uid="{00000000-0005-0000-0000-000095490000}"/>
    <cellStyle name="Note 2 3 2 2 2 2 2 2 4 3" xfId="42268" xr:uid="{00000000-0005-0000-0000-000096490000}"/>
    <cellStyle name="Note 2 3 2 2 2 2 2 2 5" xfId="14387" xr:uid="{00000000-0005-0000-0000-000097490000}"/>
    <cellStyle name="Note 2 3 2 2 2 2 2 2 5 2" xfId="32051" xr:uid="{00000000-0005-0000-0000-000098490000}"/>
    <cellStyle name="Note 2 3 2 2 2 2 2 2 5 3" xfId="49269" xr:uid="{00000000-0005-0000-0000-000099490000}"/>
    <cellStyle name="Note 2 3 2 2 2 2 2 2 6" xfId="21357" xr:uid="{00000000-0005-0000-0000-00009A490000}"/>
    <cellStyle name="Note 2 3 2 2 2 2 2 2 7" xfId="38657" xr:uid="{00000000-0005-0000-0000-00009B490000}"/>
    <cellStyle name="Note 2 3 2 2 2 2 2 3" xfId="4008" xr:uid="{00000000-0005-0000-0000-00009C490000}"/>
    <cellStyle name="Note 2 3 2 2 2 2 2 3 2" xfId="5924" xr:uid="{00000000-0005-0000-0000-00009D490000}"/>
    <cellStyle name="Note 2 3 2 2 2 2 2 3 2 2" xfId="12844" xr:uid="{00000000-0005-0000-0000-00009E490000}"/>
    <cellStyle name="Note 2 3 2 2 2 2 2 3 2 2 2" xfId="19571" xr:uid="{00000000-0005-0000-0000-00009F490000}"/>
    <cellStyle name="Note 2 3 2 2 2 2 2 3 2 2 2 2" xfId="37235" xr:uid="{00000000-0005-0000-0000-0000A0490000}"/>
    <cellStyle name="Note 2 3 2 2 2 2 2 3 2 2 2 3" xfId="54412" xr:uid="{00000000-0005-0000-0000-0000A1490000}"/>
    <cellStyle name="Note 2 3 2 2 2 2 2 3 2 2 3" xfId="30508" xr:uid="{00000000-0005-0000-0000-0000A2490000}"/>
    <cellStyle name="Note 2 3 2 2 2 2 2 3 2 2 4" xfId="47735" xr:uid="{00000000-0005-0000-0000-0000A3490000}"/>
    <cellStyle name="Note 2 3 2 2 2 2 2 3 2 3" xfId="9560" xr:uid="{00000000-0005-0000-0000-0000A4490000}"/>
    <cellStyle name="Note 2 3 2 2 2 2 2 3 2 3 2" xfId="27225" xr:uid="{00000000-0005-0000-0000-0000A5490000}"/>
    <cellStyle name="Note 2 3 2 2 2 2 2 3 2 3 3" xfId="44478" xr:uid="{00000000-0005-0000-0000-0000A6490000}"/>
    <cellStyle name="Note 2 3 2 2 2 2 2 3 2 4" xfId="16504" xr:uid="{00000000-0005-0000-0000-0000A7490000}"/>
    <cellStyle name="Note 2 3 2 2 2 2 2 3 2 4 2" xfId="34168" xr:uid="{00000000-0005-0000-0000-0000A8490000}"/>
    <cellStyle name="Note 2 3 2 2 2 2 2 3 2 4 3" xfId="51371" xr:uid="{00000000-0005-0000-0000-0000A9490000}"/>
    <cellStyle name="Note 2 3 2 2 2 2 2 3 2 5" xfId="23589" xr:uid="{00000000-0005-0000-0000-0000AA490000}"/>
    <cellStyle name="Note 2 3 2 2 2 2 2 3 2 6" xfId="40867" xr:uid="{00000000-0005-0000-0000-0000AB490000}"/>
    <cellStyle name="Note 2 3 2 2 2 2 2 3 3" xfId="7705" xr:uid="{00000000-0005-0000-0000-0000AC490000}"/>
    <cellStyle name="Note 2 3 2 2 2 2 2 3 3 2" xfId="25370" xr:uid="{00000000-0005-0000-0000-0000AD490000}"/>
    <cellStyle name="Note 2 3 2 2 2 2 2 3 3 3" xfId="42635" xr:uid="{00000000-0005-0000-0000-0000AE490000}"/>
    <cellStyle name="Note 2 3 2 2 2 2 2 3 4" xfId="14757" xr:uid="{00000000-0005-0000-0000-0000AF490000}"/>
    <cellStyle name="Note 2 3 2 2 2 2 2 3 4 2" xfId="32421" xr:uid="{00000000-0005-0000-0000-0000B0490000}"/>
    <cellStyle name="Note 2 3 2 2 2 2 2 3 4 3" xfId="49636" xr:uid="{00000000-0005-0000-0000-0000B1490000}"/>
    <cellStyle name="Note 2 3 2 2 2 2 2 3 5" xfId="21727" xr:uid="{00000000-0005-0000-0000-0000B2490000}"/>
    <cellStyle name="Note 2 3 2 2 2 2 2 3 6" xfId="39024" xr:uid="{00000000-0005-0000-0000-0000B3490000}"/>
    <cellStyle name="Note 2 3 2 2 2 2 2 4" xfId="4891" xr:uid="{00000000-0005-0000-0000-0000B4490000}"/>
    <cellStyle name="Note 2 3 2 2 2 2 2 4 2" xfId="11811" xr:uid="{00000000-0005-0000-0000-0000B5490000}"/>
    <cellStyle name="Note 2 3 2 2 2 2 2 4 2 2" xfId="18592" xr:uid="{00000000-0005-0000-0000-0000B6490000}"/>
    <cellStyle name="Note 2 3 2 2 2 2 2 4 2 2 2" xfId="36256" xr:uid="{00000000-0005-0000-0000-0000B7490000}"/>
    <cellStyle name="Note 2 3 2 2 2 2 2 4 2 2 3" xfId="53442" xr:uid="{00000000-0005-0000-0000-0000B8490000}"/>
    <cellStyle name="Note 2 3 2 2 2 2 2 4 2 3" xfId="29475" xr:uid="{00000000-0005-0000-0000-0000B9490000}"/>
    <cellStyle name="Note 2 3 2 2 2 2 2 4 2 4" xfId="46711" xr:uid="{00000000-0005-0000-0000-0000BA490000}"/>
    <cellStyle name="Note 2 3 2 2 2 2 2 4 3" xfId="8527" xr:uid="{00000000-0005-0000-0000-0000BB490000}"/>
    <cellStyle name="Note 2 3 2 2 2 2 2 4 3 2" xfId="26192" xr:uid="{00000000-0005-0000-0000-0000BC490000}"/>
    <cellStyle name="Note 2 3 2 2 2 2 2 4 3 3" xfId="43454" xr:uid="{00000000-0005-0000-0000-0000BD490000}"/>
    <cellStyle name="Note 2 3 2 2 2 2 2 4 4" xfId="15525" xr:uid="{00000000-0005-0000-0000-0000BE490000}"/>
    <cellStyle name="Note 2 3 2 2 2 2 2 4 4 2" xfId="33189" xr:uid="{00000000-0005-0000-0000-0000BF490000}"/>
    <cellStyle name="Note 2 3 2 2 2 2 2 4 4 3" xfId="50401" xr:uid="{00000000-0005-0000-0000-0000C0490000}"/>
    <cellStyle name="Note 2 3 2 2 2 2 2 4 5" xfId="22556" xr:uid="{00000000-0005-0000-0000-0000C1490000}"/>
    <cellStyle name="Note 2 3 2 2 2 2 2 4 6" xfId="39843" xr:uid="{00000000-0005-0000-0000-0000C2490000}"/>
    <cellStyle name="Note 2 3 2 2 2 2 2 5" xfId="10497" xr:uid="{00000000-0005-0000-0000-0000C3490000}"/>
    <cellStyle name="Note 2 3 2 2 2 2 2 5 2" xfId="17386" xr:uid="{00000000-0005-0000-0000-0000C4490000}"/>
    <cellStyle name="Note 2 3 2 2 2 2 2 5 2 2" xfId="35050" xr:uid="{00000000-0005-0000-0000-0000C5490000}"/>
    <cellStyle name="Note 2 3 2 2 2 2 2 5 2 3" xfId="52248" xr:uid="{00000000-0005-0000-0000-0000C6490000}"/>
    <cellStyle name="Note 2 3 2 2 2 2 2 5 3" xfId="28161" xr:uid="{00000000-0005-0000-0000-0000C7490000}"/>
    <cellStyle name="Note 2 3 2 2 2 2 2 5 4" xfId="45409" xr:uid="{00000000-0005-0000-0000-0000C8490000}"/>
    <cellStyle name="Note 2 3 2 2 2 2 2 6" xfId="6747" xr:uid="{00000000-0005-0000-0000-0000C9490000}"/>
    <cellStyle name="Note 2 3 2 2 2 2 2 6 2" xfId="24412" xr:uid="{00000000-0005-0000-0000-0000CA490000}"/>
    <cellStyle name="Note 2 3 2 2 2 2 2 6 3" xfId="41686" xr:uid="{00000000-0005-0000-0000-0000CB490000}"/>
    <cellStyle name="Note 2 3 2 2 2 2 2 7" xfId="13778" xr:uid="{00000000-0005-0000-0000-0000CC490000}"/>
    <cellStyle name="Note 2 3 2 2 2 2 2 7 2" xfId="31442" xr:uid="{00000000-0005-0000-0000-0000CD490000}"/>
    <cellStyle name="Note 2 3 2 2 2 2 2 7 3" xfId="48666" xr:uid="{00000000-0005-0000-0000-0000CE490000}"/>
    <cellStyle name="Note 2 3 2 2 2 2 2 8" xfId="20694" xr:uid="{00000000-0005-0000-0000-0000CF490000}"/>
    <cellStyle name="Note 2 3 2 2 2 2 2 9" xfId="38000" xr:uid="{00000000-0005-0000-0000-0000D0490000}"/>
    <cellStyle name="Note 2 3 2 2 2 2 3" xfId="3071" xr:uid="{00000000-0005-0000-0000-0000D1490000}"/>
    <cellStyle name="Note 2 3 2 2 2 2 3 2" xfId="3734" xr:uid="{00000000-0005-0000-0000-0000D2490000}"/>
    <cellStyle name="Note 2 3 2 2 2 2 3 2 2" xfId="5650" xr:uid="{00000000-0005-0000-0000-0000D3490000}"/>
    <cellStyle name="Note 2 3 2 2 2 2 3 2 2 2" xfId="12570" xr:uid="{00000000-0005-0000-0000-0000D4490000}"/>
    <cellStyle name="Note 2 3 2 2 2 2 3 2 2 2 2" xfId="19297" xr:uid="{00000000-0005-0000-0000-0000D5490000}"/>
    <cellStyle name="Note 2 3 2 2 2 2 3 2 2 2 2 2" xfId="36961" xr:uid="{00000000-0005-0000-0000-0000D6490000}"/>
    <cellStyle name="Note 2 3 2 2 2 2 3 2 2 2 2 3" xfId="54138" xr:uid="{00000000-0005-0000-0000-0000D7490000}"/>
    <cellStyle name="Note 2 3 2 2 2 2 3 2 2 2 3" xfId="30234" xr:uid="{00000000-0005-0000-0000-0000D8490000}"/>
    <cellStyle name="Note 2 3 2 2 2 2 3 2 2 2 4" xfId="47461" xr:uid="{00000000-0005-0000-0000-0000D9490000}"/>
    <cellStyle name="Note 2 3 2 2 2 2 3 2 2 3" xfId="9286" xr:uid="{00000000-0005-0000-0000-0000DA490000}"/>
    <cellStyle name="Note 2 3 2 2 2 2 3 2 2 3 2" xfId="26951" xr:uid="{00000000-0005-0000-0000-0000DB490000}"/>
    <cellStyle name="Note 2 3 2 2 2 2 3 2 2 3 3" xfId="44204" xr:uid="{00000000-0005-0000-0000-0000DC490000}"/>
    <cellStyle name="Note 2 3 2 2 2 2 3 2 2 4" xfId="16230" xr:uid="{00000000-0005-0000-0000-0000DD490000}"/>
    <cellStyle name="Note 2 3 2 2 2 2 3 2 2 4 2" xfId="33894" xr:uid="{00000000-0005-0000-0000-0000DE490000}"/>
    <cellStyle name="Note 2 3 2 2 2 2 3 2 2 4 3" xfId="51097" xr:uid="{00000000-0005-0000-0000-0000DF490000}"/>
    <cellStyle name="Note 2 3 2 2 2 2 3 2 2 5" xfId="23315" xr:uid="{00000000-0005-0000-0000-0000E0490000}"/>
    <cellStyle name="Note 2 3 2 2 2 2 3 2 2 6" xfId="40593" xr:uid="{00000000-0005-0000-0000-0000E1490000}"/>
    <cellStyle name="Note 2 3 2 2 2 2 3 2 3" xfId="11194" xr:uid="{00000000-0005-0000-0000-0000E2490000}"/>
    <cellStyle name="Note 2 3 2 2 2 2 3 2 3 2" xfId="18029" xr:uid="{00000000-0005-0000-0000-0000E3490000}"/>
    <cellStyle name="Note 2 3 2 2 2 2 3 2 3 2 2" xfId="35693" xr:uid="{00000000-0005-0000-0000-0000E4490000}"/>
    <cellStyle name="Note 2 3 2 2 2 2 3 2 3 2 3" xfId="52882" xr:uid="{00000000-0005-0000-0000-0000E5490000}"/>
    <cellStyle name="Note 2 3 2 2 2 2 3 2 3 3" xfId="28858" xr:uid="{00000000-0005-0000-0000-0000E6490000}"/>
    <cellStyle name="Note 2 3 2 2 2 2 3 2 3 4" xfId="46097" xr:uid="{00000000-0005-0000-0000-0000E7490000}"/>
    <cellStyle name="Note 2 3 2 2 2 2 3 2 4" xfId="7431" xr:uid="{00000000-0005-0000-0000-0000E8490000}"/>
    <cellStyle name="Note 2 3 2 2 2 2 3 2 4 2" xfId="25096" xr:uid="{00000000-0005-0000-0000-0000E9490000}"/>
    <cellStyle name="Note 2 3 2 2 2 2 3 2 4 3" xfId="42361" xr:uid="{00000000-0005-0000-0000-0000EA490000}"/>
    <cellStyle name="Note 2 3 2 2 2 2 3 2 5" xfId="14483" xr:uid="{00000000-0005-0000-0000-0000EB490000}"/>
    <cellStyle name="Note 2 3 2 2 2 2 3 2 5 2" xfId="32147" xr:uid="{00000000-0005-0000-0000-0000EC490000}"/>
    <cellStyle name="Note 2 3 2 2 2 2 3 2 5 3" xfId="49362" xr:uid="{00000000-0005-0000-0000-0000ED490000}"/>
    <cellStyle name="Note 2 3 2 2 2 2 3 2 6" xfId="21453" xr:uid="{00000000-0005-0000-0000-0000EE490000}"/>
    <cellStyle name="Note 2 3 2 2 2 2 3 2 7" xfId="38750" xr:uid="{00000000-0005-0000-0000-0000EF490000}"/>
    <cellStyle name="Note 2 3 2 2 2 2 3 3" xfId="4101" xr:uid="{00000000-0005-0000-0000-0000F0490000}"/>
    <cellStyle name="Note 2 3 2 2 2 2 3 3 2" xfId="6017" xr:uid="{00000000-0005-0000-0000-0000F1490000}"/>
    <cellStyle name="Note 2 3 2 2 2 2 3 3 2 2" xfId="12937" xr:uid="{00000000-0005-0000-0000-0000F2490000}"/>
    <cellStyle name="Note 2 3 2 2 2 2 3 3 2 2 2" xfId="19664" xr:uid="{00000000-0005-0000-0000-0000F3490000}"/>
    <cellStyle name="Note 2 3 2 2 2 2 3 3 2 2 2 2" xfId="37328" xr:uid="{00000000-0005-0000-0000-0000F4490000}"/>
    <cellStyle name="Note 2 3 2 2 2 2 3 3 2 2 2 3" xfId="54505" xr:uid="{00000000-0005-0000-0000-0000F5490000}"/>
    <cellStyle name="Note 2 3 2 2 2 2 3 3 2 2 3" xfId="30601" xr:uid="{00000000-0005-0000-0000-0000F6490000}"/>
    <cellStyle name="Note 2 3 2 2 2 2 3 3 2 2 4" xfId="47828" xr:uid="{00000000-0005-0000-0000-0000F7490000}"/>
    <cellStyle name="Note 2 3 2 2 2 2 3 3 2 3" xfId="9653" xr:uid="{00000000-0005-0000-0000-0000F8490000}"/>
    <cellStyle name="Note 2 3 2 2 2 2 3 3 2 3 2" xfId="27318" xr:uid="{00000000-0005-0000-0000-0000F9490000}"/>
    <cellStyle name="Note 2 3 2 2 2 2 3 3 2 3 3" xfId="44571" xr:uid="{00000000-0005-0000-0000-0000FA490000}"/>
    <cellStyle name="Note 2 3 2 2 2 2 3 3 2 4" xfId="16597" xr:uid="{00000000-0005-0000-0000-0000FB490000}"/>
    <cellStyle name="Note 2 3 2 2 2 2 3 3 2 4 2" xfId="34261" xr:uid="{00000000-0005-0000-0000-0000FC490000}"/>
    <cellStyle name="Note 2 3 2 2 2 2 3 3 2 4 3" xfId="51464" xr:uid="{00000000-0005-0000-0000-0000FD490000}"/>
    <cellStyle name="Note 2 3 2 2 2 2 3 3 2 5" xfId="23682" xr:uid="{00000000-0005-0000-0000-0000FE490000}"/>
    <cellStyle name="Note 2 3 2 2 2 2 3 3 2 6" xfId="40960" xr:uid="{00000000-0005-0000-0000-0000FF490000}"/>
    <cellStyle name="Note 2 3 2 2 2 2 3 3 3" xfId="7798" xr:uid="{00000000-0005-0000-0000-0000004A0000}"/>
    <cellStyle name="Note 2 3 2 2 2 2 3 3 3 2" xfId="25463" xr:uid="{00000000-0005-0000-0000-0000014A0000}"/>
    <cellStyle name="Note 2 3 2 2 2 2 3 3 3 3" xfId="42728" xr:uid="{00000000-0005-0000-0000-0000024A0000}"/>
    <cellStyle name="Note 2 3 2 2 2 2 3 3 4" xfId="14850" xr:uid="{00000000-0005-0000-0000-0000034A0000}"/>
    <cellStyle name="Note 2 3 2 2 2 2 3 3 4 2" xfId="32514" xr:uid="{00000000-0005-0000-0000-0000044A0000}"/>
    <cellStyle name="Note 2 3 2 2 2 2 3 3 4 3" xfId="49729" xr:uid="{00000000-0005-0000-0000-0000054A0000}"/>
    <cellStyle name="Note 2 3 2 2 2 2 3 3 5" xfId="21820" xr:uid="{00000000-0005-0000-0000-0000064A0000}"/>
    <cellStyle name="Note 2 3 2 2 2 2 3 3 6" xfId="39117" xr:uid="{00000000-0005-0000-0000-0000074A0000}"/>
    <cellStyle name="Note 2 3 2 2 2 2 3 4" xfId="4987" xr:uid="{00000000-0005-0000-0000-0000084A0000}"/>
    <cellStyle name="Note 2 3 2 2 2 2 3 4 2" xfId="11907" xr:uid="{00000000-0005-0000-0000-0000094A0000}"/>
    <cellStyle name="Note 2 3 2 2 2 2 3 4 2 2" xfId="18688" xr:uid="{00000000-0005-0000-0000-00000A4A0000}"/>
    <cellStyle name="Note 2 3 2 2 2 2 3 4 2 2 2" xfId="36352" xr:uid="{00000000-0005-0000-0000-00000B4A0000}"/>
    <cellStyle name="Note 2 3 2 2 2 2 3 4 2 2 3" xfId="53535" xr:uid="{00000000-0005-0000-0000-00000C4A0000}"/>
    <cellStyle name="Note 2 3 2 2 2 2 3 4 2 3" xfId="29571" xr:uid="{00000000-0005-0000-0000-00000D4A0000}"/>
    <cellStyle name="Note 2 3 2 2 2 2 3 4 2 4" xfId="46804" xr:uid="{00000000-0005-0000-0000-00000E4A0000}"/>
    <cellStyle name="Note 2 3 2 2 2 2 3 4 3" xfId="8623" xr:uid="{00000000-0005-0000-0000-00000F4A0000}"/>
    <cellStyle name="Note 2 3 2 2 2 2 3 4 3 2" xfId="26288" xr:uid="{00000000-0005-0000-0000-0000104A0000}"/>
    <cellStyle name="Note 2 3 2 2 2 2 3 4 3 3" xfId="43547" xr:uid="{00000000-0005-0000-0000-0000114A0000}"/>
    <cellStyle name="Note 2 3 2 2 2 2 3 4 4" xfId="15621" xr:uid="{00000000-0005-0000-0000-0000124A0000}"/>
    <cellStyle name="Note 2 3 2 2 2 2 3 4 4 2" xfId="33285" xr:uid="{00000000-0005-0000-0000-0000134A0000}"/>
    <cellStyle name="Note 2 3 2 2 2 2 3 4 4 3" xfId="50494" xr:uid="{00000000-0005-0000-0000-0000144A0000}"/>
    <cellStyle name="Note 2 3 2 2 2 2 3 4 5" xfId="22652" xr:uid="{00000000-0005-0000-0000-0000154A0000}"/>
    <cellStyle name="Note 2 3 2 2 2 2 3 4 6" xfId="39936" xr:uid="{00000000-0005-0000-0000-0000164A0000}"/>
    <cellStyle name="Note 2 3 2 2 2 2 3 5" xfId="10593" xr:uid="{00000000-0005-0000-0000-0000174A0000}"/>
    <cellStyle name="Note 2 3 2 2 2 2 3 5 2" xfId="17482" xr:uid="{00000000-0005-0000-0000-0000184A0000}"/>
    <cellStyle name="Note 2 3 2 2 2 2 3 5 2 2" xfId="35146" xr:uid="{00000000-0005-0000-0000-0000194A0000}"/>
    <cellStyle name="Note 2 3 2 2 2 2 3 5 2 3" xfId="52341" xr:uid="{00000000-0005-0000-0000-00001A4A0000}"/>
    <cellStyle name="Note 2 3 2 2 2 2 3 5 3" xfId="28257" xr:uid="{00000000-0005-0000-0000-00001B4A0000}"/>
    <cellStyle name="Note 2 3 2 2 2 2 3 5 4" xfId="45502" xr:uid="{00000000-0005-0000-0000-00001C4A0000}"/>
    <cellStyle name="Note 2 3 2 2 2 2 3 6" xfId="6843" xr:uid="{00000000-0005-0000-0000-00001D4A0000}"/>
    <cellStyle name="Note 2 3 2 2 2 2 3 6 2" xfId="24508" xr:uid="{00000000-0005-0000-0000-00001E4A0000}"/>
    <cellStyle name="Note 2 3 2 2 2 2 3 6 3" xfId="41779" xr:uid="{00000000-0005-0000-0000-00001F4A0000}"/>
    <cellStyle name="Note 2 3 2 2 2 2 3 7" xfId="13874" xr:uid="{00000000-0005-0000-0000-0000204A0000}"/>
    <cellStyle name="Note 2 3 2 2 2 2 3 7 2" xfId="31538" xr:uid="{00000000-0005-0000-0000-0000214A0000}"/>
    <cellStyle name="Note 2 3 2 2 2 2 3 7 3" xfId="48759" xr:uid="{00000000-0005-0000-0000-0000224A0000}"/>
    <cellStyle name="Note 2 3 2 2 2 2 3 8" xfId="20790" xr:uid="{00000000-0005-0000-0000-0000234A0000}"/>
    <cellStyle name="Note 2 3 2 2 2 2 3 9" xfId="38093" xr:uid="{00000000-0005-0000-0000-0000244A0000}"/>
    <cellStyle name="Note 2 3 2 2 2 2 4" xfId="3183" xr:uid="{00000000-0005-0000-0000-0000254A0000}"/>
    <cellStyle name="Note 2 3 2 2 2 2 4 2" xfId="4213" xr:uid="{00000000-0005-0000-0000-0000264A0000}"/>
    <cellStyle name="Note 2 3 2 2 2 2 4 2 2" xfId="6129" xr:uid="{00000000-0005-0000-0000-0000274A0000}"/>
    <cellStyle name="Note 2 3 2 2 2 2 4 2 2 2" xfId="13049" xr:uid="{00000000-0005-0000-0000-0000284A0000}"/>
    <cellStyle name="Note 2 3 2 2 2 2 4 2 2 2 2" xfId="19776" xr:uid="{00000000-0005-0000-0000-0000294A0000}"/>
    <cellStyle name="Note 2 3 2 2 2 2 4 2 2 2 2 2" xfId="37440" xr:uid="{00000000-0005-0000-0000-00002A4A0000}"/>
    <cellStyle name="Note 2 3 2 2 2 2 4 2 2 2 2 3" xfId="54617" xr:uid="{00000000-0005-0000-0000-00002B4A0000}"/>
    <cellStyle name="Note 2 3 2 2 2 2 4 2 2 2 3" xfId="30713" xr:uid="{00000000-0005-0000-0000-00002C4A0000}"/>
    <cellStyle name="Note 2 3 2 2 2 2 4 2 2 2 4" xfId="47940" xr:uid="{00000000-0005-0000-0000-00002D4A0000}"/>
    <cellStyle name="Note 2 3 2 2 2 2 4 2 2 3" xfId="9765" xr:uid="{00000000-0005-0000-0000-00002E4A0000}"/>
    <cellStyle name="Note 2 3 2 2 2 2 4 2 2 3 2" xfId="27430" xr:uid="{00000000-0005-0000-0000-00002F4A0000}"/>
    <cellStyle name="Note 2 3 2 2 2 2 4 2 2 3 3" xfId="44683" xr:uid="{00000000-0005-0000-0000-0000304A0000}"/>
    <cellStyle name="Note 2 3 2 2 2 2 4 2 2 4" xfId="16709" xr:uid="{00000000-0005-0000-0000-0000314A0000}"/>
    <cellStyle name="Note 2 3 2 2 2 2 4 2 2 4 2" xfId="34373" xr:uid="{00000000-0005-0000-0000-0000324A0000}"/>
    <cellStyle name="Note 2 3 2 2 2 2 4 2 2 4 3" xfId="51576" xr:uid="{00000000-0005-0000-0000-0000334A0000}"/>
    <cellStyle name="Note 2 3 2 2 2 2 4 2 2 5" xfId="23794" xr:uid="{00000000-0005-0000-0000-0000344A0000}"/>
    <cellStyle name="Note 2 3 2 2 2 2 4 2 2 6" xfId="41072" xr:uid="{00000000-0005-0000-0000-0000354A0000}"/>
    <cellStyle name="Note 2 3 2 2 2 2 4 2 3" xfId="7910" xr:uid="{00000000-0005-0000-0000-0000364A0000}"/>
    <cellStyle name="Note 2 3 2 2 2 2 4 2 3 2" xfId="25575" xr:uid="{00000000-0005-0000-0000-0000374A0000}"/>
    <cellStyle name="Note 2 3 2 2 2 2 4 2 3 3" xfId="42840" xr:uid="{00000000-0005-0000-0000-0000384A0000}"/>
    <cellStyle name="Note 2 3 2 2 2 2 4 2 4" xfId="14962" xr:uid="{00000000-0005-0000-0000-0000394A0000}"/>
    <cellStyle name="Note 2 3 2 2 2 2 4 2 4 2" xfId="32626" xr:uid="{00000000-0005-0000-0000-00003A4A0000}"/>
    <cellStyle name="Note 2 3 2 2 2 2 4 2 4 3" xfId="49841" xr:uid="{00000000-0005-0000-0000-00003B4A0000}"/>
    <cellStyle name="Note 2 3 2 2 2 2 4 2 5" xfId="21932" xr:uid="{00000000-0005-0000-0000-00003C4A0000}"/>
    <cellStyle name="Note 2 3 2 2 2 2 4 2 6" xfId="39229" xr:uid="{00000000-0005-0000-0000-00003D4A0000}"/>
    <cellStyle name="Note 2 3 2 2 2 2 4 3" xfId="5099" xr:uid="{00000000-0005-0000-0000-00003E4A0000}"/>
    <cellStyle name="Note 2 3 2 2 2 2 4 3 2" xfId="12019" xr:uid="{00000000-0005-0000-0000-00003F4A0000}"/>
    <cellStyle name="Note 2 3 2 2 2 2 4 3 2 2" xfId="18800" xr:uid="{00000000-0005-0000-0000-0000404A0000}"/>
    <cellStyle name="Note 2 3 2 2 2 2 4 3 2 2 2" xfId="36464" xr:uid="{00000000-0005-0000-0000-0000414A0000}"/>
    <cellStyle name="Note 2 3 2 2 2 2 4 3 2 2 3" xfId="53647" xr:uid="{00000000-0005-0000-0000-0000424A0000}"/>
    <cellStyle name="Note 2 3 2 2 2 2 4 3 2 3" xfId="29683" xr:uid="{00000000-0005-0000-0000-0000434A0000}"/>
    <cellStyle name="Note 2 3 2 2 2 2 4 3 2 4" xfId="46916" xr:uid="{00000000-0005-0000-0000-0000444A0000}"/>
    <cellStyle name="Note 2 3 2 2 2 2 4 3 3" xfId="8735" xr:uid="{00000000-0005-0000-0000-0000454A0000}"/>
    <cellStyle name="Note 2 3 2 2 2 2 4 3 3 2" xfId="26400" xr:uid="{00000000-0005-0000-0000-0000464A0000}"/>
    <cellStyle name="Note 2 3 2 2 2 2 4 3 3 3" xfId="43659" xr:uid="{00000000-0005-0000-0000-0000474A0000}"/>
    <cellStyle name="Note 2 3 2 2 2 2 4 3 4" xfId="15733" xr:uid="{00000000-0005-0000-0000-0000484A0000}"/>
    <cellStyle name="Note 2 3 2 2 2 2 4 3 4 2" xfId="33397" xr:uid="{00000000-0005-0000-0000-0000494A0000}"/>
    <cellStyle name="Note 2 3 2 2 2 2 4 3 4 3" xfId="50606" xr:uid="{00000000-0005-0000-0000-00004A4A0000}"/>
    <cellStyle name="Note 2 3 2 2 2 2 4 3 5" xfId="22764" xr:uid="{00000000-0005-0000-0000-00004B4A0000}"/>
    <cellStyle name="Note 2 3 2 2 2 2 4 3 6" xfId="40048" xr:uid="{00000000-0005-0000-0000-00004C4A0000}"/>
    <cellStyle name="Note 2 3 2 2 2 2 4 4" xfId="10705" xr:uid="{00000000-0005-0000-0000-00004D4A0000}"/>
    <cellStyle name="Note 2 3 2 2 2 2 4 4 2" xfId="17594" xr:uid="{00000000-0005-0000-0000-00004E4A0000}"/>
    <cellStyle name="Note 2 3 2 2 2 2 4 4 2 2" xfId="35258" xr:uid="{00000000-0005-0000-0000-00004F4A0000}"/>
    <cellStyle name="Note 2 3 2 2 2 2 4 4 2 3" xfId="52453" xr:uid="{00000000-0005-0000-0000-0000504A0000}"/>
    <cellStyle name="Note 2 3 2 2 2 2 4 4 3" xfId="28369" xr:uid="{00000000-0005-0000-0000-0000514A0000}"/>
    <cellStyle name="Note 2 3 2 2 2 2 4 4 4" xfId="45614" xr:uid="{00000000-0005-0000-0000-0000524A0000}"/>
    <cellStyle name="Note 2 3 2 2 2 2 4 5" xfId="6955" xr:uid="{00000000-0005-0000-0000-0000534A0000}"/>
    <cellStyle name="Note 2 3 2 2 2 2 4 5 2" xfId="24620" xr:uid="{00000000-0005-0000-0000-0000544A0000}"/>
    <cellStyle name="Note 2 3 2 2 2 2 4 5 3" xfId="41891" xr:uid="{00000000-0005-0000-0000-0000554A0000}"/>
    <cellStyle name="Note 2 3 2 2 2 2 4 6" xfId="13986" xr:uid="{00000000-0005-0000-0000-0000564A0000}"/>
    <cellStyle name="Note 2 3 2 2 2 2 4 6 2" xfId="31650" xr:uid="{00000000-0005-0000-0000-0000574A0000}"/>
    <cellStyle name="Note 2 3 2 2 2 2 4 6 3" xfId="48871" xr:uid="{00000000-0005-0000-0000-0000584A0000}"/>
    <cellStyle name="Note 2 3 2 2 2 2 4 7" xfId="20902" xr:uid="{00000000-0005-0000-0000-0000594A0000}"/>
    <cellStyle name="Note 2 3 2 2 2 2 4 8" xfId="38205" xr:uid="{00000000-0005-0000-0000-00005A4A0000}"/>
    <cellStyle name="Note 2 3 2 2 2 2 5" xfId="3411" xr:uid="{00000000-0005-0000-0000-00005B4A0000}"/>
    <cellStyle name="Note 2 3 2 2 2 2 5 2" xfId="5327" xr:uid="{00000000-0005-0000-0000-00005C4A0000}"/>
    <cellStyle name="Note 2 3 2 2 2 2 5 2 2" xfId="12247" xr:uid="{00000000-0005-0000-0000-00005D4A0000}"/>
    <cellStyle name="Note 2 3 2 2 2 2 5 2 2 2" xfId="18974" xr:uid="{00000000-0005-0000-0000-00005E4A0000}"/>
    <cellStyle name="Note 2 3 2 2 2 2 5 2 2 2 2" xfId="36638" xr:uid="{00000000-0005-0000-0000-00005F4A0000}"/>
    <cellStyle name="Note 2 3 2 2 2 2 5 2 2 2 3" xfId="53821" xr:uid="{00000000-0005-0000-0000-0000604A0000}"/>
    <cellStyle name="Note 2 3 2 2 2 2 5 2 2 3" xfId="29911" xr:uid="{00000000-0005-0000-0000-0000614A0000}"/>
    <cellStyle name="Note 2 3 2 2 2 2 5 2 2 4" xfId="47144" xr:uid="{00000000-0005-0000-0000-0000624A0000}"/>
    <cellStyle name="Note 2 3 2 2 2 2 5 2 3" xfId="8963" xr:uid="{00000000-0005-0000-0000-0000634A0000}"/>
    <cellStyle name="Note 2 3 2 2 2 2 5 2 3 2" xfId="26628" xr:uid="{00000000-0005-0000-0000-0000644A0000}"/>
    <cellStyle name="Note 2 3 2 2 2 2 5 2 3 3" xfId="43887" xr:uid="{00000000-0005-0000-0000-0000654A0000}"/>
    <cellStyle name="Note 2 3 2 2 2 2 5 2 4" xfId="15907" xr:uid="{00000000-0005-0000-0000-0000664A0000}"/>
    <cellStyle name="Note 2 3 2 2 2 2 5 2 4 2" xfId="33571" xr:uid="{00000000-0005-0000-0000-0000674A0000}"/>
    <cellStyle name="Note 2 3 2 2 2 2 5 2 4 3" xfId="50780" xr:uid="{00000000-0005-0000-0000-0000684A0000}"/>
    <cellStyle name="Note 2 3 2 2 2 2 5 2 5" xfId="22992" xr:uid="{00000000-0005-0000-0000-0000694A0000}"/>
    <cellStyle name="Note 2 3 2 2 2 2 5 2 6" xfId="40276" xr:uid="{00000000-0005-0000-0000-00006A4A0000}"/>
    <cellStyle name="Note 2 3 2 2 2 2 5 3" xfId="10871" xr:uid="{00000000-0005-0000-0000-00006B4A0000}"/>
    <cellStyle name="Note 2 3 2 2 2 2 5 3 2" xfId="17706" xr:uid="{00000000-0005-0000-0000-00006C4A0000}"/>
    <cellStyle name="Note 2 3 2 2 2 2 5 3 2 2" xfId="35370" xr:uid="{00000000-0005-0000-0000-00006D4A0000}"/>
    <cellStyle name="Note 2 3 2 2 2 2 5 3 2 3" xfId="52565" xr:uid="{00000000-0005-0000-0000-00006E4A0000}"/>
    <cellStyle name="Note 2 3 2 2 2 2 5 3 3" xfId="28535" xr:uid="{00000000-0005-0000-0000-00006F4A0000}"/>
    <cellStyle name="Note 2 3 2 2 2 2 5 3 4" xfId="45780" xr:uid="{00000000-0005-0000-0000-0000704A0000}"/>
    <cellStyle name="Note 2 3 2 2 2 2 5 4" xfId="14160" xr:uid="{00000000-0005-0000-0000-0000714A0000}"/>
    <cellStyle name="Note 2 3 2 2 2 2 5 4 2" xfId="31824" xr:uid="{00000000-0005-0000-0000-0000724A0000}"/>
    <cellStyle name="Note 2 3 2 2 2 2 5 4 3" xfId="49045" xr:uid="{00000000-0005-0000-0000-0000734A0000}"/>
    <cellStyle name="Note 2 3 2 2 2 2 5 5" xfId="21130" xr:uid="{00000000-0005-0000-0000-0000744A0000}"/>
    <cellStyle name="Note 2 3 2 2 2 2 5 6" xfId="38433" xr:uid="{00000000-0005-0000-0000-0000754A0000}"/>
    <cellStyle name="Note 2 3 2 2 2 2 6" xfId="3784" xr:uid="{00000000-0005-0000-0000-0000764A0000}"/>
    <cellStyle name="Note 2 3 2 2 2 2 6 2" xfId="5700" xr:uid="{00000000-0005-0000-0000-0000774A0000}"/>
    <cellStyle name="Note 2 3 2 2 2 2 6 2 2" xfId="12620" xr:uid="{00000000-0005-0000-0000-0000784A0000}"/>
    <cellStyle name="Note 2 3 2 2 2 2 6 2 2 2" xfId="19347" xr:uid="{00000000-0005-0000-0000-0000794A0000}"/>
    <cellStyle name="Note 2 3 2 2 2 2 6 2 2 2 2" xfId="37011" xr:uid="{00000000-0005-0000-0000-00007A4A0000}"/>
    <cellStyle name="Note 2 3 2 2 2 2 6 2 2 2 3" xfId="54188" xr:uid="{00000000-0005-0000-0000-00007B4A0000}"/>
    <cellStyle name="Note 2 3 2 2 2 2 6 2 2 3" xfId="30284" xr:uid="{00000000-0005-0000-0000-00007C4A0000}"/>
    <cellStyle name="Note 2 3 2 2 2 2 6 2 2 4" xfId="47511" xr:uid="{00000000-0005-0000-0000-00007D4A0000}"/>
    <cellStyle name="Note 2 3 2 2 2 2 6 2 3" xfId="9336" xr:uid="{00000000-0005-0000-0000-00007E4A0000}"/>
    <cellStyle name="Note 2 3 2 2 2 2 6 2 3 2" xfId="27001" xr:uid="{00000000-0005-0000-0000-00007F4A0000}"/>
    <cellStyle name="Note 2 3 2 2 2 2 6 2 3 3" xfId="44254" xr:uid="{00000000-0005-0000-0000-0000804A0000}"/>
    <cellStyle name="Note 2 3 2 2 2 2 6 2 4" xfId="16280" xr:uid="{00000000-0005-0000-0000-0000814A0000}"/>
    <cellStyle name="Note 2 3 2 2 2 2 6 2 4 2" xfId="33944" xr:uid="{00000000-0005-0000-0000-0000824A0000}"/>
    <cellStyle name="Note 2 3 2 2 2 2 6 2 4 3" xfId="51147" xr:uid="{00000000-0005-0000-0000-0000834A0000}"/>
    <cellStyle name="Note 2 3 2 2 2 2 6 2 5" xfId="23365" xr:uid="{00000000-0005-0000-0000-0000844A0000}"/>
    <cellStyle name="Note 2 3 2 2 2 2 6 2 6" xfId="40643" xr:uid="{00000000-0005-0000-0000-0000854A0000}"/>
    <cellStyle name="Note 2 3 2 2 2 2 6 3" xfId="7481" xr:uid="{00000000-0005-0000-0000-0000864A0000}"/>
    <cellStyle name="Note 2 3 2 2 2 2 6 3 2" xfId="25146" xr:uid="{00000000-0005-0000-0000-0000874A0000}"/>
    <cellStyle name="Note 2 3 2 2 2 2 6 3 3" xfId="42411" xr:uid="{00000000-0005-0000-0000-0000884A0000}"/>
    <cellStyle name="Note 2 3 2 2 2 2 6 4" xfId="14533" xr:uid="{00000000-0005-0000-0000-0000894A0000}"/>
    <cellStyle name="Note 2 3 2 2 2 2 6 4 2" xfId="32197" xr:uid="{00000000-0005-0000-0000-00008A4A0000}"/>
    <cellStyle name="Note 2 3 2 2 2 2 6 4 3" xfId="49412" xr:uid="{00000000-0005-0000-0000-00008B4A0000}"/>
    <cellStyle name="Note 2 3 2 2 2 2 6 5" xfId="21503" xr:uid="{00000000-0005-0000-0000-00008C4A0000}"/>
    <cellStyle name="Note 2 3 2 2 2 2 6 6" xfId="38800" xr:uid="{00000000-0005-0000-0000-00008D4A0000}"/>
    <cellStyle name="Note 2 3 2 2 2 2 7" xfId="4664" xr:uid="{00000000-0005-0000-0000-00008E4A0000}"/>
    <cellStyle name="Note 2 3 2 2 2 2 7 2" xfId="11584" xr:uid="{00000000-0005-0000-0000-00008F4A0000}"/>
    <cellStyle name="Note 2 3 2 2 2 2 7 2 2" xfId="18365" xr:uid="{00000000-0005-0000-0000-0000904A0000}"/>
    <cellStyle name="Note 2 3 2 2 2 2 7 2 2 2" xfId="36029" xr:uid="{00000000-0005-0000-0000-0000914A0000}"/>
    <cellStyle name="Note 2 3 2 2 2 2 7 2 2 3" xfId="53218" xr:uid="{00000000-0005-0000-0000-0000924A0000}"/>
    <cellStyle name="Note 2 3 2 2 2 2 7 2 3" xfId="29248" xr:uid="{00000000-0005-0000-0000-0000934A0000}"/>
    <cellStyle name="Note 2 3 2 2 2 2 7 2 4" xfId="46487" xr:uid="{00000000-0005-0000-0000-0000944A0000}"/>
    <cellStyle name="Note 2 3 2 2 2 2 7 3" xfId="8300" xr:uid="{00000000-0005-0000-0000-0000954A0000}"/>
    <cellStyle name="Note 2 3 2 2 2 2 7 3 2" xfId="25965" xr:uid="{00000000-0005-0000-0000-0000964A0000}"/>
    <cellStyle name="Note 2 3 2 2 2 2 7 3 3" xfId="43230" xr:uid="{00000000-0005-0000-0000-0000974A0000}"/>
    <cellStyle name="Note 2 3 2 2 2 2 7 4" xfId="15298" xr:uid="{00000000-0005-0000-0000-0000984A0000}"/>
    <cellStyle name="Note 2 3 2 2 2 2 7 4 2" xfId="32962" xr:uid="{00000000-0005-0000-0000-0000994A0000}"/>
    <cellStyle name="Note 2 3 2 2 2 2 7 4 3" xfId="50177" xr:uid="{00000000-0005-0000-0000-00009A4A0000}"/>
    <cellStyle name="Note 2 3 2 2 2 2 7 5" xfId="22329" xr:uid="{00000000-0005-0000-0000-00009B4A0000}"/>
    <cellStyle name="Note 2 3 2 2 2 2 7 6" xfId="39619" xr:uid="{00000000-0005-0000-0000-00009C4A0000}"/>
    <cellStyle name="Note 2 3 2 2 2 2 8" xfId="10270" xr:uid="{00000000-0005-0000-0000-00009D4A0000}"/>
    <cellStyle name="Note 2 3 2 2 2 2 8 2" xfId="17159" xr:uid="{00000000-0005-0000-0000-00009E4A0000}"/>
    <cellStyle name="Note 2 3 2 2 2 2 8 2 2" xfId="34823" xr:uid="{00000000-0005-0000-0000-00009F4A0000}"/>
    <cellStyle name="Note 2 3 2 2 2 2 8 2 3" xfId="52024" xr:uid="{00000000-0005-0000-0000-0000A04A0000}"/>
    <cellStyle name="Note 2 3 2 2 2 2 8 3" xfId="27934" xr:uid="{00000000-0005-0000-0000-0000A14A0000}"/>
    <cellStyle name="Note 2 3 2 2 2 2 8 4" xfId="45185" xr:uid="{00000000-0005-0000-0000-0000A24A0000}"/>
    <cellStyle name="Note 2 3 2 2 2 2 9" xfId="6520" xr:uid="{00000000-0005-0000-0000-0000A34A0000}"/>
    <cellStyle name="Note 2 3 2 2 2 2 9 2" xfId="24185" xr:uid="{00000000-0005-0000-0000-0000A44A0000}"/>
    <cellStyle name="Note 2 3 2 2 2 2 9 3" xfId="41462" xr:uid="{00000000-0005-0000-0000-0000A54A0000}"/>
    <cellStyle name="Note 2 3 2 2 2 3" xfId="2827" xr:uid="{00000000-0005-0000-0000-0000A64A0000}"/>
    <cellStyle name="Note 2 3 2 2 2 3 2" xfId="3490" xr:uid="{00000000-0005-0000-0000-0000A74A0000}"/>
    <cellStyle name="Note 2 3 2 2 2 3 2 2" xfId="5406" xr:uid="{00000000-0005-0000-0000-0000A84A0000}"/>
    <cellStyle name="Note 2 3 2 2 2 3 2 2 2" xfId="12326" xr:uid="{00000000-0005-0000-0000-0000A94A0000}"/>
    <cellStyle name="Note 2 3 2 2 2 3 2 2 2 2" xfId="19053" xr:uid="{00000000-0005-0000-0000-0000AA4A0000}"/>
    <cellStyle name="Note 2 3 2 2 2 3 2 2 2 2 2" xfId="36717" xr:uid="{00000000-0005-0000-0000-0000AB4A0000}"/>
    <cellStyle name="Note 2 3 2 2 2 3 2 2 2 2 3" xfId="53897" xr:uid="{00000000-0005-0000-0000-0000AC4A0000}"/>
    <cellStyle name="Note 2 3 2 2 2 3 2 2 2 3" xfId="29990" xr:uid="{00000000-0005-0000-0000-0000AD4A0000}"/>
    <cellStyle name="Note 2 3 2 2 2 3 2 2 2 4" xfId="47220" xr:uid="{00000000-0005-0000-0000-0000AE4A0000}"/>
    <cellStyle name="Note 2 3 2 2 2 3 2 2 3" xfId="9042" xr:uid="{00000000-0005-0000-0000-0000AF4A0000}"/>
    <cellStyle name="Note 2 3 2 2 2 3 2 2 3 2" xfId="26707" xr:uid="{00000000-0005-0000-0000-0000B04A0000}"/>
    <cellStyle name="Note 2 3 2 2 2 3 2 2 3 3" xfId="43963" xr:uid="{00000000-0005-0000-0000-0000B14A0000}"/>
    <cellStyle name="Note 2 3 2 2 2 3 2 2 4" xfId="15986" xr:uid="{00000000-0005-0000-0000-0000B24A0000}"/>
    <cellStyle name="Note 2 3 2 2 2 3 2 2 4 2" xfId="33650" xr:uid="{00000000-0005-0000-0000-0000B34A0000}"/>
    <cellStyle name="Note 2 3 2 2 2 3 2 2 4 3" xfId="50856" xr:uid="{00000000-0005-0000-0000-0000B44A0000}"/>
    <cellStyle name="Note 2 3 2 2 2 3 2 2 5" xfId="23071" xr:uid="{00000000-0005-0000-0000-0000B54A0000}"/>
    <cellStyle name="Note 2 3 2 2 2 3 2 2 6" xfId="40352" xr:uid="{00000000-0005-0000-0000-0000B64A0000}"/>
    <cellStyle name="Note 2 3 2 2 2 3 2 3" xfId="10950" xr:uid="{00000000-0005-0000-0000-0000B74A0000}"/>
    <cellStyle name="Note 2 3 2 2 2 3 2 3 2" xfId="17785" xr:uid="{00000000-0005-0000-0000-0000B84A0000}"/>
    <cellStyle name="Note 2 3 2 2 2 3 2 3 2 2" xfId="35449" xr:uid="{00000000-0005-0000-0000-0000B94A0000}"/>
    <cellStyle name="Note 2 3 2 2 2 3 2 3 2 3" xfId="52641" xr:uid="{00000000-0005-0000-0000-0000BA4A0000}"/>
    <cellStyle name="Note 2 3 2 2 2 3 2 3 3" xfId="28614" xr:uid="{00000000-0005-0000-0000-0000BB4A0000}"/>
    <cellStyle name="Note 2 3 2 2 2 3 2 3 4" xfId="45856" xr:uid="{00000000-0005-0000-0000-0000BC4A0000}"/>
    <cellStyle name="Note 2 3 2 2 2 3 2 4" xfId="7187" xr:uid="{00000000-0005-0000-0000-0000BD4A0000}"/>
    <cellStyle name="Note 2 3 2 2 2 3 2 4 2" xfId="24852" xr:uid="{00000000-0005-0000-0000-0000BE4A0000}"/>
    <cellStyle name="Note 2 3 2 2 2 3 2 4 3" xfId="42120" xr:uid="{00000000-0005-0000-0000-0000BF4A0000}"/>
    <cellStyle name="Note 2 3 2 2 2 3 2 5" xfId="14239" xr:uid="{00000000-0005-0000-0000-0000C04A0000}"/>
    <cellStyle name="Note 2 3 2 2 2 3 2 5 2" xfId="31903" xr:uid="{00000000-0005-0000-0000-0000C14A0000}"/>
    <cellStyle name="Note 2 3 2 2 2 3 2 5 3" xfId="49121" xr:uid="{00000000-0005-0000-0000-0000C24A0000}"/>
    <cellStyle name="Note 2 3 2 2 2 3 2 6" xfId="21209" xr:uid="{00000000-0005-0000-0000-0000C34A0000}"/>
    <cellStyle name="Note 2 3 2 2 2 3 2 7" xfId="38509" xr:uid="{00000000-0005-0000-0000-0000C44A0000}"/>
    <cellStyle name="Note 2 3 2 2 2 3 3" xfId="3860" xr:uid="{00000000-0005-0000-0000-0000C54A0000}"/>
    <cellStyle name="Note 2 3 2 2 2 3 3 2" xfId="5776" xr:uid="{00000000-0005-0000-0000-0000C64A0000}"/>
    <cellStyle name="Note 2 3 2 2 2 3 3 2 2" xfId="12696" xr:uid="{00000000-0005-0000-0000-0000C74A0000}"/>
    <cellStyle name="Note 2 3 2 2 2 3 3 2 2 2" xfId="19423" xr:uid="{00000000-0005-0000-0000-0000C84A0000}"/>
    <cellStyle name="Note 2 3 2 2 2 3 3 2 2 2 2" xfId="37087" xr:uid="{00000000-0005-0000-0000-0000C94A0000}"/>
    <cellStyle name="Note 2 3 2 2 2 3 3 2 2 2 3" xfId="54264" xr:uid="{00000000-0005-0000-0000-0000CA4A0000}"/>
    <cellStyle name="Note 2 3 2 2 2 3 3 2 2 3" xfId="30360" xr:uid="{00000000-0005-0000-0000-0000CB4A0000}"/>
    <cellStyle name="Note 2 3 2 2 2 3 3 2 2 4" xfId="47587" xr:uid="{00000000-0005-0000-0000-0000CC4A0000}"/>
    <cellStyle name="Note 2 3 2 2 2 3 3 2 3" xfId="9412" xr:uid="{00000000-0005-0000-0000-0000CD4A0000}"/>
    <cellStyle name="Note 2 3 2 2 2 3 3 2 3 2" xfId="27077" xr:uid="{00000000-0005-0000-0000-0000CE4A0000}"/>
    <cellStyle name="Note 2 3 2 2 2 3 3 2 3 3" xfId="44330" xr:uid="{00000000-0005-0000-0000-0000CF4A0000}"/>
    <cellStyle name="Note 2 3 2 2 2 3 3 2 4" xfId="16356" xr:uid="{00000000-0005-0000-0000-0000D04A0000}"/>
    <cellStyle name="Note 2 3 2 2 2 3 3 2 4 2" xfId="34020" xr:uid="{00000000-0005-0000-0000-0000D14A0000}"/>
    <cellStyle name="Note 2 3 2 2 2 3 3 2 4 3" xfId="51223" xr:uid="{00000000-0005-0000-0000-0000D24A0000}"/>
    <cellStyle name="Note 2 3 2 2 2 3 3 2 5" xfId="23441" xr:uid="{00000000-0005-0000-0000-0000D34A0000}"/>
    <cellStyle name="Note 2 3 2 2 2 3 3 2 6" xfId="40719" xr:uid="{00000000-0005-0000-0000-0000D44A0000}"/>
    <cellStyle name="Note 2 3 2 2 2 3 3 3" xfId="7557" xr:uid="{00000000-0005-0000-0000-0000D54A0000}"/>
    <cellStyle name="Note 2 3 2 2 2 3 3 3 2" xfId="25222" xr:uid="{00000000-0005-0000-0000-0000D64A0000}"/>
    <cellStyle name="Note 2 3 2 2 2 3 3 3 3" xfId="42487" xr:uid="{00000000-0005-0000-0000-0000D74A0000}"/>
    <cellStyle name="Note 2 3 2 2 2 3 3 4" xfId="14609" xr:uid="{00000000-0005-0000-0000-0000D84A0000}"/>
    <cellStyle name="Note 2 3 2 2 2 3 3 4 2" xfId="32273" xr:uid="{00000000-0005-0000-0000-0000D94A0000}"/>
    <cellStyle name="Note 2 3 2 2 2 3 3 4 3" xfId="49488" xr:uid="{00000000-0005-0000-0000-0000DA4A0000}"/>
    <cellStyle name="Note 2 3 2 2 2 3 3 5" xfId="21579" xr:uid="{00000000-0005-0000-0000-0000DB4A0000}"/>
    <cellStyle name="Note 2 3 2 2 2 3 3 6" xfId="38876" xr:uid="{00000000-0005-0000-0000-0000DC4A0000}"/>
    <cellStyle name="Note 2 3 2 2 2 3 4" xfId="4743" xr:uid="{00000000-0005-0000-0000-0000DD4A0000}"/>
    <cellStyle name="Note 2 3 2 2 2 3 4 2" xfId="11663" xr:uid="{00000000-0005-0000-0000-0000DE4A0000}"/>
    <cellStyle name="Note 2 3 2 2 2 3 4 2 2" xfId="18444" xr:uid="{00000000-0005-0000-0000-0000DF4A0000}"/>
    <cellStyle name="Note 2 3 2 2 2 3 4 2 2 2" xfId="36108" xr:uid="{00000000-0005-0000-0000-0000E04A0000}"/>
    <cellStyle name="Note 2 3 2 2 2 3 4 2 2 3" xfId="53294" xr:uid="{00000000-0005-0000-0000-0000E14A0000}"/>
    <cellStyle name="Note 2 3 2 2 2 3 4 2 3" xfId="29327" xr:uid="{00000000-0005-0000-0000-0000E24A0000}"/>
    <cellStyle name="Note 2 3 2 2 2 3 4 2 4" xfId="46563" xr:uid="{00000000-0005-0000-0000-0000E34A0000}"/>
    <cellStyle name="Note 2 3 2 2 2 3 4 3" xfId="8379" xr:uid="{00000000-0005-0000-0000-0000E44A0000}"/>
    <cellStyle name="Note 2 3 2 2 2 3 4 3 2" xfId="26044" xr:uid="{00000000-0005-0000-0000-0000E54A0000}"/>
    <cellStyle name="Note 2 3 2 2 2 3 4 3 3" xfId="43306" xr:uid="{00000000-0005-0000-0000-0000E64A0000}"/>
    <cellStyle name="Note 2 3 2 2 2 3 4 4" xfId="15377" xr:uid="{00000000-0005-0000-0000-0000E74A0000}"/>
    <cellStyle name="Note 2 3 2 2 2 3 4 4 2" xfId="33041" xr:uid="{00000000-0005-0000-0000-0000E84A0000}"/>
    <cellStyle name="Note 2 3 2 2 2 3 4 4 3" xfId="50253" xr:uid="{00000000-0005-0000-0000-0000E94A0000}"/>
    <cellStyle name="Note 2 3 2 2 2 3 4 5" xfId="22408" xr:uid="{00000000-0005-0000-0000-0000EA4A0000}"/>
    <cellStyle name="Note 2 3 2 2 2 3 4 6" xfId="39695" xr:uid="{00000000-0005-0000-0000-0000EB4A0000}"/>
    <cellStyle name="Note 2 3 2 2 2 3 5" xfId="10349" xr:uid="{00000000-0005-0000-0000-0000EC4A0000}"/>
    <cellStyle name="Note 2 3 2 2 2 3 5 2" xfId="17238" xr:uid="{00000000-0005-0000-0000-0000ED4A0000}"/>
    <cellStyle name="Note 2 3 2 2 2 3 5 2 2" xfId="34902" xr:uid="{00000000-0005-0000-0000-0000EE4A0000}"/>
    <cellStyle name="Note 2 3 2 2 2 3 5 2 3" xfId="52100" xr:uid="{00000000-0005-0000-0000-0000EF4A0000}"/>
    <cellStyle name="Note 2 3 2 2 2 3 5 3" xfId="28013" xr:uid="{00000000-0005-0000-0000-0000F04A0000}"/>
    <cellStyle name="Note 2 3 2 2 2 3 5 4" xfId="45261" xr:uid="{00000000-0005-0000-0000-0000F14A0000}"/>
    <cellStyle name="Note 2 3 2 2 2 3 6" xfId="6599" xr:uid="{00000000-0005-0000-0000-0000F24A0000}"/>
    <cellStyle name="Note 2 3 2 2 2 3 6 2" xfId="24264" xr:uid="{00000000-0005-0000-0000-0000F34A0000}"/>
    <cellStyle name="Note 2 3 2 2 2 3 6 3" xfId="41538" xr:uid="{00000000-0005-0000-0000-0000F44A0000}"/>
    <cellStyle name="Note 2 3 2 2 2 3 7" xfId="13630" xr:uid="{00000000-0005-0000-0000-0000F54A0000}"/>
    <cellStyle name="Note 2 3 2 2 2 3 7 2" xfId="31294" xr:uid="{00000000-0005-0000-0000-0000F64A0000}"/>
    <cellStyle name="Note 2 3 2 2 2 3 7 3" xfId="48518" xr:uid="{00000000-0005-0000-0000-0000F74A0000}"/>
    <cellStyle name="Note 2 3 2 2 2 3 8" xfId="20546" xr:uid="{00000000-0005-0000-0000-0000F84A0000}"/>
    <cellStyle name="Note 2 3 2 2 2 3 9" xfId="37852" xr:uid="{00000000-0005-0000-0000-0000F94A0000}"/>
    <cellStyle name="Note 2 3 2 2 2 4" xfId="4479" xr:uid="{00000000-0005-0000-0000-0000FA4A0000}"/>
    <cellStyle name="Note 2 3 2 2 2 4 2" xfId="6343" xr:uid="{00000000-0005-0000-0000-0000FB4A0000}"/>
    <cellStyle name="Note 2 3 2 2 2 4 2 2" xfId="13262" xr:uid="{00000000-0005-0000-0000-0000FC4A0000}"/>
    <cellStyle name="Note 2 3 2 2 2 4 2 2 2" xfId="19935" xr:uid="{00000000-0005-0000-0000-0000FD4A0000}"/>
    <cellStyle name="Note 2 3 2 2 2 4 2 2 2 2" xfId="37599" xr:uid="{00000000-0005-0000-0000-0000FE4A0000}"/>
    <cellStyle name="Note 2 3 2 2 2 4 2 2 2 3" xfId="54776" xr:uid="{00000000-0005-0000-0000-0000FF4A0000}"/>
    <cellStyle name="Note 2 3 2 2 2 4 2 2 3" xfId="30926" xr:uid="{00000000-0005-0000-0000-0000004B0000}"/>
    <cellStyle name="Note 2 3 2 2 2 4 2 2 4" xfId="48153" xr:uid="{00000000-0005-0000-0000-0000014B0000}"/>
    <cellStyle name="Note 2 3 2 2 2 4 2 3" xfId="9978" xr:uid="{00000000-0005-0000-0000-0000024B0000}"/>
    <cellStyle name="Note 2 3 2 2 2 4 2 3 2" xfId="27643" xr:uid="{00000000-0005-0000-0000-0000034B0000}"/>
    <cellStyle name="Note 2 3 2 2 2 4 2 3 3" xfId="44896" xr:uid="{00000000-0005-0000-0000-0000044B0000}"/>
    <cellStyle name="Note 2 3 2 2 2 4 2 4" xfId="16868" xr:uid="{00000000-0005-0000-0000-0000054B0000}"/>
    <cellStyle name="Note 2 3 2 2 2 4 2 4 2" xfId="34532" xr:uid="{00000000-0005-0000-0000-0000064B0000}"/>
    <cellStyle name="Note 2 3 2 2 2 4 2 4 3" xfId="51735" xr:uid="{00000000-0005-0000-0000-0000074B0000}"/>
    <cellStyle name="Note 2 3 2 2 2 4 2 5" xfId="24008" xr:uid="{00000000-0005-0000-0000-0000084B0000}"/>
    <cellStyle name="Note 2 3 2 2 2 4 2 6" xfId="41285" xr:uid="{00000000-0005-0000-0000-0000094B0000}"/>
    <cellStyle name="Note 2 3 2 2 2 4 3" xfId="11407" xr:uid="{00000000-0005-0000-0000-00000A4B0000}"/>
    <cellStyle name="Note 2 3 2 2 2 4 3 2" xfId="18188" xr:uid="{00000000-0005-0000-0000-00000B4B0000}"/>
    <cellStyle name="Note 2 3 2 2 2 4 3 2 2" xfId="35852" xr:uid="{00000000-0005-0000-0000-00000C4B0000}"/>
    <cellStyle name="Note 2 3 2 2 2 4 3 2 3" xfId="53041" xr:uid="{00000000-0005-0000-0000-00000D4B0000}"/>
    <cellStyle name="Note 2 3 2 2 2 4 3 3" xfId="29071" xr:uid="{00000000-0005-0000-0000-00000E4B0000}"/>
    <cellStyle name="Note 2 3 2 2 2 4 3 4" xfId="46310" xr:uid="{00000000-0005-0000-0000-00000F4B0000}"/>
    <cellStyle name="Note 2 3 2 2 2 4 4" xfId="8123" xr:uid="{00000000-0005-0000-0000-0000104B0000}"/>
    <cellStyle name="Note 2 3 2 2 2 4 4 2" xfId="25788" xr:uid="{00000000-0005-0000-0000-0000114B0000}"/>
    <cellStyle name="Note 2 3 2 2 2 4 4 3" xfId="43053" xr:uid="{00000000-0005-0000-0000-0000124B0000}"/>
    <cellStyle name="Note 2 3 2 2 2 4 5" xfId="15121" xr:uid="{00000000-0005-0000-0000-0000134B0000}"/>
    <cellStyle name="Note 2 3 2 2 2 4 5 2" xfId="32785" xr:uid="{00000000-0005-0000-0000-0000144B0000}"/>
    <cellStyle name="Note 2 3 2 2 2 4 5 3" xfId="50000" xr:uid="{00000000-0005-0000-0000-0000154B0000}"/>
    <cellStyle name="Note 2 3 2 2 2 4 6" xfId="22152" xr:uid="{00000000-0005-0000-0000-0000164B0000}"/>
    <cellStyle name="Note 2 3 2 2 2 4 7" xfId="39442" xr:uid="{00000000-0005-0000-0000-0000174B0000}"/>
    <cellStyle name="Note 2 3 2 2 2 5" xfId="4436" xr:uid="{00000000-0005-0000-0000-0000184B0000}"/>
    <cellStyle name="Note 2 3 2 2 2 5 2" xfId="6300" xr:uid="{00000000-0005-0000-0000-0000194B0000}"/>
    <cellStyle name="Note 2 3 2 2 2 5 2 2" xfId="13219" xr:uid="{00000000-0005-0000-0000-00001A4B0000}"/>
    <cellStyle name="Note 2 3 2 2 2 5 2 2 2" xfId="19892" xr:uid="{00000000-0005-0000-0000-00001B4B0000}"/>
    <cellStyle name="Note 2 3 2 2 2 5 2 2 2 2" xfId="37556" xr:uid="{00000000-0005-0000-0000-00001C4B0000}"/>
    <cellStyle name="Note 2 3 2 2 2 5 2 2 2 3" xfId="54733" xr:uid="{00000000-0005-0000-0000-00001D4B0000}"/>
    <cellStyle name="Note 2 3 2 2 2 5 2 2 3" xfId="30883" xr:uid="{00000000-0005-0000-0000-00001E4B0000}"/>
    <cellStyle name="Note 2 3 2 2 2 5 2 2 4" xfId="48110" xr:uid="{00000000-0005-0000-0000-00001F4B0000}"/>
    <cellStyle name="Note 2 3 2 2 2 5 2 3" xfId="9935" xr:uid="{00000000-0005-0000-0000-0000204B0000}"/>
    <cellStyle name="Note 2 3 2 2 2 5 2 3 2" xfId="27600" xr:uid="{00000000-0005-0000-0000-0000214B0000}"/>
    <cellStyle name="Note 2 3 2 2 2 5 2 3 3" xfId="44853" xr:uid="{00000000-0005-0000-0000-0000224B0000}"/>
    <cellStyle name="Note 2 3 2 2 2 5 2 4" xfId="16825" xr:uid="{00000000-0005-0000-0000-0000234B0000}"/>
    <cellStyle name="Note 2 3 2 2 2 5 2 4 2" xfId="34489" xr:uid="{00000000-0005-0000-0000-0000244B0000}"/>
    <cellStyle name="Note 2 3 2 2 2 5 2 4 3" xfId="51692" xr:uid="{00000000-0005-0000-0000-0000254B0000}"/>
    <cellStyle name="Note 2 3 2 2 2 5 2 5" xfId="23965" xr:uid="{00000000-0005-0000-0000-0000264B0000}"/>
    <cellStyle name="Note 2 3 2 2 2 5 2 6" xfId="41242" xr:uid="{00000000-0005-0000-0000-0000274B0000}"/>
    <cellStyle name="Note 2 3 2 2 2 5 3" xfId="11364" xr:uid="{00000000-0005-0000-0000-0000284B0000}"/>
    <cellStyle name="Note 2 3 2 2 2 5 3 2" xfId="18145" xr:uid="{00000000-0005-0000-0000-0000294B0000}"/>
    <cellStyle name="Note 2 3 2 2 2 5 3 2 2" xfId="35809" xr:uid="{00000000-0005-0000-0000-00002A4B0000}"/>
    <cellStyle name="Note 2 3 2 2 2 5 3 2 3" xfId="52998" xr:uid="{00000000-0005-0000-0000-00002B4B0000}"/>
    <cellStyle name="Note 2 3 2 2 2 5 3 3" xfId="29028" xr:uid="{00000000-0005-0000-0000-00002C4B0000}"/>
    <cellStyle name="Note 2 3 2 2 2 5 3 4" xfId="46267" xr:uid="{00000000-0005-0000-0000-00002D4B0000}"/>
    <cellStyle name="Note 2 3 2 2 2 5 4" xfId="8080" xr:uid="{00000000-0005-0000-0000-00002E4B0000}"/>
    <cellStyle name="Note 2 3 2 2 2 5 4 2" xfId="25745" xr:uid="{00000000-0005-0000-0000-00002F4B0000}"/>
    <cellStyle name="Note 2 3 2 2 2 5 4 3" xfId="43010" xr:uid="{00000000-0005-0000-0000-0000304B0000}"/>
    <cellStyle name="Note 2 3 2 2 2 5 5" xfId="15078" xr:uid="{00000000-0005-0000-0000-0000314B0000}"/>
    <cellStyle name="Note 2 3 2 2 2 5 5 2" xfId="32742" xr:uid="{00000000-0005-0000-0000-0000324B0000}"/>
    <cellStyle name="Note 2 3 2 2 2 5 5 3" xfId="49957" xr:uid="{00000000-0005-0000-0000-0000334B0000}"/>
    <cellStyle name="Note 2 3 2 2 2 5 6" xfId="22109" xr:uid="{00000000-0005-0000-0000-0000344B0000}"/>
    <cellStyle name="Note 2 3 2 2 2 5 7" xfId="39399" xr:uid="{00000000-0005-0000-0000-0000354B0000}"/>
    <cellStyle name="Note 2 3 2 2 2 6" xfId="10122" xr:uid="{00000000-0005-0000-0000-0000364B0000}"/>
    <cellStyle name="Note 2 3 2 2 2 6 2" xfId="17011" xr:uid="{00000000-0005-0000-0000-0000374B0000}"/>
    <cellStyle name="Note 2 3 2 2 2 6 2 2" xfId="34675" xr:uid="{00000000-0005-0000-0000-0000384B0000}"/>
    <cellStyle name="Note 2 3 2 2 2 6 2 3" xfId="51876" xr:uid="{00000000-0005-0000-0000-0000394B0000}"/>
    <cellStyle name="Note 2 3 2 2 2 6 3" xfId="27786" xr:uid="{00000000-0005-0000-0000-00003A4B0000}"/>
    <cellStyle name="Note 2 3 2 2 2 6 4" xfId="45037" xr:uid="{00000000-0005-0000-0000-00003B4B0000}"/>
    <cellStyle name="Note 2 3 2 2 2 7" xfId="13403" xr:uid="{00000000-0005-0000-0000-00003C4B0000}"/>
    <cellStyle name="Note 2 3 2 2 2 7 2" xfId="31067" xr:uid="{00000000-0005-0000-0000-00003D4B0000}"/>
    <cellStyle name="Note 2 3 2 2 2 7 3" xfId="48294" xr:uid="{00000000-0005-0000-0000-00003E4B0000}"/>
    <cellStyle name="Note 2 3 2 2 2 8" xfId="20229" xr:uid="{00000000-0005-0000-0000-00003F4B0000}"/>
    <cellStyle name="Note 2 3 2 2 2 9" xfId="20178" xr:uid="{00000000-0005-0000-0000-0000404B0000}"/>
    <cellStyle name="Note 2 3 2 2 3" xfId="2747" xr:uid="{00000000-0005-0000-0000-0000414B0000}"/>
    <cellStyle name="Note 2 3 2 2 3 10" xfId="13552" xr:uid="{00000000-0005-0000-0000-0000424B0000}"/>
    <cellStyle name="Note 2 3 2 2 3 10 2" xfId="31216" xr:uid="{00000000-0005-0000-0000-0000434B0000}"/>
    <cellStyle name="Note 2 3 2 2 3 10 3" xfId="48443" xr:uid="{00000000-0005-0000-0000-0000444B0000}"/>
    <cellStyle name="Note 2 3 2 2 3 11" xfId="20468" xr:uid="{00000000-0005-0000-0000-0000454B0000}"/>
    <cellStyle name="Note 2 3 2 2 3 12" xfId="37777" xr:uid="{00000000-0005-0000-0000-0000464B0000}"/>
    <cellStyle name="Note 2 3 2 2 3 2" xfId="2976" xr:uid="{00000000-0005-0000-0000-0000474B0000}"/>
    <cellStyle name="Note 2 3 2 2 3 2 2" xfId="3639" xr:uid="{00000000-0005-0000-0000-0000484B0000}"/>
    <cellStyle name="Note 2 3 2 2 3 2 2 2" xfId="5555" xr:uid="{00000000-0005-0000-0000-0000494B0000}"/>
    <cellStyle name="Note 2 3 2 2 3 2 2 2 2" xfId="12475" xr:uid="{00000000-0005-0000-0000-00004A4B0000}"/>
    <cellStyle name="Note 2 3 2 2 3 2 2 2 2 2" xfId="19202" xr:uid="{00000000-0005-0000-0000-00004B4B0000}"/>
    <cellStyle name="Note 2 3 2 2 3 2 2 2 2 2 2" xfId="36866" xr:uid="{00000000-0005-0000-0000-00004C4B0000}"/>
    <cellStyle name="Note 2 3 2 2 3 2 2 2 2 2 3" xfId="54046" xr:uid="{00000000-0005-0000-0000-00004D4B0000}"/>
    <cellStyle name="Note 2 3 2 2 3 2 2 2 2 3" xfId="30139" xr:uid="{00000000-0005-0000-0000-00004E4B0000}"/>
    <cellStyle name="Note 2 3 2 2 3 2 2 2 2 4" xfId="47369" xr:uid="{00000000-0005-0000-0000-00004F4B0000}"/>
    <cellStyle name="Note 2 3 2 2 3 2 2 2 3" xfId="9191" xr:uid="{00000000-0005-0000-0000-0000504B0000}"/>
    <cellStyle name="Note 2 3 2 2 3 2 2 2 3 2" xfId="26856" xr:uid="{00000000-0005-0000-0000-0000514B0000}"/>
    <cellStyle name="Note 2 3 2 2 3 2 2 2 3 3" xfId="44112" xr:uid="{00000000-0005-0000-0000-0000524B0000}"/>
    <cellStyle name="Note 2 3 2 2 3 2 2 2 4" xfId="16135" xr:uid="{00000000-0005-0000-0000-0000534B0000}"/>
    <cellStyle name="Note 2 3 2 2 3 2 2 2 4 2" xfId="33799" xr:uid="{00000000-0005-0000-0000-0000544B0000}"/>
    <cellStyle name="Note 2 3 2 2 3 2 2 2 4 3" xfId="51005" xr:uid="{00000000-0005-0000-0000-0000554B0000}"/>
    <cellStyle name="Note 2 3 2 2 3 2 2 2 5" xfId="23220" xr:uid="{00000000-0005-0000-0000-0000564B0000}"/>
    <cellStyle name="Note 2 3 2 2 3 2 2 2 6" xfId="40501" xr:uid="{00000000-0005-0000-0000-0000574B0000}"/>
    <cellStyle name="Note 2 3 2 2 3 2 2 3" xfId="11099" xr:uid="{00000000-0005-0000-0000-0000584B0000}"/>
    <cellStyle name="Note 2 3 2 2 3 2 2 3 2" xfId="17934" xr:uid="{00000000-0005-0000-0000-0000594B0000}"/>
    <cellStyle name="Note 2 3 2 2 3 2 2 3 2 2" xfId="35598" xr:uid="{00000000-0005-0000-0000-00005A4B0000}"/>
    <cellStyle name="Note 2 3 2 2 3 2 2 3 2 3" xfId="52790" xr:uid="{00000000-0005-0000-0000-00005B4B0000}"/>
    <cellStyle name="Note 2 3 2 2 3 2 2 3 3" xfId="28763" xr:uid="{00000000-0005-0000-0000-00005C4B0000}"/>
    <cellStyle name="Note 2 3 2 2 3 2 2 3 4" xfId="46005" xr:uid="{00000000-0005-0000-0000-00005D4B0000}"/>
    <cellStyle name="Note 2 3 2 2 3 2 2 4" xfId="7336" xr:uid="{00000000-0005-0000-0000-00005E4B0000}"/>
    <cellStyle name="Note 2 3 2 2 3 2 2 4 2" xfId="25001" xr:uid="{00000000-0005-0000-0000-00005F4B0000}"/>
    <cellStyle name="Note 2 3 2 2 3 2 2 4 3" xfId="42269" xr:uid="{00000000-0005-0000-0000-0000604B0000}"/>
    <cellStyle name="Note 2 3 2 2 3 2 2 5" xfId="14388" xr:uid="{00000000-0005-0000-0000-0000614B0000}"/>
    <cellStyle name="Note 2 3 2 2 3 2 2 5 2" xfId="32052" xr:uid="{00000000-0005-0000-0000-0000624B0000}"/>
    <cellStyle name="Note 2 3 2 2 3 2 2 5 3" xfId="49270" xr:uid="{00000000-0005-0000-0000-0000634B0000}"/>
    <cellStyle name="Note 2 3 2 2 3 2 2 6" xfId="21358" xr:uid="{00000000-0005-0000-0000-0000644B0000}"/>
    <cellStyle name="Note 2 3 2 2 3 2 2 7" xfId="38658" xr:uid="{00000000-0005-0000-0000-0000654B0000}"/>
    <cellStyle name="Note 2 3 2 2 3 2 3" xfId="4009" xr:uid="{00000000-0005-0000-0000-0000664B0000}"/>
    <cellStyle name="Note 2 3 2 2 3 2 3 2" xfId="5925" xr:uid="{00000000-0005-0000-0000-0000674B0000}"/>
    <cellStyle name="Note 2 3 2 2 3 2 3 2 2" xfId="12845" xr:uid="{00000000-0005-0000-0000-0000684B0000}"/>
    <cellStyle name="Note 2 3 2 2 3 2 3 2 2 2" xfId="19572" xr:uid="{00000000-0005-0000-0000-0000694B0000}"/>
    <cellStyle name="Note 2 3 2 2 3 2 3 2 2 2 2" xfId="37236" xr:uid="{00000000-0005-0000-0000-00006A4B0000}"/>
    <cellStyle name="Note 2 3 2 2 3 2 3 2 2 2 3" xfId="54413" xr:uid="{00000000-0005-0000-0000-00006B4B0000}"/>
    <cellStyle name="Note 2 3 2 2 3 2 3 2 2 3" xfId="30509" xr:uid="{00000000-0005-0000-0000-00006C4B0000}"/>
    <cellStyle name="Note 2 3 2 2 3 2 3 2 2 4" xfId="47736" xr:uid="{00000000-0005-0000-0000-00006D4B0000}"/>
    <cellStyle name="Note 2 3 2 2 3 2 3 2 3" xfId="9561" xr:uid="{00000000-0005-0000-0000-00006E4B0000}"/>
    <cellStyle name="Note 2 3 2 2 3 2 3 2 3 2" xfId="27226" xr:uid="{00000000-0005-0000-0000-00006F4B0000}"/>
    <cellStyle name="Note 2 3 2 2 3 2 3 2 3 3" xfId="44479" xr:uid="{00000000-0005-0000-0000-0000704B0000}"/>
    <cellStyle name="Note 2 3 2 2 3 2 3 2 4" xfId="16505" xr:uid="{00000000-0005-0000-0000-0000714B0000}"/>
    <cellStyle name="Note 2 3 2 2 3 2 3 2 4 2" xfId="34169" xr:uid="{00000000-0005-0000-0000-0000724B0000}"/>
    <cellStyle name="Note 2 3 2 2 3 2 3 2 4 3" xfId="51372" xr:uid="{00000000-0005-0000-0000-0000734B0000}"/>
    <cellStyle name="Note 2 3 2 2 3 2 3 2 5" xfId="23590" xr:uid="{00000000-0005-0000-0000-0000744B0000}"/>
    <cellStyle name="Note 2 3 2 2 3 2 3 2 6" xfId="40868" xr:uid="{00000000-0005-0000-0000-0000754B0000}"/>
    <cellStyle name="Note 2 3 2 2 3 2 3 3" xfId="7706" xr:uid="{00000000-0005-0000-0000-0000764B0000}"/>
    <cellStyle name="Note 2 3 2 2 3 2 3 3 2" xfId="25371" xr:uid="{00000000-0005-0000-0000-0000774B0000}"/>
    <cellStyle name="Note 2 3 2 2 3 2 3 3 3" xfId="42636" xr:uid="{00000000-0005-0000-0000-0000784B0000}"/>
    <cellStyle name="Note 2 3 2 2 3 2 3 4" xfId="14758" xr:uid="{00000000-0005-0000-0000-0000794B0000}"/>
    <cellStyle name="Note 2 3 2 2 3 2 3 4 2" xfId="32422" xr:uid="{00000000-0005-0000-0000-00007A4B0000}"/>
    <cellStyle name="Note 2 3 2 2 3 2 3 4 3" xfId="49637" xr:uid="{00000000-0005-0000-0000-00007B4B0000}"/>
    <cellStyle name="Note 2 3 2 2 3 2 3 5" xfId="21728" xr:uid="{00000000-0005-0000-0000-00007C4B0000}"/>
    <cellStyle name="Note 2 3 2 2 3 2 3 6" xfId="39025" xr:uid="{00000000-0005-0000-0000-00007D4B0000}"/>
    <cellStyle name="Note 2 3 2 2 3 2 4" xfId="4892" xr:uid="{00000000-0005-0000-0000-00007E4B0000}"/>
    <cellStyle name="Note 2 3 2 2 3 2 4 2" xfId="11812" xr:uid="{00000000-0005-0000-0000-00007F4B0000}"/>
    <cellStyle name="Note 2 3 2 2 3 2 4 2 2" xfId="18593" xr:uid="{00000000-0005-0000-0000-0000804B0000}"/>
    <cellStyle name="Note 2 3 2 2 3 2 4 2 2 2" xfId="36257" xr:uid="{00000000-0005-0000-0000-0000814B0000}"/>
    <cellStyle name="Note 2 3 2 2 3 2 4 2 2 3" xfId="53443" xr:uid="{00000000-0005-0000-0000-0000824B0000}"/>
    <cellStyle name="Note 2 3 2 2 3 2 4 2 3" xfId="29476" xr:uid="{00000000-0005-0000-0000-0000834B0000}"/>
    <cellStyle name="Note 2 3 2 2 3 2 4 2 4" xfId="46712" xr:uid="{00000000-0005-0000-0000-0000844B0000}"/>
    <cellStyle name="Note 2 3 2 2 3 2 4 3" xfId="8528" xr:uid="{00000000-0005-0000-0000-0000854B0000}"/>
    <cellStyle name="Note 2 3 2 2 3 2 4 3 2" xfId="26193" xr:uid="{00000000-0005-0000-0000-0000864B0000}"/>
    <cellStyle name="Note 2 3 2 2 3 2 4 3 3" xfId="43455" xr:uid="{00000000-0005-0000-0000-0000874B0000}"/>
    <cellStyle name="Note 2 3 2 2 3 2 4 4" xfId="15526" xr:uid="{00000000-0005-0000-0000-0000884B0000}"/>
    <cellStyle name="Note 2 3 2 2 3 2 4 4 2" xfId="33190" xr:uid="{00000000-0005-0000-0000-0000894B0000}"/>
    <cellStyle name="Note 2 3 2 2 3 2 4 4 3" xfId="50402" xr:uid="{00000000-0005-0000-0000-00008A4B0000}"/>
    <cellStyle name="Note 2 3 2 2 3 2 4 5" xfId="22557" xr:uid="{00000000-0005-0000-0000-00008B4B0000}"/>
    <cellStyle name="Note 2 3 2 2 3 2 4 6" xfId="39844" xr:uid="{00000000-0005-0000-0000-00008C4B0000}"/>
    <cellStyle name="Note 2 3 2 2 3 2 5" xfId="10498" xr:uid="{00000000-0005-0000-0000-00008D4B0000}"/>
    <cellStyle name="Note 2 3 2 2 3 2 5 2" xfId="17387" xr:uid="{00000000-0005-0000-0000-00008E4B0000}"/>
    <cellStyle name="Note 2 3 2 2 3 2 5 2 2" xfId="35051" xr:uid="{00000000-0005-0000-0000-00008F4B0000}"/>
    <cellStyle name="Note 2 3 2 2 3 2 5 2 3" xfId="52249" xr:uid="{00000000-0005-0000-0000-0000904B0000}"/>
    <cellStyle name="Note 2 3 2 2 3 2 5 3" xfId="28162" xr:uid="{00000000-0005-0000-0000-0000914B0000}"/>
    <cellStyle name="Note 2 3 2 2 3 2 5 4" xfId="45410" xr:uid="{00000000-0005-0000-0000-0000924B0000}"/>
    <cellStyle name="Note 2 3 2 2 3 2 6" xfId="6748" xr:uid="{00000000-0005-0000-0000-0000934B0000}"/>
    <cellStyle name="Note 2 3 2 2 3 2 6 2" xfId="24413" xr:uid="{00000000-0005-0000-0000-0000944B0000}"/>
    <cellStyle name="Note 2 3 2 2 3 2 6 3" xfId="41687" xr:uid="{00000000-0005-0000-0000-0000954B0000}"/>
    <cellStyle name="Note 2 3 2 2 3 2 7" xfId="13779" xr:uid="{00000000-0005-0000-0000-0000964B0000}"/>
    <cellStyle name="Note 2 3 2 2 3 2 7 2" xfId="31443" xr:uid="{00000000-0005-0000-0000-0000974B0000}"/>
    <cellStyle name="Note 2 3 2 2 3 2 7 3" xfId="48667" xr:uid="{00000000-0005-0000-0000-0000984B0000}"/>
    <cellStyle name="Note 2 3 2 2 3 2 8" xfId="20695" xr:uid="{00000000-0005-0000-0000-0000994B0000}"/>
    <cellStyle name="Note 2 3 2 2 3 2 9" xfId="38001" xr:uid="{00000000-0005-0000-0000-00009A4B0000}"/>
    <cellStyle name="Note 2 3 2 2 3 3" xfId="3072" xr:uid="{00000000-0005-0000-0000-00009B4B0000}"/>
    <cellStyle name="Note 2 3 2 2 3 3 2" xfId="3735" xr:uid="{00000000-0005-0000-0000-00009C4B0000}"/>
    <cellStyle name="Note 2 3 2 2 3 3 2 2" xfId="5651" xr:uid="{00000000-0005-0000-0000-00009D4B0000}"/>
    <cellStyle name="Note 2 3 2 2 3 3 2 2 2" xfId="12571" xr:uid="{00000000-0005-0000-0000-00009E4B0000}"/>
    <cellStyle name="Note 2 3 2 2 3 3 2 2 2 2" xfId="19298" xr:uid="{00000000-0005-0000-0000-00009F4B0000}"/>
    <cellStyle name="Note 2 3 2 2 3 3 2 2 2 2 2" xfId="36962" xr:uid="{00000000-0005-0000-0000-0000A04B0000}"/>
    <cellStyle name="Note 2 3 2 2 3 3 2 2 2 2 3" xfId="54139" xr:uid="{00000000-0005-0000-0000-0000A14B0000}"/>
    <cellStyle name="Note 2 3 2 2 3 3 2 2 2 3" xfId="30235" xr:uid="{00000000-0005-0000-0000-0000A24B0000}"/>
    <cellStyle name="Note 2 3 2 2 3 3 2 2 2 4" xfId="47462" xr:uid="{00000000-0005-0000-0000-0000A34B0000}"/>
    <cellStyle name="Note 2 3 2 2 3 3 2 2 3" xfId="9287" xr:uid="{00000000-0005-0000-0000-0000A44B0000}"/>
    <cellStyle name="Note 2 3 2 2 3 3 2 2 3 2" xfId="26952" xr:uid="{00000000-0005-0000-0000-0000A54B0000}"/>
    <cellStyle name="Note 2 3 2 2 3 3 2 2 3 3" xfId="44205" xr:uid="{00000000-0005-0000-0000-0000A64B0000}"/>
    <cellStyle name="Note 2 3 2 2 3 3 2 2 4" xfId="16231" xr:uid="{00000000-0005-0000-0000-0000A74B0000}"/>
    <cellStyle name="Note 2 3 2 2 3 3 2 2 4 2" xfId="33895" xr:uid="{00000000-0005-0000-0000-0000A84B0000}"/>
    <cellStyle name="Note 2 3 2 2 3 3 2 2 4 3" xfId="51098" xr:uid="{00000000-0005-0000-0000-0000A94B0000}"/>
    <cellStyle name="Note 2 3 2 2 3 3 2 2 5" xfId="23316" xr:uid="{00000000-0005-0000-0000-0000AA4B0000}"/>
    <cellStyle name="Note 2 3 2 2 3 3 2 2 6" xfId="40594" xr:uid="{00000000-0005-0000-0000-0000AB4B0000}"/>
    <cellStyle name="Note 2 3 2 2 3 3 2 3" xfId="11195" xr:uid="{00000000-0005-0000-0000-0000AC4B0000}"/>
    <cellStyle name="Note 2 3 2 2 3 3 2 3 2" xfId="18030" xr:uid="{00000000-0005-0000-0000-0000AD4B0000}"/>
    <cellStyle name="Note 2 3 2 2 3 3 2 3 2 2" xfId="35694" xr:uid="{00000000-0005-0000-0000-0000AE4B0000}"/>
    <cellStyle name="Note 2 3 2 2 3 3 2 3 2 3" xfId="52883" xr:uid="{00000000-0005-0000-0000-0000AF4B0000}"/>
    <cellStyle name="Note 2 3 2 2 3 3 2 3 3" xfId="28859" xr:uid="{00000000-0005-0000-0000-0000B04B0000}"/>
    <cellStyle name="Note 2 3 2 2 3 3 2 3 4" xfId="46098" xr:uid="{00000000-0005-0000-0000-0000B14B0000}"/>
    <cellStyle name="Note 2 3 2 2 3 3 2 4" xfId="7432" xr:uid="{00000000-0005-0000-0000-0000B24B0000}"/>
    <cellStyle name="Note 2 3 2 2 3 3 2 4 2" xfId="25097" xr:uid="{00000000-0005-0000-0000-0000B34B0000}"/>
    <cellStyle name="Note 2 3 2 2 3 3 2 4 3" xfId="42362" xr:uid="{00000000-0005-0000-0000-0000B44B0000}"/>
    <cellStyle name="Note 2 3 2 2 3 3 2 5" xfId="14484" xr:uid="{00000000-0005-0000-0000-0000B54B0000}"/>
    <cellStyle name="Note 2 3 2 2 3 3 2 5 2" xfId="32148" xr:uid="{00000000-0005-0000-0000-0000B64B0000}"/>
    <cellStyle name="Note 2 3 2 2 3 3 2 5 3" xfId="49363" xr:uid="{00000000-0005-0000-0000-0000B74B0000}"/>
    <cellStyle name="Note 2 3 2 2 3 3 2 6" xfId="21454" xr:uid="{00000000-0005-0000-0000-0000B84B0000}"/>
    <cellStyle name="Note 2 3 2 2 3 3 2 7" xfId="38751" xr:uid="{00000000-0005-0000-0000-0000B94B0000}"/>
    <cellStyle name="Note 2 3 2 2 3 3 3" xfId="4102" xr:uid="{00000000-0005-0000-0000-0000BA4B0000}"/>
    <cellStyle name="Note 2 3 2 2 3 3 3 2" xfId="6018" xr:uid="{00000000-0005-0000-0000-0000BB4B0000}"/>
    <cellStyle name="Note 2 3 2 2 3 3 3 2 2" xfId="12938" xr:uid="{00000000-0005-0000-0000-0000BC4B0000}"/>
    <cellStyle name="Note 2 3 2 2 3 3 3 2 2 2" xfId="19665" xr:uid="{00000000-0005-0000-0000-0000BD4B0000}"/>
    <cellStyle name="Note 2 3 2 2 3 3 3 2 2 2 2" xfId="37329" xr:uid="{00000000-0005-0000-0000-0000BE4B0000}"/>
    <cellStyle name="Note 2 3 2 2 3 3 3 2 2 2 3" xfId="54506" xr:uid="{00000000-0005-0000-0000-0000BF4B0000}"/>
    <cellStyle name="Note 2 3 2 2 3 3 3 2 2 3" xfId="30602" xr:uid="{00000000-0005-0000-0000-0000C04B0000}"/>
    <cellStyle name="Note 2 3 2 2 3 3 3 2 2 4" xfId="47829" xr:uid="{00000000-0005-0000-0000-0000C14B0000}"/>
    <cellStyle name="Note 2 3 2 2 3 3 3 2 3" xfId="9654" xr:uid="{00000000-0005-0000-0000-0000C24B0000}"/>
    <cellStyle name="Note 2 3 2 2 3 3 3 2 3 2" xfId="27319" xr:uid="{00000000-0005-0000-0000-0000C34B0000}"/>
    <cellStyle name="Note 2 3 2 2 3 3 3 2 3 3" xfId="44572" xr:uid="{00000000-0005-0000-0000-0000C44B0000}"/>
    <cellStyle name="Note 2 3 2 2 3 3 3 2 4" xfId="16598" xr:uid="{00000000-0005-0000-0000-0000C54B0000}"/>
    <cellStyle name="Note 2 3 2 2 3 3 3 2 4 2" xfId="34262" xr:uid="{00000000-0005-0000-0000-0000C64B0000}"/>
    <cellStyle name="Note 2 3 2 2 3 3 3 2 4 3" xfId="51465" xr:uid="{00000000-0005-0000-0000-0000C74B0000}"/>
    <cellStyle name="Note 2 3 2 2 3 3 3 2 5" xfId="23683" xr:uid="{00000000-0005-0000-0000-0000C84B0000}"/>
    <cellStyle name="Note 2 3 2 2 3 3 3 2 6" xfId="40961" xr:uid="{00000000-0005-0000-0000-0000C94B0000}"/>
    <cellStyle name="Note 2 3 2 2 3 3 3 3" xfId="7799" xr:uid="{00000000-0005-0000-0000-0000CA4B0000}"/>
    <cellStyle name="Note 2 3 2 2 3 3 3 3 2" xfId="25464" xr:uid="{00000000-0005-0000-0000-0000CB4B0000}"/>
    <cellStyle name="Note 2 3 2 2 3 3 3 3 3" xfId="42729" xr:uid="{00000000-0005-0000-0000-0000CC4B0000}"/>
    <cellStyle name="Note 2 3 2 2 3 3 3 4" xfId="14851" xr:uid="{00000000-0005-0000-0000-0000CD4B0000}"/>
    <cellStyle name="Note 2 3 2 2 3 3 3 4 2" xfId="32515" xr:uid="{00000000-0005-0000-0000-0000CE4B0000}"/>
    <cellStyle name="Note 2 3 2 2 3 3 3 4 3" xfId="49730" xr:uid="{00000000-0005-0000-0000-0000CF4B0000}"/>
    <cellStyle name="Note 2 3 2 2 3 3 3 5" xfId="21821" xr:uid="{00000000-0005-0000-0000-0000D04B0000}"/>
    <cellStyle name="Note 2 3 2 2 3 3 3 6" xfId="39118" xr:uid="{00000000-0005-0000-0000-0000D14B0000}"/>
    <cellStyle name="Note 2 3 2 2 3 3 4" xfId="4988" xr:uid="{00000000-0005-0000-0000-0000D24B0000}"/>
    <cellStyle name="Note 2 3 2 2 3 3 4 2" xfId="11908" xr:uid="{00000000-0005-0000-0000-0000D34B0000}"/>
    <cellStyle name="Note 2 3 2 2 3 3 4 2 2" xfId="18689" xr:uid="{00000000-0005-0000-0000-0000D44B0000}"/>
    <cellStyle name="Note 2 3 2 2 3 3 4 2 2 2" xfId="36353" xr:uid="{00000000-0005-0000-0000-0000D54B0000}"/>
    <cellStyle name="Note 2 3 2 2 3 3 4 2 2 3" xfId="53536" xr:uid="{00000000-0005-0000-0000-0000D64B0000}"/>
    <cellStyle name="Note 2 3 2 2 3 3 4 2 3" xfId="29572" xr:uid="{00000000-0005-0000-0000-0000D74B0000}"/>
    <cellStyle name="Note 2 3 2 2 3 3 4 2 4" xfId="46805" xr:uid="{00000000-0005-0000-0000-0000D84B0000}"/>
    <cellStyle name="Note 2 3 2 2 3 3 4 3" xfId="8624" xr:uid="{00000000-0005-0000-0000-0000D94B0000}"/>
    <cellStyle name="Note 2 3 2 2 3 3 4 3 2" xfId="26289" xr:uid="{00000000-0005-0000-0000-0000DA4B0000}"/>
    <cellStyle name="Note 2 3 2 2 3 3 4 3 3" xfId="43548" xr:uid="{00000000-0005-0000-0000-0000DB4B0000}"/>
    <cellStyle name="Note 2 3 2 2 3 3 4 4" xfId="15622" xr:uid="{00000000-0005-0000-0000-0000DC4B0000}"/>
    <cellStyle name="Note 2 3 2 2 3 3 4 4 2" xfId="33286" xr:uid="{00000000-0005-0000-0000-0000DD4B0000}"/>
    <cellStyle name="Note 2 3 2 2 3 3 4 4 3" xfId="50495" xr:uid="{00000000-0005-0000-0000-0000DE4B0000}"/>
    <cellStyle name="Note 2 3 2 2 3 3 4 5" xfId="22653" xr:uid="{00000000-0005-0000-0000-0000DF4B0000}"/>
    <cellStyle name="Note 2 3 2 2 3 3 4 6" xfId="39937" xr:uid="{00000000-0005-0000-0000-0000E04B0000}"/>
    <cellStyle name="Note 2 3 2 2 3 3 5" xfId="10594" xr:uid="{00000000-0005-0000-0000-0000E14B0000}"/>
    <cellStyle name="Note 2 3 2 2 3 3 5 2" xfId="17483" xr:uid="{00000000-0005-0000-0000-0000E24B0000}"/>
    <cellStyle name="Note 2 3 2 2 3 3 5 2 2" xfId="35147" xr:uid="{00000000-0005-0000-0000-0000E34B0000}"/>
    <cellStyle name="Note 2 3 2 2 3 3 5 2 3" xfId="52342" xr:uid="{00000000-0005-0000-0000-0000E44B0000}"/>
    <cellStyle name="Note 2 3 2 2 3 3 5 3" xfId="28258" xr:uid="{00000000-0005-0000-0000-0000E54B0000}"/>
    <cellStyle name="Note 2 3 2 2 3 3 5 4" xfId="45503" xr:uid="{00000000-0005-0000-0000-0000E64B0000}"/>
    <cellStyle name="Note 2 3 2 2 3 3 6" xfId="6844" xr:uid="{00000000-0005-0000-0000-0000E74B0000}"/>
    <cellStyle name="Note 2 3 2 2 3 3 6 2" xfId="24509" xr:uid="{00000000-0005-0000-0000-0000E84B0000}"/>
    <cellStyle name="Note 2 3 2 2 3 3 6 3" xfId="41780" xr:uid="{00000000-0005-0000-0000-0000E94B0000}"/>
    <cellStyle name="Note 2 3 2 2 3 3 7" xfId="13875" xr:uid="{00000000-0005-0000-0000-0000EA4B0000}"/>
    <cellStyle name="Note 2 3 2 2 3 3 7 2" xfId="31539" xr:uid="{00000000-0005-0000-0000-0000EB4B0000}"/>
    <cellStyle name="Note 2 3 2 2 3 3 7 3" xfId="48760" xr:uid="{00000000-0005-0000-0000-0000EC4B0000}"/>
    <cellStyle name="Note 2 3 2 2 3 3 8" xfId="20791" xr:uid="{00000000-0005-0000-0000-0000ED4B0000}"/>
    <cellStyle name="Note 2 3 2 2 3 3 9" xfId="38094" xr:uid="{00000000-0005-0000-0000-0000EE4B0000}"/>
    <cellStyle name="Note 2 3 2 2 3 4" xfId="3184" xr:uid="{00000000-0005-0000-0000-0000EF4B0000}"/>
    <cellStyle name="Note 2 3 2 2 3 4 2" xfId="4214" xr:uid="{00000000-0005-0000-0000-0000F04B0000}"/>
    <cellStyle name="Note 2 3 2 2 3 4 2 2" xfId="6130" xr:uid="{00000000-0005-0000-0000-0000F14B0000}"/>
    <cellStyle name="Note 2 3 2 2 3 4 2 2 2" xfId="13050" xr:uid="{00000000-0005-0000-0000-0000F24B0000}"/>
    <cellStyle name="Note 2 3 2 2 3 4 2 2 2 2" xfId="19777" xr:uid="{00000000-0005-0000-0000-0000F34B0000}"/>
    <cellStyle name="Note 2 3 2 2 3 4 2 2 2 2 2" xfId="37441" xr:uid="{00000000-0005-0000-0000-0000F44B0000}"/>
    <cellStyle name="Note 2 3 2 2 3 4 2 2 2 2 3" xfId="54618" xr:uid="{00000000-0005-0000-0000-0000F54B0000}"/>
    <cellStyle name="Note 2 3 2 2 3 4 2 2 2 3" xfId="30714" xr:uid="{00000000-0005-0000-0000-0000F64B0000}"/>
    <cellStyle name="Note 2 3 2 2 3 4 2 2 2 4" xfId="47941" xr:uid="{00000000-0005-0000-0000-0000F74B0000}"/>
    <cellStyle name="Note 2 3 2 2 3 4 2 2 3" xfId="9766" xr:uid="{00000000-0005-0000-0000-0000F84B0000}"/>
    <cellStyle name="Note 2 3 2 2 3 4 2 2 3 2" xfId="27431" xr:uid="{00000000-0005-0000-0000-0000F94B0000}"/>
    <cellStyle name="Note 2 3 2 2 3 4 2 2 3 3" xfId="44684" xr:uid="{00000000-0005-0000-0000-0000FA4B0000}"/>
    <cellStyle name="Note 2 3 2 2 3 4 2 2 4" xfId="16710" xr:uid="{00000000-0005-0000-0000-0000FB4B0000}"/>
    <cellStyle name="Note 2 3 2 2 3 4 2 2 4 2" xfId="34374" xr:uid="{00000000-0005-0000-0000-0000FC4B0000}"/>
    <cellStyle name="Note 2 3 2 2 3 4 2 2 4 3" xfId="51577" xr:uid="{00000000-0005-0000-0000-0000FD4B0000}"/>
    <cellStyle name="Note 2 3 2 2 3 4 2 2 5" xfId="23795" xr:uid="{00000000-0005-0000-0000-0000FE4B0000}"/>
    <cellStyle name="Note 2 3 2 2 3 4 2 2 6" xfId="41073" xr:uid="{00000000-0005-0000-0000-0000FF4B0000}"/>
    <cellStyle name="Note 2 3 2 2 3 4 2 3" xfId="7911" xr:uid="{00000000-0005-0000-0000-0000004C0000}"/>
    <cellStyle name="Note 2 3 2 2 3 4 2 3 2" xfId="25576" xr:uid="{00000000-0005-0000-0000-0000014C0000}"/>
    <cellStyle name="Note 2 3 2 2 3 4 2 3 3" xfId="42841" xr:uid="{00000000-0005-0000-0000-0000024C0000}"/>
    <cellStyle name="Note 2 3 2 2 3 4 2 4" xfId="14963" xr:uid="{00000000-0005-0000-0000-0000034C0000}"/>
    <cellStyle name="Note 2 3 2 2 3 4 2 4 2" xfId="32627" xr:uid="{00000000-0005-0000-0000-0000044C0000}"/>
    <cellStyle name="Note 2 3 2 2 3 4 2 4 3" xfId="49842" xr:uid="{00000000-0005-0000-0000-0000054C0000}"/>
    <cellStyle name="Note 2 3 2 2 3 4 2 5" xfId="21933" xr:uid="{00000000-0005-0000-0000-0000064C0000}"/>
    <cellStyle name="Note 2 3 2 2 3 4 2 6" xfId="39230" xr:uid="{00000000-0005-0000-0000-0000074C0000}"/>
    <cellStyle name="Note 2 3 2 2 3 4 3" xfId="5100" xr:uid="{00000000-0005-0000-0000-0000084C0000}"/>
    <cellStyle name="Note 2 3 2 2 3 4 3 2" xfId="12020" xr:uid="{00000000-0005-0000-0000-0000094C0000}"/>
    <cellStyle name="Note 2 3 2 2 3 4 3 2 2" xfId="18801" xr:uid="{00000000-0005-0000-0000-00000A4C0000}"/>
    <cellStyle name="Note 2 3 2 2 3 4 3 2 2 2" xfId="36465" xr:uid="{00000000-0005-0000-0000-00000B4C0000}"/>
    <cellStyle name="Note 2 3 2 2 3 4 3 2 2 3" xfId="53648" xr:uid="{00000000-0005-0000-0000-00000C4C0000}"/>
    <cellStyle name="Note 2 3 2 2 3 4 3 2 3" xfId="29684" xr:uid="{00000000-0005-0000-0000-00000D4C0000}"/>
    <cellStyle name="Note 2 3 2 2 3 4 3 2 4" xfId="46917" xr:uid="{00000000-0005-0000-0000-00000E4C0000}"/>
    <cellStyle name="Note 2 3 2 2 3 4 3 3" xfId="8736" xr:uid="{00000000-0005-0000-0000-00000F4C0000}"/>
    <cellStyle name="Note 2 3 2 2 3 4 3 3 2" xfId="26401" xr:uid="{00000000-0005-0000-0000-0000104C0000}"/>
    <cellStyle name="Note 2 3 2 2 3 4 3 3 3" xfId="43660" xr:uid="{00000000-0005-0000-0000-0000114C0000}"/>
    <cellStyle name="Note 2 3 2 2 3 4 3 4" xfId="15734" xr:uid="{00000000-0005-0000-0000-0000124C0000}"/>
    <cellStyle name="Note 2 3 2 2 3 4 3 4 2" xfId="33398" xr:uid="{00000000-0005-0000-0000-0000134C0000}"/>
    <cellStyle name="Note 2 3 2 2 3 4 3 4 3" xfId="50607" xr:uid="{00000000-0005-0000-0000-0000144C0000}"/>
    <cellStyle name="Note 2 3 2 2 3 4 3 5" xfId="22765" xr:uid="{00000000-0005-0000-0000-0000154C0000}"/>
    <cellStyle name="Note 2 3 2 2 3 4 3 6" xfId="40049" xr:uid="{00000000-0005-0000-0000-0000164C0000}"/>
    <cellStyle name="Note 2 3 2 2 3 4 4" xfId="10706" xr:uid="{00000000-0005-0000-0000-0000174C0000}"/>
    <cellStyle name="Note 2 3 2 2 3 4 4 2" xfId="17595" xr:uid="{00000000-0005-0000-0000-0000184C0000}"/>
    <cellStyle name="Note 2 3 2 2 3 4 4 2 2" xfId="35259" xr:uid="{00000000-0005-0000-0000-0000194C0000}"/>
    <cellStyle name="Note 2 3 2 2 3 4 4 2 3" xfId="52454" xr:uid="{00000000-0005-0000-0000-00001A4C0000}"/>
    <cellStyle name="Note 2 3 2 2 3 4 4 3" xfId="28370" xr:uid="{00000000-0005-0000-0000-00001B4C0000}"/>
    <cellStyle name="Note 2 3 2 2 3 4 4 4" xfId="45615" xr:uid="{00000000-0005-0000-0000-00001C4C0000}"/>
    <cellStyle name="Note 2 3 2 2 3 4 5" xfId="6956" xr:uid="{00000000-0005-0000-0000-00001D4C0000}"/>
    <cellStyle name="Note 2 3 2 2 3 4 5 2" xfId="24621" xr:uid="{00000000-0005-0000-0000-00001E4C0000}"/>
    <cellStyle name="Note 2 3 2 2 3 4 5 3" xfId="41892" xr:uid="{00000000-0005-0000-0000-00001F4C0000}"/>
    <cellStyle name="Note 2 3 2 2 3 4 6" xfId="13987" xr:uid="{00000000-0005-0000-0000-0000204C0000}"/>
    <cellStyle name="Note 2 3 2 2 3 4 6 2" xfId="31651" xr:uid="{00000000-0005-0000-0000-0000214C0000}"/>
    <cellStyle name="Note 2 3 2 2 3 4 6 3" xfId="48872" xr:uid="{00000000-0005-0000-0000-0000224C0000}"/>
    <cellStyle name="Note 2 3 2 2 3 4 7" xfId="20903" xr:uid="{00000000-0005-0000-0000-0000234C0000}"/>
    <cellStyle name="Note 2 3 2 2 3 4 8" xfId="38206" xr:uid="{00000000-0005-0000-0000-0000244C0000}"/>
    <cellStyle name="Note 2 3 2 2 3 5" xfId="3412" xr:uid="{00000000-0005-0000-0000-0000254C0000}"/>
    <cellStyle name="Note 2 3 2 2 3 5 2" xfId="5328" xr:uid="{00000000-0005-0000-0000-0000264C0000}"/>
    <cellStyle name="Note 2 3 2 2 3 5 2 2" xfId="12248" xr:uid="{00000000-0005-0000-0000-0000274C0000}"/>
    <cellStyle name="Note 2 3 2 2 3 5 2 2 2" xfId="18975" xr:uid="{00000000-0005-0000-0000-0000284C0000}"/>
    <cellStyle name="Note 2 3 2 2 3 5 2 2 2 2" xfId="36639" xr:uid="{00000000-0005-0000-0000-0000294C0000}"/>
    <cellStyle name="Note 2 3 2 2 3 5 2 2 2 3" xfId="53822" xr:uid="{00000000-0005-0000-0000-00002A4C0000}"/>
    <cellStyle name="Note 2 3 2 2 3 5 2 2 3" xfId="29912" xr:uid="{00000000-0005-0000-0000-00002B4C0000}"/>
    <cellStyle name="Note 2 3 2 2 3 5 2 2 4" xfId="47145" xr:uid="{00000000-0005-0000-0000-00002C4C0000}"/>
    <cellStyle name="Note 2 3 2 2 3 5 2 3" xfId="8964" xr:uid="{00000000-0005-0000-0000-00002D4C0000}"/>
    <cellStyle name="Note 2 3 2 2 3 5 2 3 2" xfId="26629" xr:uid="{00000000-0005-0000-0000-00002E4C0000}"/>
    <cellStyle name="Note 2 3 2 2 3 5 2 3 3" xfId="43888" xr:uid="{00000000-0005-0000-0000-00002F4C0000}"/>
    <cellStyle name="Note 2 3 2 2 3 5 2 4" xfId="15908" xr:uid="{00000000-0005-0000-0000-0000304C0000}"/>
    <cellStyle name="Note 2 3 2 2 3 5 2 4 2" xfId="33572" xr:uid="{00000000-0005-0000-0000-0000314C0000}"/>
    <cellStyle name="Note 2 3 2 2 3 5 2 4 3" xfId="50781" xr:uid="{00000000-0005-0000-0000-0000324C0000}"/>
    <cellStyle name="Note 2 3 2 2 3 5 2 5" xfId="22993" xr:uid="{00000000-0005-0000-0000-0000334C0000}"/>
    <cellStyle name="Note 2 3 2 2 3 5 2 6" xfId="40277" xr:uid="{00000000-0005-0000-0000-0000344C0000}"/>
    <cellStyle name="Note 2 3 2 2 3 5 3" xfId="10872" xr:uid="{00000000-0005-0000-0000-0000354C0000}"/>
    <cellStyle name="Note 2 3 2 2 3 5 3 2" xfId="17707" xr:uid="{00000000-0005-0000-0000-0000364C0000}"/>
    <cellStyle name="Note 2 3 2 2 3 5 3 2 2" xfId="35371" xr:uid="{00000000-0005-0000-0000-0000374C0000}"/>
    <cellStyle name="Note 2 3 2 2 3 5 3 2 3" xfId="52566" xr:uid="{00000000-0005-0000-0000-0000384C0000}"/>
    <cellStyle name="Note 2 3 2 2 3 5 3 3" xfId="28536" xr:uid="{00000000-0005-0000-0000-0000394C0000}"/>
    <cellStyle name="Note 2 3 2 2 3 5 3 4" xfId="45781" xr:uid="{00000000-0005-0000-0000-00003A4C0000}"/>
    <cellStyle name="Note 2 3 2 2 3 5 4" xfId="14161" xr:uid="{00000000-0005-0000-0000-00003B4C0000}"/>
    <cellStyle name="Note 2 3 2 2 3 5 4 2" xfId="31825" xr:uid="{00000000-0005-0000-0000-00003C4C0000}"/>
    <cellStyle name="Note 2 3 2 2 3 5 4 3" xfId="49046" xr:uid="{00000000-0005-0000-0000-00003D4C0000}"/>
    <cellStyle name="Note 2 3 2 2 3 5 5" xfId="21131" xr:uid="{00000000-0005-0000-0000-00003E4C0000}"/>
    <cellStyle name="Note 2 3 2 2 3 5 6" xfId="38434" xr:uid="{00000000-0005-0000-0000-00003F4C0000}"/>
    <cellStyle name="Note 2 3 2 2 3 6" xfId="3785" xr:uid="{00000000-0005-0000-0000-0000404C0000}"/>
    <cellStyle name="Note 2 3 2 2 3 6 2" xfId="5701" xr:uid="{00000000-0005-0000-0000-0000414C0000}"/>
    <cellStyle name="Note 2 3 2 2 3 6 2 2" xfId="12621" xr:uid="{00000000-0005-0000-0000-0000424C0000}"/>
    <cellStyle name="Note 2 3 2 2 3 6 2 2 2" xfId="19348" xr:uid="{00000000-0005-0000-0000-0000434C0000}"/>
    <cellStyle name="Note 2 3 2 2 3 6 2 2 2 2" xfId="37012" xr:uid="{00000000-0005-0000-0000-0000444C0000}"/>
    <cellStyle name="Note 2 3 2 2 3 6 2 2 2 3" xfId="54189" xr:uid="{00000000-0005-0000-0000-0000454C0000}"/>
    <cellStyle name="Note 2 3 2 2 3 6 2 2 3" xfId="30285" xr:uid="{00000000-0005-0000-0000-0000464C0000}"/>
    <cellStyle name="Note 2 3 2 2 3 6 2 2 4" xfId="47512" xr:uid="{00000000-0005-0000-0000-0000474C0000}"/>
    <cellStyle name="Note 2 3 2 2 3 6 2 3" xfId="9337" xr:uid="{00000000-0005-0000-0000-0000484C0000}"/>
    <cellStyle name="Note 2 3 2 2 3 6 2 3 2" xfId="27002" xr:uid="{00000000-0005-0000-0000-0000494C0000}"/>
    <cellStyle name="Note 2 3 2 2 3 6 2 3 3" xfId="44255" xr:uid="{00000000-0005-0000-0000-00004A4C0000}"/>
    <cellStyle name="Note 2 3 2 2 3 6 2 4" xfId="16281" xr:uid="{00000000-0005-0000-0000-00004B4C0000}"/>
    <cellStyle name="Note 2 3 2 2 3 6 2 4 2" xfId="33945" xr:uid="{00000000-0005-0000-0000-00004C4C0000}"/>
    <cellStyle name="Note 2 3 2 2 3 6 2 4 3" xfId="51148" xr:uid="{00000000-0005-0000-0000-00004D4C0000}"/>
    <cellStyle name="Note 2 3 2 2 3 6 2 5" xfId="23366" xr:uid="{00000000-0005-0000-0000-00004E4C0000}"/>
    <cellStyle name="Note 2 3 2 2 3 6 2 6" xfId="40644" xr:uid="{00000000-0005-0000-0000-00004F4C0000}"/>
    <cellStyle name="Note 2 3 2 2 3 6 3" xfId="7482" xr:uid="{00000000-0005-0000-0000-0000504C0000}"/>
    <cellStyle name="Note 2 3 2 2 3 6 3 2" xfId="25147" xr:uid="{00000000-0005-0000-0000-0000514C0000}"/>
    <cellStyle name="Note 2 3 2 2 3 6 3 3" xfId="42412" xr:uid="{00000000-0005-0000-0000-0000524C0000}"/>
    <cellStyle name="Note 2 3 2 2 3 6 4" xfId="14534" xr:uid="{00000000-0005-0000-0000-0000534C0000}"/>
    <cellStyle name="Note 2 3 2 2 3 6 4 2" xfId="32198" xr:uid="{00000000-0005-0000-0000-0000544C0000}"/>
    <cellStyle name="Note 2 3 2 2 3 6 4 3" xfId="49413" xr:uid="{00000000-0005-0000-0000-0000554C0000}"/>
    <cellStyle name="Note 2 3 2 2 3 6 5" xfId="21504" xr:uid="{00000000-0005-0000-0000-0000564C0000}"/>
    <cellStyle name="Note 2 3 2 2 3 6 6" xfId="38801" xr:uid="{00000000-0005-0000-0000-0000574C0000}"/>
    <cellStyle name="Note 2 3 2 2 3 7" xfId="4665" xr:uid="{00000000-0005-0000-0000-0000584C0000}"/>
    <cellStyle name="Note 2 3 2 2 3 7 2" xfId="11585" xr:uid="{00000000-0005-0000-0000-0000594C0000}"/>
    <cellStyle name="Note 2 3 2 2 3 7 2 2" xfId="18366" xr:uid="{00000000-0005-0000-0000-00005A4C0000}"/>
    <cellStyle name="Note 2 3 2 2 3 7 2 2 2" xfId="36030" xr:uid="{00000000-0005-0000-0000-00005B4C0000}"/>
    <cellStyle name="Note 2 3 2 2 3 7 2 2 3" xfId="53219" xr:uid="{00000000-0005-0000-0000-00005C4C0000}"/>
    <cellStyle name="Note 2 3 2 2 3 7 2 3" xfId="29249" xr:uid="{00000000-0005-0000-0000-00005D4C0000}"/>
    <cellStyle name="Note 2 3 2 2 3 7 2 4" xfId="46488" xr:uid="{00000000-0005-0000-0000-00005E4C0000}"/>
    <cellStyle name="Note 2 3 2 2 3 7 3" xfId="8301" xr:uid="{00000000-0005-0000-0000-00005F4C0000}"/>
    <cellStyle name="Note 2 3 2 2 3 7 3 2" xfId="25966" xr:uid="{00000000-0005-0000-0000-0000604C0000}"/>
    <cellStyle name="Note 2 3 2 2 3 7 3 3" xfId="43231" xr:uid="{00000000-0005-0000-0000-0000614C0000}"/>
    <cellStyle name="Note 2 3 2 2 3 7 4" xfId="15299" xr:uid="{00000000-0005-0000-0000-0000624C0000}"/>
    <cellStyle name="Note 2 3 2 2 3 7 4 2" xfId="32963" xr:uid="{00000000-0005-0000-0000-0000634C0000}"/>
    <cellStyle name="Note 2 3 2 2 3 7 4 3" xfId="50178" xr:uid="{00000000-0005-0000-0000-0000644C0000}"/>
    <cellStyle name="Note 2 3 2 2 3 7 5" xfId="22330" xr:uid="{00000000-0005-0000-0000-0000654C0000}"/>
    <cellStyle name="Note 2 3 2 2 3 7 6" xfId="39620" xr:uid="{00000000-0005-0000-0000-0000664C0000}"/>
    <cellStyle name="Note 2 3 2 2 3 8" xfId="10271" xr:uid="{00000000-0005-0000-0000-0000674C0000}"/>
    <cellStyle name="Note 2 3 2 2 3 8 2" xfId="17160" xr:uid="{00000000-0005-0000-0000-0000684C0000}"/>
    <cellStyle name="Note 2 3 2 2 3 8 2 2" xfId="34824" xr:uid="{00000000-0005-0000-0000-0000694C0000}"/>
    <cellStyle name="Note 2 3 2 2 3 8 2 3" xfId="52025" xr:uid="{00000000-0005-0000-0000-00006A4C0000}"/>
    <cellStyle name="Note 2 3 2 2 3 8 3" xfId="27935" xr:uid="{00000000-0005-0000-0000-00006B4C0000}"/>
    <cellStyle name="Note 2 3 2 2 3 8 4" xfId="45186" xr:uid="{00000000-0005-0000-0000-00006C4C0000}"/>
    <cellStyle name="Note 2 3 2 2 3 9" xfId="6521" xr:uid="{00000000-0005-0000-0000-00006D4C0000}"/>
    <cellStyle name="Note 2 3 2 2 3 9 2" xfId="24186" xr:uid="{00000000-0005-0000-0000-00006E4C0000}"/>
    <cellStyle name="Note 2 3 2 2 3 9 3" xfId="41463" xr:uid="{00000000-0005-0000-0000-00006F4C0000}"/>
    <cellStyle name="Note 2 3 2 2 4" xfId="2826" xr:uid="{00000000-0005-0000-0000-0000704C0000}"/>
    <cellStyle name="Note 2 3 2 2 4 2" xfId="3489" xr:uid="{00000000-0005-0000-0000-0000714C0000}"/>
    <cellStyle name="Note 2 3 2 2 4 2 2" xfId="5405" xr:uid="{00000000-0005-0000-0000-0000724C0000}"/>
    <cellStyle name="Note 2 3 2 2 4 2 2 2" xfId="12325" xr:uid="{00000000-0005-0000-0000-0000734C0000}"/>
    <cellStyle name="Note 2 3 2 2 4 2 2 2 2" xfId="19052" xr:uid="{00000000-0005-0000-0000-0000744C0000}"/>
    <cellStyle name="Note 2 3 2 2 4 2 2 2 2 2" xfId="36716" xr:uid="{00000000-0005-0000-0000-0000754C0000}"/>
    <cellStyle name="Note 2 3 2 2 4 2 2 2 2 3" xfId="53896" xr:uid="{00000000-0005-0000-0000-0000764C0000}"/>
    <cellStyle name="Note 2 3 2 2 4 2 2 2 3" xfId="29989" xr:uid="{00000000-0005-0000-0000-0000774C0000}"/>
    <cellStyle name="Note 2 3 2 2 4 2 2 2 4" xfId="47219" xr:uid="{00000000-0005-0000-0000-0000784C0000}"/>
    <cellStyle name="Note 2 3 2 2 4 2 2 3" xfId="9041" xr:uid="{00000000-0005-0000-0000-0000794C0000}"/>
    <cellStyle name="Note 2 3 2 2 4 2 2 3 2" xfId="26706" xr:uid="{00000000-0005-0000-0000-00007A4C0000}"/>
    <cellStyle name="Note 2 3 2 2 4 2 2 3 3" xfId="43962" xr:uid="{00000000-0005-0000-0000-00007B4C0000}"/>
    <cellStyle name="Note 2 3 2 2 4 2 2 4" xfId="15985" xr:uid="{00000000-0005-0000-0000-00007C4C0000}"/>
    <cellStyle name="Note 2 3 2 2 4 2 2 4 2" xfId="33649" xr:uid="{00000000-0005-0000-0000-00007D4C0000}"/>
    <cellStyle name="Note 2 3 2 2 4 2 2 4 3" xfId="50855" xr:uid="{00000000-0005-0000-0000-00007E4C0000}"/>
    <cellStyle name="Note 2 3 2 2 4 2 2 5" xfId="23070" xr:uid="{00000000-0005-0000-0000-00007F4C0000}"/>
    <cellStyle name="Note 2 3 2 2 4 2 2 6" xfId="40351" xr:uid="{00000000-0005-0000-0000-0000804C0000}"/>
    <cellStyle name="Note 2 3 2 2 4 2 3" xfId="10949" xr:uid="{00000000-0005-0000-0000-0000814C0000}"/>
    <cellStyle name="Note 2 3 2 2 4 2 3 2" xfId="17784" xr:uid="{00000000-0005-0000-0000-0000824C0000}"/>
    <cellStyle name="Note 2 3 2 2 4 2 3 2 2" xfId="35448" xr:uid="{00000000-0005-0000-0000-0000834C0000}"/>
    <cellStyle name="Note 2 3 2 2 4 2 3 2 3" xfId="52640" xr:uid="{00000000-0005-0000-0000-0000844C0000}"/>
    <cellStyle name="Note 2 3 2 2 4 2 3 3" xfId="28613" xr:uid="{00000000-0005-0000-0000-0000854C0000}"/>
    <cellStyle name="Note 2 3 2 2 4 2 3 4" xfId="45855" xr:uid="{00000000-0005-0000-0000-0000864C0000}"/>
    <cellStyle name="Note 2 3 2 2 4 2 4" xfId="7186" xr:uid="{00000000-0005-0000-0000-0000874C0000}"/>
    <cellStyle name="Note 2 3 2 2 4 2 4 2" xfId="24851" xr:uid="{00000000-0005-0000-0000-0000884C0000}"/>
    <cellStyle name="Note 2 3 2 2 4 2 4 3" xfId="42119" xr:uid="{00000000-0005-0000-0000-0000894C0000}"/>
    <cellStyle name="Note 2 3 2 2 4 2 5" xfId="14238" xr:uid="{00000000-0005-0000-0000-00008A4C0000}"/>
    <cellStyle name="Note 2 3 2 2 4 2 5 2" xfId="31902" xr:uid="{00000000-0005-0000-0000-00008B4C0000}"/>
    <cellStyle name="Note 2 3 2 2 4 2 5 3" xfId="49120" xr:uid="{00000000-0005-0000-0000-00008C4C0000}"/>
    <cellStyle name="Note 2 3 2 2 4 2 6" xfId="21208" xr:uid="{00000000-0005-0000-0000-00008D4C0000}"/>
    <cellStyle name="Note 2 3 2 2 4 2 7" xfId="38508" xr:uid="{00000000-0005-0000-0000-00008E4C0000}"/>
    <cellStyle name="Note 2 3 2 2 4 3" xfId="3859" xr:uid="{00000000-0005-0000-0000-00008F4C0000}"/>
    <cellStyle name="Note 2 3 2 2 4 3 2" xfId="5775" xr:uid="{00000000-0005-0000-0000-0000904C0000}"/>
    <cellStyle name="Note 2 3 2 2 4 3 2 2" xfId="12695" xr:uid="{00000000-0005-0000-0000-0000914C0000}"/>
    <cellStyle name="Note 2 3 2 2 4 3 2 2 2" xfId="19422" xr:uid="{00000000-0005-0000-0000-0000924C0000}"/>
    <cellStyle name="Note 2 3 2 2 4 3 2 2 2 2" xfId="37086" xr:uid="{00000000-0005-0000-0000-0000934C0000}"/>
    <cellStyle name="Note 2 3 2 2 4 3 2 2 2 3" xfId="54263" xr:uid="{00000000-0005-0000-0000-0000944C0000}"/>
    <cellStyle name="Note 2 3 2 2 4 3 2 2 3" xfId="30359" xr:uid="{00000000-0005-0000-0000-0000954C0000}"/>
    <cellStyle name="Note 2 3 2 2 4 3 2 2 4" xfId="47586" xr:uid="{00000000-0005-0000-0000-0000964C0000}"/>
    <cellStyle name="Note 2 3 2 2 4 3 2 3" xfId="9411" xr:uid="{00000000-0005-0000-0000-0000974C0000}"/>
    <cellStyle name="Note 2 3 2 2 4 3 2 3 2" xfId="27076" xr:uid="{00000000-0005-0000-0000-0000984C0000}"/>
    <cellStyle name="Note 2 3 2 2 4 3 2 3 3" xfId="44329" xr:uid="{00000000-0005-0000-0000-0000994C0000}"/>
    <cellStyle name="Note 2 3 2 2 4 3 2 4" xfId="16355" xr:uid="{00000000-0005-0000-0000-00009A4C0000}"/>
    <cellStyle name="Note 2 3 2 2 4 3 2 4 2" xfId="34019" xr:uid="{00000000-0005-0000-0000-00009B4C0000}"/>
    <cellStyle name="Note 2 3 2 2 4 3 2 4 3" xfId="51222" xr:uid="{00000000-0005-0000-0000-00009C4C0000}"/>
    <cellStyle name="Note 2 3 2 2 4 3 2 5" xfId="23440" xr:uid="{00000000-0005-0000-0000-00009D4C0000}"/>
    <cellStyle name="Note 2 3 2 2 4 3 2 6" xfId="40718" xr:uid="{00000000-0005-0000-0000-00009E4C0000}"/>
    <cellStyle name="Note 2 3 2 2 4 3 3" xfId="7556" xr:uid="{00000000-0005-0000-0000-00009F4C0000}"/>
    <cellStyle name="Note 2 3 2 2 4 3 3 2" xfId="25221" xr:uid="{00000000-0005-0000-0000-0000A04C0000}"/>
    <cellStyle name="Note 2 3 2 2 4 3 3 3" xfId="42486" xr:uid="{00000000-0005-0000-0000-0000A14C0000}"/>
    <cellStyle name="Note 2 3 2 2 4 3 4" xfId="14608" xr:uid="{00000000-0005-0000-0000-0000A24C0000}"/>
    <cellStyle name="Note 2 3 2 2 4 3 4 2" xfId="32272" xr:uid="{00000000-0005-0000-0000-0000A34C0000}"/>
    <cellStyle name="Note 2 3 2 2 4 3 4 3" xfId="49487" xr:uid="{00000000-0005-0000-0000-0000A44C0000}"/>
    <cellStyle name="Note 2 3 2 2 4 3 5" xfId="21578" xr:uid="{00000000-0005-0000-0000-0000A54C0000}"/>
    <cellStyle name="Note 2 3 2 2 4 3 6" xfId="38875" xr:uid="{00000000-0005-0000-0000-0000A64C0000}"/>
    <cellStyle name="Note 2 3 2 2 4 4" xfId="4742" xr:uid="{00000000-0005-0000-0000-0000A74C0000}"/>
    <cellStyle name="Note 2 3 2 2 4 4 2" xfId="11662" xr:uid="{00000000-0005-0000-0000-0000A84C0000}"/>
    <cellStyle name="Note 2 3 2 2 4 4 2 2" xfId="18443" xr:uid="{00000000-0005-0000-0000-0000A94C0000}"/>
    <cellStyle name="Note 2 3 2 2 4 4 2 2 2" xfId="36107" xr:uid="{00000000-0005-0000-0000-0000AA4C0000}"/>
    <cellStyle name="Note 2 3 2 2 4 4 2 2 3" xfId="53293" xr:uid="{00000000-0005-0000-0000-0000AB4C0000}"/>
    <cellStyle name="Note 2 3 2 2 4 4 2 3" xfId="29326" xr:uid="{00000000-0005-0000-0000-0000AC4C0000}"/>
    <cellStyle name="Note 2 3 2 2 4 4 2 4" xfId="46562" xr:uid="{00000000-0005-0000-0000-0000AD4C0000}"/>
    <cellStyle name="Note 2 3 2 2 4 4 3" xfId="8378" xr:uid="{00000000-0005-0000-0000-0000AE4C0000}"/>
    <cellStyle name="Note 2 3 2 2 4 4 3 2" xfId="26043" xr:uid="{00000000-0005-0000-0000-0000AF4C0000}"/>
    <cellStyle name="Note 2 3 2 2 4 4 3 3" xfId="43305" xr:uid="{00000000-0005-0000-0000-0000B04C0000}"/>
    <cellStyle name="Note 2 3 2 2 4 4 4" xfId="15376" xr:uid="{00000000-0005-0000-0000-0000B14C0000}"/>
    <cellStyle name="Note 2 3 2 2 4 4 4 2" xfId="33040" xr:uid="{00000000-0005-0000-0000-0000B24C0000}"/>
    <cellStyle name="Note 2 3 2 2 4 4 4 3" xfId="50252" xr:uid="{00000000-0005-0000-0000-0000B34C0000}"/>
    <cellStyle name="Note 2 3 2 2 4 4 5" xfId="22407" xr:uid="{00000000-0005-0000-0000-0000B44C0000}"/>
    <cellStyle name="Note 2 3 2 2 4 4 6" xfId="39694" xr:uid="{00000000-0005-0000-0000-0000B54C0000}"/>
    <cellStyle name="Note 2 3 2 2 4 5" xfId="10348" xr:uid="{00000000-0005-0000-0000-0000B64C0000}"/>
    <cellStyle name="Note 2 3 2 2 4 5 2" xfId="17237" xr:uid="{00000000-0005-0000-0000-0000B74C0000}"/>
    <cellStyle name="Note 2 3 2 2 4 5 2 2" xfId="34901" xr:uid="{00000000-0005-0000-0000-0000B84C0000}"/>
    <cellStyle name="Note 2 3 2 2 4 5 2 3" xfId="52099" xr:uid="{00000000-0005-0000-0000-0000B94C0000}"/>
    <cellStyle name="Note 2 3 2 2 4 5 3" xfId="28012" xr:uid="{00000000-0005-0000-0000-0000BA4C0000}"/>
    <cellStyle name="Note 2 3 2 2 4 5 4" xfId="45260" xr:uid="{00000000-0005-0000-0000-0000BB4C0000}"/>
    <cellStyle name="Note 2 3 2 2 4 6" xfId="6598" xr:uid="{00000000-0005-0000-0000-0000BC4C0000}"/>
    <cellStyle name="Note 2 3 2 2 4 6 2" xfId="24263" xr:uid="{00000000-0005-0000-0000-0000BD4C0000}"/>
    <cellStyle name="Note 2 3 2 2 4 6 3" xfId="41537" xr:uid="{00000000-0005-0000-0000-0000BE4C0000}"/>
    <cellStyle name="Note 2 3 2 2 4 7" xfId="13629" xr:uid="{00000000-0005-0000-0000-0000BF4C0000}"/>
    <cellStyle name="Note 2 3 2 2 4 7 2" xfId="31293" xr:uid="{00000000-0005-0000-0000-0000C04C0000}"/>
    <cellStyle name="Note 2 3 2 2 4 7 3" xfId="48517" xr:uid="{00000000-0005-0000-0000-0000C14C0000}"/>
    <cellStyle name="Note 2 3 2 2 4 8" xfId="20545" xr:uid="{00000000-0005-0000-0000-0000C24C0000}"/>
    <cellStyle name="Note 2 3 2 2 4 9" xfId="37851" xr:uid="{00000000-0005-0000-0000-0000C34C0000}"/>
    <cellStyle name="Note 2 3 2 2 5" xfId="4478" xr:uid="{00000000-0005-0000-0000-0000C44C0000}"/>
    <cellStyle name="Note 2 3 2 2 5 2" xfId="6342" xr:uid="{00000000-0005-0000-0000-0000C54C0000}"/>
    <cellStyle name="Note 2 3 2 2 5 2 2" xfId="13261" xr:uid="{00000000-0005-0000-0000-0000C64C0000}"/>
    <cellStyle name="Note 2 3 2 2 5 2 2 2" xfId="19934" xr:uid="{00000000-0005-0000-0000-0000C74C0000}"/>
    <cellStyle name="Note 2 3 2 2 5 2 2 2 2" xfId="37598" xr:uid="{00000000-0005-0000-0000-0000C84C0000}"/>
    <cellStyle name="Note 2 3 2 2 5 2 2 2 3" xfId="54775" xr:uid="{00000000-0005-0000-0000-0000C94C0000}"/>
    <cellStyle name="Note 2 3 2 2 5 2 2 3" xfId="30925" xr:uid="{00000000-0005-0000-0000-0000CA4C0000}"/>
    <cellStyle name="Note 2 3 2 2 5 2 2 4" xfId="48152" xr:uid="{00000000-0005-0000-0000-0000CB4C0000}"/>
    <cellStyle name="Note 2 3 2 2 5 2 3" xfId="9977" xr:uid="{00000000-0005-0000-0000-0000CC4C0000}"/>
    <cellStyle name="Note 2 3 2 2 5 2 3 2" xfId="27642" xr:uid="{00000000-0005-0000-0000-0000CD4C0000}"/>
    <cellStyle name="Note 2 3 2 2 5 2 3 3" xfId="44895" xr:uid="{00000000-0005-0000-0000-0000CE4C0000}"/>
    <cellStyle name="Note 2 3 2 2 5 2 4" xfId="16867" xr:uid="{00000000-0005-0000-0000-0000CF4C0000}"/>
    <cellStyle name="Note 2 3 2 2 5 2 4 2" xfId="34531" xr:uid="{00000000-0005-0000-0000-0000D04C0000}"/>
    <cellStyle name="Note 2 3 2 2 5 2 4 3" xfId="51734" xr:uid="{00000000-0005-0000-0000-0000D14C0000}"/>
    <cellStyle name="Note 2 3 2 2 5 2 5" xfId="24007" xr:uid="{00000000-0005-0000-0000-0000D24C0000}"/>
    <cellStyle name="Note 2 3 2 2 5 2 6" xfId="41284" xr:uid="{00000000-0005-0000-0000-0000D34C0000}"/>
    <cellStyle name="Note 2 3 2 2 5 3" xfId="11406" xr:uid="{00000000-0005-0000-0000-0000D44C0000}"/>
    <cellStyle name="Note 2 3 2 2 5 3 2" xfId="18187" xr:uid="{00000000-0005-0000-0000-0000D54C0000}"/>
    <cellStyle name="Note 2 3 2 2 5 3 2 2" xfId="35851" xr:uid="{00000000-0005-0000-0000-0000D64C0000}"/>
    <cellStyle name="Note 2 3 2 2 5 3 2 3" xfId="53040" xr:uid="{00000000-0005-0000-0000-0000D74C0000}"/>
    <cellStyle name="Note 2 3 2 2 5 3 3" xfId="29070" xr:uid="{00000000-0005-0000-0000-0000D84C0000}"/>
    <cellStyle name="Note 2 3 2 2 5 3 4" xfId="46309" xr:uid="{00000000-0005-0000-0000-0000D94C0000}"/>
    <cellStyle name="Note 2 3 2 2 5 4" xfId="8122" xr:uid="{00000000-0005-0000-0000-0000DA4C0000}"/>
    <cellStyle name="Note 2 3 2 2 5 4 2" xfId="25787" xr:uid="{00000000-0005-0000-0000-0000DB4C0000}"/>
    <cellStyle name="Note 2 3 2 2 5 4 3" xfId="43052" xr:uid="{00000000-0005-0000-0000-0000DC4C0000}"/>
    <cellStyle name="Note 2 3 2 2 5 5" xfId="15120" xr:uid="{00000000-0005-0000-0000-0000DD4C0000}"/>
    <cellStyle name="Note 2 3 2 2 5 5 2" xfId="32784" xr:uid="{00000000-0005-0000-0000-0000DE4C0000}"/>
    <cellStyle name="Note 2 3 2 2 5 5 3" xfId="49999" xr:uid="{00000000-0005-0000-0000-0000DF4C0000}"/>
    <cellStyle name="Note 2 3 2 2 5 6" xfId="22151" xr:uid="{00000000-0005-0000-0000-0000E04C0000}"/>
    <cellStyle name="Note 2 3 2 2 5 7" xfId="39441" xr:uid="{00000000-0005-0000-0000-0000E14C0000}"/>
    <cellStyle name="Note 2 3 2 2 6" xfId="4435" xr:uid="{00000000-0005-0000-0000-0000E24C0000}"/>
    <cellStyle name="Note 2 3 2 2 6 2" xfId="6299" xr:uid="{00000000-0005-0000-0000-0000E34C0000}"/>
    <cellStyle name="Note 2 3 2 2 6 2 2" xfId="13218" xr:uid="{00000000-0005-0000-0000-0000E44C0000}"/>
    <cellStyle name="Note 2 3 2 2 6 2 2 2" xfId="19891" xr:uid="{00000000-0005-0000-0000-0000E54C0000}"/>
    <cellStyle name="Note 2 3 2 2 6 2 2 2 2" xfId="37555" xr:uid="{00000000-0005-0000-0000-0000E64C0000}"/>
    <cellStyle name="Note 2 3 2 2 6 2 2 2 3" xfId="54732" xr:uid="{00000000-0005-0000-0000-0000E74C0000}"/>
    <cellStyle name="Note 2 3 2 2 6 2 2 3" xfId="30882" xr:uid="{00000000-0005-0000-0000-0000E84C0000}"/>
    <cellStyle name="Note 2 3 2 2 6 2 2 4" xfId="48109" xr:uid="{00000000-0005-0000-0000-0000E94C0000}"/>
    <cellStyle name="Note 2 3 2 2 6 2 3" xfId="9934" xr:uid="{00000000-0005-0000-0000-0000EA4C0000}"/>
    <cellStyle name="Note 2 3 2 2 6 2 3 2" xfId="27599" xr:uid="{00000000-0005-0000-0000-0000EB4C0000}"/>
    <cellStyle name="Note 2 3 2 2 6 2 3 3" xfId="44852" xr:uid="{00000000-0005-0000-0000-0000EC4C0000}"/>
    <cellStyle name="Note 2 3 2 2 6 2 4" xfId="16824" xr:uid="{00000000-0005-0000-0000-0000ED4C0000}"/>
    <cellStyle name="Note 2 3 2 2 6 2 4 2" xfId="34488" xr:uid="{00000000-0005-0000-0000-0000EE4C0000}"/>
    <cellStyle name="Note 2 3 2 2 6 2 4 3" xfId="51691" xr:uid="{00000000-0005-0000-0000-0000EF4C0000}"/>
    <cellStyle name="Note 2 3 2 2 6 2 5" xfId="23964" xr:uid="{00000000-0005-0000-0000-0000F04C0000}"/>
    <cellStyle name="Note 2 3 2 2 6 2 6" xfId="41241" xr:uid="{00000000-0005-0000-0000-0000F14C0000}"/>
    <cellStyle name="Note 2 3 2 2 6 3" xfId="11363" xr:uid="{00000000-0005-0000-0000-0000F24C0000}"/>
    <cellStyle name="Note 2 3 2 2 6 3 2" xfId="18144" xr:uid="{00000000-0005-0000-0000-0000F34C0000}"/>
    <cellStyle name="Note 2 3 2 2 6 3 2 2" xfId="35808" xr:uid="{00000000-0005-0000-0000-0000F44C0000}"/>
    <cellStyle name="Note 2 3 2 2 6 3 2 3" xfId="52997" xr:uid="{00000000-0005-0000-0000-0000F54C0000}"/>
    <cellStyle name="Note 2 3 2 2 6 3 3" xfId="29027" xr:uid="{00000000-0005-0000-0000-0000F64C0000}"/>
    <cellStyle name="Note 2 3 2 2 6 3 4" xfId="46266" xr:uid="{00000000-0005-0000-0000-0000F74C0000}"/>
    <cellStyle name="Note 2 3 2 2 6 4" xfId="8079" xr:uid="{00000000-0005-0000-0000-0000F84C0000}"/>
    <cellStyle name="Note 2 3 2 2 6 4 2" xfId="25744" xr:uid="{00000000-0005-0000-0000-0000F94C0000}"/>
    <cellStyle name="Note 2 3 2 2 6 4 3" xfId="43009" xr:uid="{00000000-0005-0000-0000-0000FA4C0000}"/>
    <cellStyle name="Note 2 3 2 2 6 5" xfId="15077" xr:uid="{00000000-0005-0000-0000-0000FB4C0000}"/>
    <cellStyle name="Note 2 3 2 2 6 5 2" xfId="32741" xr:uid="{00000000-0005-0000-0000-0000FC4C0000}"/>
    <cellStyle name="Note 2 3 2 2 6 5 3" xfId="49956" xr:uid="{00000000-0005-0000-0000-0000FD4C0000}"/>
    <cellStyle name="Note 2 3 2 2 6 6" xfId="22108" xr:uid="{00000000-0005-0000-0000-0000FE4C0000}"/>
    <cellStyle name="Note 2 3 2 2 6 7" xfId="39398" xr:uid="{00000000-0005-0000-0000-0000FF4C0000}"/>
    <cellStyle name="Note 2 3 2 2 7" xfId="10121" xr:uid="{00000000-0005-0000-0000-0000004D0000}"/>
    <cellStyle name="Note 2 3 2 2 7 2" xfId="17010" xr:uid="{00000000-0005-0000-0000-0000014D0000}"/>
    <cellStyle name="Note 2 3 2 2 7 2 2" xfId="34674" xr:uid="{00000000-0005-0000-0000-0000024D0000}"/>
    <cellStyle name="Note 2 3 2 2 7 2 3" xfId="51875" xr:uid="{00000000-0005-0000-0000-0000034D0000}"/>
    <cellStyle name="Note 2 3 2 2 7 3" xfId="27785" xr:uid="{00000000-0005-0000-0000-0000044D0000}"/>
    <cellStyle name="Note 2 3 2 2 7 4" xfId="45036" xr:uid="{00000000-0005-0000-0000-0000054D0000}"/>
    <cellStyle name="Note 2 3 2 2 8" xfId="13402" xr:uid="{00000000-0005-0000-0000-0000064D0000}"/>
    <cellStyle name="Note 2 3 2 2 8 2" xfId="31066" xr:uid="{00000000-0005-0000-0000-0000074D0000}"/>
    <cellStyle name="Note 2 3 2 2 8 3" xfId="48293" xr:uid="{00000000-0005-0000-0000-0000084D0000}"/>
    <cellStyle name="Note 2 3 2 2 9" xfId="20228" xr:uid="{00000000-0005-0000-0000-0000094D0000}"/>
    <cellStyle name="Note 2 3 2 3" xfId="1835" xr:uid="{00000000-0005-0000-0000-00000A4D0000}"/>
    <cellStyle name="Note 2 3 2 3 2" xfId="2745" xr:uid="{00000000-0005-0000-0000-00000B4D0000}"/>
    <cellStyle name="Note 2 3 2 3 2 10" xfId="13550" xr:uid="{00000000-0005-0000-0000-00000C4D0000}"/>
    <cellStyle name="Note 2 3 2 3 2 10 2" xfId="31214" xr:uid="{00000000-0005-0000-0000-00000D4D0000}"/>
    <cellStyle name="Note 2 3 2 3 2 10 3" xfId="48441" xr:uid="{00000000-0005-0000-0000-00000E4D0000}"/>
    <cellStyle name="Note 2 3 2 3 2 11" xfId="20466" xr:uid="{00000000-0005-0000-0000-00000F4D0000}"/>
    <cellStyle name="Note 2 3 2 3 2 12" xfId="37775" xr:uid="{00000000-0005-0000-0000-0000104D0000}"/>
    <cellStyle name="Note 2 3 2 3 2 2" xfId="2974" xr:uid="{00000000-0005-0000-0000-0000114D0000}"/>
    <cellStyle name="Note 2 3 2 3 2 2 2" xfId="3637" xr:uid="{00000000-0005-0000-0000-0000124D0000}"/>
    <cellStyle name="Note 2 3 2 3 2 2 2 2" xfId="5553" xr:uid="{00000000-0005-0000-0000-0000134D0000}"/>
    <cellStyle name="Note 2 3 2 3 2 2 2 2 2" xfId="12473" xr:uid="{00000000-0005-0000-0000-0000144D0000}"/>
    <cellStyle name="Note 2 3 2 3 2 2 2 2 2 2" xfId="19200" xr:uid="{00000000-0005-0000-0000-0000154D0000}"/>
    <cellStyle name="Note 2 3 2 3 2 2 2 2 2 2 2" xfId="36864" xr:uid="{00000000-0005-0000-0000-0000164D0000}"/>
    <cellStyle name="Note 2 3 2 3 2 2 2 2 2 2 3" xfId="54044" xr:uid="{00000000-0005-0000-0000-0000174D0000}"/>
    <cellStyle name="Note 2 3 2 3 2 2 2 2 2 3" xfId="30137" xr:uid="{00000000-0005-0000-0000-0000184D0000}"/>
    <cellStyle name="Note 2 3 2 3 2 2 2 2 2 4" xfId="47367" xr:uid="{00000000-0005-0000-0000-0000194D0000}"/>
    <cellStyle name="Note 2 3 2 3 2 2 2 2 3" xfId="9189" xr:uid="{00000000-0005-0000-0000-00001A4D0000}"/>
    <cellStyle name="Note 2 3 2 3 2 2 2 2 3 2" xfId="26854" xr:uid="{00000000-0005-0000-0000-00001B4D0000}"/>
    <cellStyle name="Note 2 3 2 3 2 2 2 2 3 3" xfId="44110" xr:uid="{00000000-0005-0000-0000-00001C4D0000}"/>
    <cellStyle name="Note 2 3 2 3 2 2 2 2 4" xfId="16133" xr:uid="{00000000-0005-0000-0000-00001D4D0000}"/>
    <cellStyle name="Note 2 3 2 3 2 2 2 2 4 2" xfId="33797" xr:uid="{00000000-0005-0000-0000-00001E4D0000}"/>
    <cellStyle name="Note 2 3 2 3 2 2 2 2 4 3" xfId="51003" xr:uid="{00000000-0005-0000-0000-00001F4D0000}"/>
    <cellStyle name="Note 2 3 2 3 2 2 2 2 5" xfId="23218" xr:uid="{00000000-0005-0000-0000-0000204D0000}"/>
    <cellStyle name="Note 2 3 2 3 2 2 2 2 6" xfId="40499" xr:uid="{00000000-0005-0000-0000-0000214D0000}"/>
    <cellStyle name="Note 2 3 2 3 2 2 2 3" xfId="11097" xr:uid="{00000000-0005-0000-0000-0000224D0000}"/>
    <cellStyle name="Note 2 3 2 3 2 2 2 3 2" xfId="17932" xr:uid="{00000000-0005-0000-0000-0000234D0000}"/>
    <cellStyle name="Note 2 3 2 3 2 2 2 3 2 2" xfId="35596" xr:uid="{00000000-0005-0000-0000-0000244D0000}"/>
    <cellStyle name="Note 2 3 2 3 2 2 2 3 2 3" xfId="52788" xr:uid="{00000000-0005-0000-0000-0000254D0000}"/>
    <cellStyle name="Note 2 3 2 3 2 2 2 3 3" xfId="28761" xr:uid="{00000000-0005-0000-0000-0000264D0000}"/>
    <cellStyle name="Note 2 3 2 3 2 2 2 3 4" xfId="46003" xr:uid="{00000000-0005-0000-0000-0000274D0000}"/>
    <cellStyle name="Note 2 3 2 3 2 2 2 4" xfId="7334" xr:uid="{00000000-0005-0000-0000-0000284D0000}"/>
    <cellStyle name="Note 2 3 2 3 2 2 2 4 2" xfId="24999" xr:uid="{00000000-0005-0000-0000-0000294D0000}"/>
    <cellStyle name="Note 2 3 2 3 2 2 2 4 3" xfId="42267" xr:uid="{00000000-0005-0000-0000-00002A4D0000}"/>
    <cellStyle name="Note 2 3 2 3 2 2 2 5" xfId="14386" xr:uid="{00000000-0005-0000-0000-00002B4D0000}"/>
    <cellStyle name="Note 2 3 2 3 2 2 2 5 2" xfId="32050" xr:uid="{00000000-0005-0000-0000-00002C4D0000}"/>
    <cellStyle name="Note 2 3 2 3 2 2 2 5 3" xfId="49268" xr:uid="{00000000-0005-0000-0000-00002D4D0000}"/>
    <cellStyle name="Note 2 3 2 3 2 2 2 6" xfId="21356" xr:uid="{00000000-0005-0000-0000-00002E4D0000}"/>
    <cellStyle name="Note 2 3 2 3 2 2 2 7" xfId="38656" xr:uid="{00000000-0005-0000-0000-00002F4D0000}"/>
    <cellStyle name="Note 2 3 2 3 2 2 3" xfId="4007" xr:uid="{00000000-0005-0000-0000-0000304D0000}"/>
    <cellStyle name="Note 2 3 2 3 2 2 3 2" xfId="5923" xr:uid="{00000000-0005-0000-0000-0000314D0000}"/>
    <cellStyle name="Note 2 3 2 3 2 2 3 2 2" xfId="12843" xr:uid="{00000000-0005-0000-0000-0000324D0000}"/>
    <cellStyle name="Note 2 3 2 3 2 2 3 2 2 2" xfId="19570" xr:uid="{00000000-0005-0000-0000-0000334D0000}"/>
    <cellStyle name="Note 2 3 2 3 2 2 3 2 2 2 2" xfId="37234" xr:uid="{00000000-0005-0000-0000-0000344D0000}"/>
    <cellStyle name="Note 2 3 2 3 2 2 3 2 2 2 3" xfId="54411" xr:uid="{00000000-0005-0000-0000-0000354D0000}"/>
    <cellStyle name="Note 2 3 2 3 2 2 3 2 2 3" xfId="30507" xr:uid="{00000000-0005-0000-0000-0000364D0000}"/>
    <cellStyle name="Note 2 3 2 3 2 2 3 2 2 4" xfId="47734" xr:uid="{00000000-0005-0000-0000-0000374D0000}"/>
    <cellStyle name="Note 2 3 2 3 2 2 3 2 3" xfId="9559" xr:uid="{00000000-0005-0000-0000-0000384D0000}"/>
    <cellStyle name="Note 2 3 2 3 2 2 3 2 3 2" xfId="27224" xr:uid="{00000000-0005-0000-0000-0000394D0000}"/>
    <cellStyle name="Note 2 3 2 3 2 2 3 2 3 3" xfId="44477" xr:uid="{00000000-0005-0000-0000-00003A4D0000}"/>
    <cellStyle name="Note 2 3 2 3 2 2 3 2 4" xfId="16503" xr:uid="{00000000-0005-0000-0000-00003B4D0000}"/>
    <cellStyle name="Note 2 3 2 3 2 2 3 2 4 2" xfId="34167" xr:uid="{00000000-0005-0000-0000-00003C4D0000}"/>
    <cellStyle name="Note 2 3 2 3 2 2 3 2 4 3" xfId="51370" xr:uid="{00000000-0005-0000-0000-00003D4D0000}"/>
    <cellStyle name="Note 2 3 2 3 2 2 3 2 5" xfId="23588" xr:uid="{00000000-0005-0000-0000-00003E4D0000}"/>
    <cellStyle name="Note 2 3 2 3 2 2 3 2 6" xfId="40866" xr:uid="{00000000-0005-0000-0000-00003F4D0000}"/>
    <cellStyle name="Note 2 3 2 3 2 2 3 3" xfId="7704" xr:uid="{00000000-0005-0000-0000-0000404D0000}"/>
    <cellStyle name="Note 2 3 2 3 2 2 3 3 2" xfId="25369" xr:uid="{00000000-0005-0000-0000-0000414D0000}"/>
    <cellStyle name="Note 2 3 2 3 2 2 3 3 3" xfId="42634" xr:uid="{00000000-0005-0000-0000-0000424D0000}"/>
    <cellStyle name="Note 2 3 2 3 2 2 3 4" xfId="14756" xr:uid="{00000000-0005-0000-0000-0000434D0000}"/>
    <cellStyle name="Note 2 3 2 3 2 2 3 4 2" xfId="32420" xr:uid="{00000000-0005-0000-0000-0000444D0000}"/>
    <cellStyle name="Note 2 3 2 3 2 2 3 4 3" xfId="49635" xr:uid="{00000000-0005-0000-0000-0000454D0000}"/>
    <cellStyle name="Note 2 3 2 3 2 2 3 5" xfId="21726" xr:uid="{00000000-0005-0000-0000-0000464D0000}"/>
    <cellStyle name="Note 2 3 2 3 2 2 3 6" xfId="39023" xr:uid="{00000000-0005-0000-0000-0000474D0000}"/>
    <cellStyle name="Note 2 3 2 3 2 2 4" xfId="4890" xr:uid="{00000000-0005-0000-0000-0000484D0000}"/>
    <cellStyle name="Note 2 3 2 3 2 2 4 2" xfId="11810" xr:uid="{00000000-0005-0000-0000-0000494D0000}"/>
    <cellStyle name="Note 2 3 2 3 2 2 4 2 2" xfId="18591" xr:uid="{00000000-0005-0000-0000-00004A4D0000}"/>
    <cellStyle name="Note 2 3 2 3 2 2 4 2 2 2" xfId="36255" xr:uid="{00000000-0005-0000-0000-00004B4D0000}"/>
    <cellStyle name="Note 2 3 2 3 2 2 4 2 2 3" xfId="53441" xr:uid="{00000000-0005-0000-0000-00004C4D0000}"/>
    <cellStyle name="Note 2 3 2 3 2 2 4 2 3" xfId="29474" xr:uid="{00000000-0005-0000-0000-00004D4D0000}"/>
    <cellStyle name="Note 2 3 2 3 2 2 4 2 4" xfId="46710" xr:uid="{00000000-0005-0000-0000-00004E4D0000}"/>
    <cellStyle name="Note 2 3 2 3 2 2 4 3" xfId="8526" xr:uid="{00000000-0005-0000-0000-00004F4D0000}"/>
    <cellStyle name="Note 2 3 2 3 2 2 4 3 2" xfId="26191" xr:uid="{00000000-0005-0000-0000-0000504D0000}"/>
    <cellStyle name="Note 2 3 2 3 2 2 4 3 3" xfId="43453" xr:uid="{00000000-0005-0000-0000-0000514D0000}"/>
    <cellStyle name="Note 2 3 2 3 2 2 4 4" xfId="15524" xr:uid="{00000000-0005-0000-0000-0000524D0000}"/>
    <cellStyle name="Note 2 3 2 3 2 2 4 4 2" xfId="33188" xr:uid="{00000000-0005-0000-0000-0000534D0000}"/>
    <cellStyle name="Note 2 3 2 3 2 2 4 4 3" xfId="50400" xr:uid="{00000000-0005-0000-0000-0000544D0000}"/>
    <cellStyle name="Note 2 3 2 3 2 2 4 5" xfId="22555" xr:uid="{00000000-0005-0000-0000-0000554D0000}"/>
    <cellStyle name="Note 2 3 2 3 2 2 4 6" xfId="39842" xr:uid="{00000000-0005-0000-0000-0000564D0000}"/>
    <cellStyle name="Note 2 3 2 3 2 2 5" xfId="10496" xr:uid="{00000000-0005-0000-0000-0000574D0000}"/>
    <cellStyle name="Note 2 3 2 3 2 2 5 2" xfId="17385" xr:uid="{00000000-0005-0000-0000-0000584D0000}"/>
    <cellStyle name="Note 2 3 2 3 2 2 5 2 2" xfId="35049" xr:uid="{00000000-0005-0000-0000-0000594D0000}"/>
    <cellStyle name="Note 2 3 2 3 2 2 5 2 3" xfId="52247" xr:uid="{00000000-0005-0000-0000-00005A4D0000}"/>
    <cellStyle name="Note 2 3 2 3 2 2 5 3" xfId="28160" xr:uid="{00000000-0005-0000-0000-00005B4D0000}"/>
    <cellStyle name="Note 2 3 2 3 2 2 5 4" xfId="45408" xr:uid="{00000000-0005-0000-0000-00005C4D0000}"/>
    <cellStyle name="Note 2 3 2 3 2 2 6" xfId="6746" xr:uid="{00000000-0005-0000-0000-00005D4D0000}"/>
    <cellStyle name="Note 2 3 2 3 2 2 6 2" xfId="24411" xr:uid="{00000000-0005-0000-0000-00005E4D0000}"/>
    <cellStyle name="Note 2 3 2 3 2 2 6 3" xfId="41685" xr:uid="{00000000-0005-0000-0000-00005F4D0000}"/>
    <cellStyle name="Note 2 3 2 3 2 2 7" xfId="13777" xr:uid="{00000000-0005-0000-0000-0000604D0000}"/>
    <cellStyle name="Note 2 3 2 3 2 2 7 2" xfId="31441" xr:uid="{00000000-0005-0000-0000-0000614D0000}"/>
    <cellStyle name="Note 2 3 2 3 2 2 7 3" xfId="48665" xr:uid="{00000000-0005-0000-0000-0000624D0000}"/>
    <cellStyle name="Note 2 3 2 3 2 2 8" xfId="20693" xr:uid="{00000000-0005-0000-0000-0000634D0000}"/>
    <cellStyle name="Note 2 3 2 3 2 2 9" xfId="37999" xr:uid="{00000000-0005-0000-0000-0000644D0000}"/>
    <cellStyle name="Note 2 3 2 3 2 3" xfId="3070" xr:uid="{00000000-0005-0000-0000-0000654D0000}"/>
    <cellStyle name="Note 2 3 2 3 2 3 2" xfId="3733" xr:uid="{00000000-0005-0000-0000-0000664D0000}"/>
    <cellStyle name="Note 2 3 2 3 2 3 2 2" xfId="5649" xr:uid="{00000000-0005-0000-0000-0000674D0000}"/>
    <cellStyle name="Note 2 3 2 3 2 3 2 2 2" xfId="12569" xr:uid="{00000000-0005-0000-0000-0000684D0000}"/>
    <cellStyle name="Note 2 3 2 3 2 3 2 2 2 2" xfId="19296" xr:uid="{00000000-0005-0000-0000-0000694D0000}"/>
    <cellStyle name="Note 2 3 2 3 2 3 2 2 2 2 2" xfId="36960" xr:uid="{00000000-0005-0000-0000-00006A4D0000}"/>
    <cellStyle name="Note 2 3 2 3 2 3 2 2 2 2 3" xfId="54137" xr:uid="{00000000-0005-0000-0000-00006B4D0000}"/>
    <cellStyle name="Note 2 3 2 3 2 3 2 2 2 3" xfId="30233" xr:uid="{00000000-0005-0000-0000-00006C4D0000}"/>
    <cellStyle name="Note 2 3 2 3 2 3 2 2 2 4" xfId="47460" xr:uid="{00000000-0005-0000-0000-00006D4D0000}"/>
    <cellStyle name="Note 2 3 2 3 2 3 2 2 3" xfId="9285" xr:uid="{00000000-0005-0000-0000-00006E4D0000}"/>
    <cellStyle name="Note 2 3 2 3 2 3 2 2 3 2" xfId="26950" xr:uid="{00000000-0005-0000-0000-00006F4D0000}"/>
    <cellStyle name="Note 2 3 2 3 2 3 2 2 3 3" xfId="44203" xr:uid="{00000000-0005-0000-0000-0000704D0000}"/>
    <cellStyle name="Note 2 3 2 3 2 3 2 2 4" xfId="16229" xr:uid="{00000000-0005-0000-0000-0000714D0000}"/>
    <cellStyle name="Note 2 3 2 3 2 3 2 2 4 2" xfId="33893" xr:uid="{00000000-0005-0000-0000-0000724D0000}"/>
    <cellStyle name="Note 2 3 2 3 2 3 2 2 4 3" xfId="51096" xr:uid="{00000000-0005-0000-0000-0000734D0000}"/>
    <cellStyle name="Note 2 3 2 3 2 3 2 2 5" xfId="23314" xr:uid="{00000000-0005-0000-0000-0000744D0000}"/>
    <cellStyle name="Note 2 3 2 3 2 3 2 2 6" xfId="40592" xr:uid="{00000000-0005-0000-0000-0000754D0000}"/>
    <cellStyle name="Note 2 3 2 3 2 3 2 3" xfId="11193" xr:uid="{00000000-0005-0000-0000-0000764D0000}"/>
    <cellStyle name="Note 2 3 2 3 2 3 2 3 2" xfId="18028" xr:uid="{00000000-0005-0000-0000-0000774D0000}"/>
    <cellStyle name="Note 2 3 2 3 2 3 2 3 2 2" xfId="35692" xr:uid="{00000000-0005-0000-0000-0000784D0000}"/>
    <cellStyle name="Note 2 3 2 3 2 3 2 3 2 3" xfId="52881" xr:uid="{00000000-0005-0000-0000-0000794D0000}"/>
    <cellStyle name="Note 2 3 2 3 2 3 2 3 3" xfId="28857" xr:uid="{00000000-0005-0000-0000-00007A4D0000}"/>
    <cellStyle name="Note 2 3 2 3 2 3 2 3 4" xfId="46096" xr:uid="{00000000-0005-0000-0000-00007B4D0000}"/>
    <cellStyle name="Note 2 3 2 3 2 3 2 4" xfId="7430" xr:uid="{00000000-0005-0000-0000-00007C4D0000}"/>
    <cellStyle name="Note 2 3 2 3 2 3 2 4 2" xfId="25095" xr:uid="{00000000-0005-0000-0000-00007D4D0000}"/>
    <cellStyle name="Note 2 3 2 3 2 3 2 4 3" xfId="42360" xr:uid="{00000000-0005-0000-0000-00007E4D0000}"/>
    <cellStyle name="Note 2 3 2 3 2 3 2 5" xfId="14482" xr:uid="{00000000-0005-0000-0000-00007F4D0000}"/>
    <cellStyle name="Note 2 3 2 3 2 3 2 5 2" xfId="32146" xr:uid="{00000000-0005-0000-0000-0000804D0000}"/>
    <cellStyle name="Note 2 3 2 3 2 3 2 5 3" xfId="49361" xr:uid="{00000000-0005-0000-0000-0000814D0000}"/>
    <cellStyle name="Note 2 3 2 3 2 3 2 6" xfId="21452" xr:uid="{00000000-0005-0000-0000-0000824D0000}"/>
    <cellStyle name="Note 2 3 2 3 2 3 2 7" xfId="38749" xr:uid="{00000000-0005-0000-0000-0000834D0000}"/>
    <cellStyle name="Note 2 3 2 3 2 3 3" xfId="4100" xr:uid="{00000000-0005-0000-0000-0000844D0000}"/>
    <cellStyle name="Note 2 3 2 3 2 3 3 2" xfId="6016" xr:uid="{00000000-0005-0000-0000-0000854D0000}"/>
    <cellStyle name="Note 2 3 2 3 2 3 3 2 2" xfId="12936" xr:uid="{00000000-0005-0000-0000-0000864D0000}"/>
    <cellStyle name="Note 2 3 2 3 2 3 3 2 2 2" xfId="19663" xr:uid="{00000000-0005-0000-0000-0000874D0000}"/>
    <cellStyle name="Note 2 3 2 3 2 3 3 2 2 2 2" xfId="37327" xr:uid="{00000000-0005-0000-0000-0000884D0000}"/>
    <cellStyle name="Note 2 3 2 3 2 3 3 2 2 2 3" xfId="54504" xr:uid="{00000000-0005-0000-0000-0000894D0000}"/>
    <cellStyle name="Note 2 3 2 3 2 3 3 2 2 3" xfId="30600" xr:uid="{00000000-0005-0000-0000-00008A4D0000}"/>
    <cellStyle name="Note 2 3 2 3 2 3 3 2 2 4" xfId="47827" xr:uid="{00000000-0005-0000-0000-00008B4D0000}"/>
    <cellStyle name="Note 2 3 2 3 2 3 3 2 3" xfId="9652" xr:uid="{00000000-0005-0000-0000-00008C4D0000}"/>
    <cellStyle name="Note 2 3 2 3 2 3 3 2 3 2" xfId="27317" xr:uid="{00000000-0005-0000-0000-00008D4D0000}"/>
    <cellStyle name="Note 2 3 2 3 2 3 3 2 3 3" xfId="44570" xr:uid="{00000000-0005-0000-0000-00008E4D0000}"/>
    <cellStyle name="Note 2 3 2 3 2 3 3 2 4" xfId="16596" xr:uid="{00000000-0005-0000-0000-00008F4D0000}"/>
    <cellStyle name="Note 2 3 2 3 2 3 3 2 4 2" xfId="34260" xr:uid="{00000000-0005-0000-0000-0000904D0000}"/>
    <cellStyle name="Note 2 3 2 3 2 3 3 2 4 3" xfId="51463" xr:uid="{00000000-0005-0000-0000-0000914D0000}"/>
    <cellStyle name="Note 2 3 2 3 2 3 3 2 5" xfId="23681" xr:uid="{00000000-0005-0000-0000-0000924D0000}"/>
    <cellStyle name="Note 2 3 2 3 2 3 3 2 6" xfId="40959" xr:uid="{00000000-0005-0000-0000-0000934D0000}"/>
    <cellStyle name="Note 2 3 2 3 2 3 3 3" xfId="7797" xr:uid="{00000000-0005-0000-0000-0000944D0000}"/>
    <cellStyle name="Note 2 3 2 3 2 3 3 3 2" xfId="25462" xr:uid="{00000000-0005-0000-0000-0000954D0000}"/>
    <cellStyle name="Note 2 3 2 3 2 3 3 3 3" xfId="42727" xr:uid="{00000000-0005-0000-0000-0000964D0000}"/>
    <cellStyle name="Note 2 3 2 3 2 3 3 4" xfId="14849" xr:uid="{00000000-0005-0000-0000-0000974D0000}"/>
    <cellStyle name="Note 2 3 2 3 2 3 3 4 2" xfId="32513" xr:uid="{00000000-0005-0000-0000-0000984D0000}"/>
    <cellStyle name="Note 2 3 2 3 2 3 3 4 3" xfId="49728" xr:uid="{00000000-0005-0000-0000-0000994D0000}"/>
    <cellStyle name="Note 2 3 2 3 2 3 3 5" xfId="21819" xr:uid="{00000000-0005-0000-0000-00009A4D0000}"/>
    <cellStyle name="Note 2 3 2 3 2 3 3 6" xfId="39116" xr:uid="{00000000-0005-0000-0000-00009B4D0000}"/>
    <cellStyle name="Note 2 3 2 3 2 3 4" xfId="4986" xr:uid="{00000000-0005-0000-0000-00009C4D0000}"/>
    <cellStyle name="Note 2 3 2 3 2 3 4 2" xfId="11906" xr:uid="{00000000-0005-0000-0000-00009D4D0000}"/>
    <cellStyle name="Note 2 3 2 3 2 3 4 2 2" xfId="18687" xr:uid="{00000000-0005-0000-0000-00009E4D0000}"/>
    <cellStyle name="Note 2 3 2 3 2 3 4 2 2 2" xfId="36351" xr:uid="{00000000-0005-0000-0000-00009F4D0000}"/>
    <cellStyle name="Note 2 3 2 3 2 3 4 2 2 3" xfId="53534" xr:uid="{00000000-0005-0000-0000-0000A04D0000}"/>
    <cellStyle name="Note 2 3 2 3 2 3 4 2 3" xfId="29570" xr:uid="{00000000-0005-0000-0000-0000A14D0000}"/>
    <cellStyle name="Note 2 3 2 3 2 3 4 2 4" xfId="46803" xr:uid="{00000000-0005-0000-0000-0000A24D0000}"/>
    <cellStyle name="Note 2 3 2 3 2 3 4 3" xfId="8622" xr:uid="{00000000-0005-0000-0000-0000A34D0000}"/>
    <cellStyle name="Note 2 3 2 3 2 3 4 3 2" xfId="26287" xr:uid="{00000000-0005-0000-0000-0000A44D0000}"/>
    <cellStyle name="Note 2 3 2 3 2 3 4 3 3" xfId="43546" xr:uid="{00000000-0005-0000-0000-0000A54D0000}"/>
    <cellStyle name="Note 2 3 2 3 2 3 4 4" xfId="15620" xr:uid="{00000000-0005-0000-0000-0000A64D0000}"/>
    <cellStyle name="Note 2 3 2 3 2 3 4 4 2" xfId="33284" xr:uid="{00000000-0005-0000-0000-0000A74D0000}"/>
    <cellStyle name="Note 2 3 2 3 2 3 4 4 3" xfId="50493" xr:uid="{00000000-0005-0000-0000-0000A84D0000}"/>
    <cellStyle name="Note 2 3 2 3 2 3 4 5" xfId="22651" xr:uid="{00000000-0005-0000-0000-0000A94D0000}"/>
    <cellStyle name="Note 2 3 2 3 2 3 4 6" xfId="39935" xr:uid="{00000000-0005-0000-0000-0000AA4D0000}"/>
    <cellStyle name="Note 2 3 2 3 2 3 5" xfId="10592" xr:uid="{00000000-0005-0000-0000-0000AB4D0000}"/>
    <cellStyle name="Note 2 3 2 3 2 3 5 2" xfId="17481" xr:uid="{00000000-0005-0000-0000-0000AC4D0000}"/>
    <cellStyle name="Note 2 3 2 3 2 3 5 2 2" xfId="35145" xr:uid="{00000000-0005-0000-0000-0000AD4D0000}"/>
    <cellStyle name="Note 2 3 2 3 2 3 5 2 3" xfId="52340" xr:uid="{00000000-0005-0000-0000-0000AE4D0000}"/>
    <cellStyle name="Note 2 3 2 3 2 3 5 3" xfId="28256" xr:uid="{00000000-0005-0000-0000-0000AF4D0000}"/>
    <cellStyle name="Note 2 3 2 3 2 3 5 4" xfId="45501" xr:uid="{00000000-0005-0000-0000-0000B04D0000}"/>
    <cellStyle name="Note 2 3 2 3 2 3 6" xfId="6842" xr:uid="{00000000-0005-0000-0000-0000B14D0000}"/>
    <cellStyle name="Note 2 3 2 3 2 3 6 2" xfId="24507" xr:uid="{00000000-0005-0000-0000-0000B24D0000}"/>
    <cellStyle name="Note 2 3 2 3 2 3 6 3" xfId="41778" xr:uid="{00000000-0005-0000-0000-0000B34D0000}"/>
    <cellStyle name="Note 2 3 2 3 2 3 7" xfId="13873" xr:uid="{00000000-0005-0000-0000-0000B44D0000}"/>
    <cellStyle name="Note 2 3 2 3 2 3 7 2" xfId="31537" xr:uid="{00000000-0005-0000-0000-0000B54D0000}"/>
    <cellStyle name="Note 2 3 2 3 2 3 7 3" xfId="48758" xr:uid="{00000000-0005-0000-0000-0000B64D0000}"/>
    <cellStyle name="Note 2 3 2 3 2 3 8" xfId="20789" xr:uid="{00000000-0005-0000-0000-0000B74D0000}"/>
    <cellStyle name="Note 2 3 2 3 2 3 9" xfId="38092" xr:uid="{00000000-0005-0000-0000-0000B84D0000}"/>
    <cellStyle name="Note 2 3 2 3 2 4" xfId="3182" xr:uid="{00000000-0005-0000-0000-0000B94D0000}"/>
    <cellStyle name="Note 2 3 2 3 2 4 2" xfId="4212" xr:uid="{00000000-0005-0000-0000-0000BA4D0000}"/>
    <cellStyle name="Note 2 3 2 3 2 4 2 2" xfId="6128" xr:uid="{00000000-0005-0000-0000-0000BB4D0000}"/>
    <cellStyle name="Note 2 3 2 3 2 4 2 2 2" xfId="13048" xr:uid="{00000000-0005-0000-0000-0000BC4D0000}"/>
    <cellStyle name="Note 2 3 2 3 2 4 2 2 2 2" xfId="19775" xr:uid="{00000000-0005-0000-0000-0000BD4D0000}"/>
    <cellStyle name="Note 2 3 2 3 2 4 2 2 2 2 2" xfId="37439" xr:uid="{00000000-0005-0000-0000-0000BE4D0000}"/>
    <cellStyle name="Note 2 3 2 3 2 4 2 2 2 2 3" xfId="54616" xr:uid="{00000000-0005-0000-0000-0000BF4D0000}"/>
    <cellStyle name="Note 2 3 2 3 2 4 2 2 2 3" xfId="30712" xr:uid="{00000000-0005-0000-0000-0000C04D0000}"/>
    <cellStyle name="Note 2 3 2 3 2 4 2 2 2 4" xfId="47939" xr:uid="{00000000-0005-0000-0000-0000C14D0000}"/>
    <cellStyle name="Note 2 3 2 3 2 4 2 2 3" xfId="9764" xr:uid="{00000000-0005-0000-0000-0000C24D0000}"/>
    <cellStyle name="Note 2 3 2 3 2 4 2 2 3 2" xfId="27429" xr:uid="{00000000-0005-0000-0000-0000C34D0000}"/>
    <cellStyle name="Note 2 3 2 3 2 4 2 2 3 3" xfId="44682" xr:uid="{00000000-0005-0000-0000-0000C44D0000}"/>
    <cellStyle name="Note 2 3 2 3 2 4 2 2 4" xfId="16708" xr:uid="{00000000-0005-0000-0000-0000C54D0000}"/>
    <cellStyle name="Note 2 3 2 3 2 4 2 2 4 2" xfId="34372" xr:uid="{00000000-0005-0000-0000-0000C64D0000}"/>
    <cellStyle name="Note 2 3 2 3 2 4 2 2 4 3" xfId="51575" xr:uid="{00000000-0005-0000-0000-0000C74D0000}"/>
    <cellStyle name="Note 2 3 2 3 2 4 2 2 5" xfId="23793" xr:uid="{00000000-0005-0000-0000-0000C84D0000}"/>
    <cellStyle name="Note 2 3 2 3 2 4 2 2 6" xfId="41071" xr:uid="{00000000-0005-0000-0000-0000C94D0000}"/>
    <cellStyle name="Note 2 3 2 3 2 4 2 3" xfId="7909" xr:uid="{00000000-0005-0000-0000-0000CA4D0000}"/>
    <cellStyle name="Note 2 3 2 3 2 4 2 3 2" xfId="25574" xr:uid="{00000000-0005-0000-0000-0000CB4D0000}"/>
    <cellStyle name="Note 2 3 2 3 2 4 2 3 3" xfId="42839" xr:uid="{00000000-0005-0000-0000-0000CC4D0000}"/>
    <cellStyle name="Note 2 3 2 3 2 4 2 4" xfId="14961" xr:uid="{00000000-0005-0000-0000-0000CD4D0000}"/>
    <cellStyle name="Note 2 3 2 3 2 4 2 4 2" xfId="32625" xr:uid="{00000000-0005-0000-0000-0000CE4D0000}"/>
    <cellStyle name="Note 2 3 2 3 2 4 2 4 3" xfId="49840" xr:uid="{00000000-0005-0000-0000-0000CF4D0000}"/>
    <cellStyle name="Note 2 3 2 3 2 4 2 5" xfId="21931" xr:uid="{00000000-0005-0000-0000-0000D04D0000}"/>
    <cellStyle name="Note 2 3 2 3 2 4 2 6" xfId="39228" xr:uid="{00000000-0005-0000-0000-0000D14D0000}"/>
    <cellStyle name="Note 2 3 2 3 2 4 3" xfId="5098" xr:uid="{00000000-0005-0000-0000-0000D24D0000}"/>
    <cellStyle name="Note 2 3 2 3 2 4 3 2" xfId="12018" xr:uid="{00000000-0005-0000-0000-0000D34D0000}"/>
    <cellStyle name="Note 2 3 2 3 2 4 3 2 2" xfId="18799" xr:uid="{00000000-0005-0000-0000-0000D44D0000}"/>
    <cellStyle name="Note 2 3 2 3 2 4 3 2 2 2" xfId="36463" xr:uid="{00000000-0005-0000-0000-0000D54D0000}"/>
    <cellStyle name="Note 2 3 2 3 2 4 3 2 2 3" xfId="53646" xr:uid="{00000000-0005-0000-0000-0000D64D0000}"/>
    <cellStyle name="Note 2 3 2 3 2 4 3 2 3" xfId="29682" xr:uid="{00000000-0005-0000-0000-0000D74D0000}"/>
    <cellStyle name="Note 2 3 2 3 2 4 3 2 4" xfId="46915" xr:uid="{00000000-0005-0000-0000-0000D84D0000}"/>
    <cellStyle name="Note 2 3 2 3 2 4 3 3" xfId="8734" xr:uid="{00000000-0005-0000-0000-0000D94D0000}"/>
    <cellStyle name="Note 2 3 2 3 2 4 3 3 2" xfId="26399" xr:uid="{00000000-0005-0000-0000-0000DA4D0000}"/>
    <cellStyle name="Note 2 3 2 3 2 4 3 3 3" xfId="43658" xr:uid="{00000000-0005-0000-0000-0000DB4D0000}"/>
    <cellStyle name="Note 2 3 2 3 2 4 3 4" xfId="15732" xr:uid="{00000000-0005-0000-0000-0000DC4D0000}"/>
    <cellStyle name="Note 2 3 2 3 2 4 3 4 2" xfId="33396" xr:uid="{00000000-0005-0000-0000-0000DD4D0000}"/>
    <cellStyle name="Note 2 3 2 3 2 4 3 4 3" xfId="50605" xr:uid="{00000000-0005-0000-0000-0000DE4D0000}"/>
    <cellStyle name="Note 2 3 2 3 2 4 3 5" xfId="22763" xr:uid="{00000000-0005-0000-0000-0000DF4D0000}"/>
    <cellStyle name="Note 2 3 2 3 2 4 3 6" xfId="40047" xr:uid="{00000000-0005-0000-0000-0000E04D0000}"/>
    <cellStyle name="Note 2 3 2 3 2 4 4" xfId="10704" xr:uid="{00000000-0005-0000-0000-0000E14D0000}"/>
    <cellStyle name="Note 2 3 2 3 2 4 4 2" xfId="17593" xr:uid="{00000000-0005-0000-0000-0000E24D0000}"/>
    <cellStyle name="Note 2 3 2 3 2 4 4 2 2" xfId="35257" xr:uid="{00000000-0005-0000-0000-0000E34D0000}"/>
    <cellStyle name="Note 2 3 2 3 2 4 4 2 3" xfId="52452" xr:uid="{00000000-0005-0000-0000-0000E44D0000}"/>
    <cellStyle name="Note 2 3 2 3 2 4 4 3" xfId="28368" xr:uid="{00000000-0005-0000-0000-0000E54D0000}"/>
    <cellStyle name="Note 2 3 2 3 2 4 4 4" xfId="45613" xr:uid="{00000000-0005-0000-0000-0000E64D0000}"/>
    <cellStyle name="Note 2 3 2 3 2 4 5" xfId="6954" xr:uid="{00000000-0005-0000-0000-0000E74D0000}"/>
    <cellStyle name="Note 2 3 2 3 2 4 5 2" xfId="24619" xr:uid="{00000000-0005-0000-0000-0000E84D0000}"/>
    <cellStyle name="Note 2 3 2 3 2 4 5 3" xfId="41890" xr:uid="{00000000-0005-0000-0000-0000E94D0000}"/>
    <cellStyle name="Note 2 3 2 3 2 4 6" xfId="13985" xr:uid="{00000000-0005-0000-0000-0000EA4D0000}"/>
    <cellStyle name="Note 2 3 2 3 2 4 6 2" xfId="31649" xr:uid="{00000000-0005-0000-0000-0000EB4D0000}"/>
    <cellStyle name="Note 2 3 2 3 2 4 6 3" xfId="48870" xr:uid="{00000000-0005-0000-0000-0000EC4D0000}"/>
    <cellStyle name="Note 2 3 2 3 2 4 7" xfId="20901" xr:uid="{00000000-0005-0000-0000-0000ED4D0000}"/>
    <cellStyle name="Note 2 3 2 3 2 4 8" xfId="38204" xr:uid="{00000000-0005-0000-0000-0000EE4D0000}"/>
    <cellStyle name="Note 2 3 2 3 2 5" xfId="3410" xr:uid="{00000000-0005-0000-0000-0000EF4D0000}"/>
    <cellStyle name="Note 2 3 2 3 2 5 2" xfId="5326" xr:uid="{00000000-0005-0000-0000-0000F04D0000}"/>
    <cellStyle name="Note 2 3 2 3 2 5 2 2" xfId="12246" xr:uid="{00000000-0005-0000-0000-0000F14D0000}"/>
    <cellStyle name="Note 2 3 2 3 2 5 2 2 2" xfId="18973" xr:uid="{00000000-0005-0000-0000-0000F24D0000}"/>
    <cellStyle name="Note 2 3 2 3 2 5 2 2 2 2" xfId="36637" xr:uid="{00000000-0005-0000-0000-0000F34D0000}"/>
    <cellStyle name="Note 2 3 2 3 2 5 2 2 2 3" xfId="53820" xr:uid="{00000000-0005-0000-0000-0000F44D0000}"/>
    <cellStyle name="Note 2 3 2 3 2 5 2 2 3" xfId="29910" xr:uid="{00000000-0005-0000-0000-0000F54D0000}"/>
    <cellStyle name="Note 2 3 2 3 2 5 2 2 4" xfId="47143" xr:uid="{00000000-0005-0000-0000-0000F64D0000}"/>
    <cellStyle name="Note 2 3 2 3 2 5 2 3" xfId="8962" xr:uid="{00000000-0005-0000-0000-0000F74D0000}"/>
    <cellStyle name="Note 2 3 2 3 2 5 2 3 2" xfId="26627" xr:uid="{00000000-0005-0000-0000-0000F84D0000}"/>
    <cellStyle name="Note 2 3 2 3 2 5 2 3 3" xfId="43886" xr:uid="{00000000-0005-0000-0000-0000F94D0000}"/>
    <cellStyle name="Note 2 3 2 3 2 5 2 4" xfId="15906" xr:uid="{00000000-0005-0000-0000-0000FA4D0000}"/>
    <cellStyle name="Note 2 3 2 3 2 5 2 4 2" xfId="33570" xr:uid="{00000000-0005-0000-0000-0000FB4D0000}"/>
    <cellStyle name="Note 2 3 2 3 2 5 2 4 3" xfId="50779" xr:uid="{00000000-0005-0000-0000-0000FC4D0000}"/>
    <cellStyle name="Note 2 3 2 3 2 5 2 5" xfId="22991" xr:uid="{00000000-0005-0000-0000-0000FD4D0000}"/>
    <cellStyle name="Note 2 3 2 3 2 5 2 6" xfId="40275" xr:uid="{00000000-0005-0000-0000-0000FE4D0000}"/>
    <cellStyle name="Note 2 3 2 3 2 5 3" xfId="10870" xr:uid="{00000000-0005-0000-0000-0000FF4D0000}"/>
    <cellStyle name="Note 2 3 2 3 2 5 3 2" xfId="17705" xr:uid="{00000000-0005-0000-0000-0000004E0000}"/>
    <cellStyle name="Note 2 3 2 3 2 5 3 2 2" xfId="35369" xr:uid="{00000000-0005-0000-0000-0000014E0000}"/>
    <cellStyle name="Note 2 3 2 3 2 5 3 2 3" xfId="52564" xr:uid="{00000000-0005-0000-0000-0000024E0000}"/>
    <cellStyle name="Note 2 3 2 3 2 5 3 3" xfId="28534" xr:uid="{00000000-0005-0000-0000-0000034E0000}"/>
    <cellStyle name="Note 2 3 2 3 2 5 3 4" xfId="45779" xr:uid="{00000000-0005-0000-0000-0000044E0000}"/>
    <cellStyle name="Note 2 3 2 3 2 5 4" xfId="14159" xr:uid="{00000000-0005-0000-0000-0000054E0000}"/>
    <cellStyle name="Note 2 3 2 3 2 5 4 2" xfId="31823" xr:uid="{00000000-0005-0000-0000-0000064E0000}"/>
    <cellStyle name="Note 2 3 2 3 2 5 4 3" xfId="49044" xr:uid="{00000000-0005-0000-0000-0000074E0000}"/>
    <cellStyle name="Note 2 3 2 3 2 5 5" xfId="21129" xr:uid="{00000000-0005-0000-0000-0000084E0000}"/>
    <cellStyle name="Note 2 3 2 3 2 5 6" xfId="38432" xr:uid="{00000000-0005-0000-0000-0000094E0000}"/>
    <cellStyle name="Note 2 3 2 3 2 6" xfId="3783" xr:uid="{00000000-0005-0000-0000-00000A4E0000}"/>
    <cellStyle name="Note 2 3 2 3 2 6 2" xfId="5699" xr:uid="{00000000-0005-0000-0000-00000B4E0000}"/>
    <cellStyle name="Note 2 3 2 3 2 6 2 2" xfId="12619" xr:uid="{00000000-0005-0000-0000-00000C4E0000}"/>
    <cellStyle name="Note 2 3 2 3 2 6 2 2 2" xfId="19346" xr:uid="{00000000-0005-0000-0000-00000D4E0000}"/>
    <cellStyle name="Note 2 3 2 3 2 6 2 2 2 2" xfId="37010" xr:uid="{00000000-0005-0000-0000-00000E4E0000}"/>
    <cellStyle name="Note 2 3 2 3 2 6 2 2 2 3" xfId="54187" xr:uid="{00000000-0005-0000-0000-00000F4E0000}"/>
    <cellStyle name="Note 2 3 2 3 2 6 2 2 3" xfId="30283" xr:uid="{00000000-0005-0000-0000-0000104E0000}"/>
    <cellStyle name="Note 2 3 2 3 2 6 2 2 4" xfId="47510" xr:uid="{00000000-0005-0000-0000-0000114E0000}"/>
    <cellStyle name="Note 2 3 2 3 2 6 2 3" xfId="9335" xr:uid="{00000000-0005-0000-0000-0000124E0000}"/>
    <cellStyle name="Note 2 3 2 3 2 6 2 3 2" xfId="27000" xr:uid="{00000000-0005-0000-0000-0000134E0000}"/>
    <cellStyle name="Note 2 3 2 3 2 6 2 3 3" xfId="44253" xr:uid="{00000000-0005-0000-0000-0000144E0000}"/>
    <cellStyle name="Note 2 3 2 3 2 6 2 4" xfId="16279" xr:uid="{00000000-0005-0000-0000-0000154E0000}"/>
    <cellStyle name="Note 2 3 2 3 2 6 2 4 2" xfId="33943" xr:uid="{00000000-0005-0000-0000-0000164E0000}"/>
    <cellStyle name="Note 2 3 2 3 2 6 2 4 3" xfId="51146" xr:uid="{00000000-0005-0000-0000-0000174E0000}"/>
    <cellStyle name="Note 2 3 2 3 2 6 2 5" xfId="23364" xr:uid="{00000000-0005-0000-0000-0000184E0000}"/>
    <cellStyle name="Note 2 3 2 3 2 6 2 6" xfId="40642" xr:uid="{00000000-0005-0000-0000-0000194E0000}"/>
    <cellStyle name="Note 2 3 2 3 2 6 3" xfId="7480" xr:uid="{00000000-0005-0000-0000-00001A4E0000}"/>
    <cellStyle name="Note 2 3 2 3 2 6 3 2" xfId="25145" xr:uid="{00000000-0005-0000-0000-00001B4E0000}"/>
    <cellStyle name="Note 2 3 2 3 2 6 3 3" xfId="42410" xr:uid="{00000000-0005-0000-0000-00001C4E0000}"/>
    <cellStyle name="Note 2 3 2 3 2 6 4" xfId="14532" xr:uid="{00000000-0005-0000-0000-00001D4E0000}"/>
    <cellStyle name="Note 2 3 2 3 2 6 4 2" xfId="32196" xr:uid="{00000000-0005-0000-0000-00001E4E0000}"/>
    <cellStyle name="Note 2 3 2 3 2 6 4 3" xfId="49411" xr:uid="{00000000-0005-0000-0000-00001F4E0000}"/>
    <cellStyle name="Note 2 3 2 3 2 6 5" xfId="21502" xr:uid="{00000000-0005-0000-0000-0000204E0000}"/>
    <cellStyle name="Note 2 3 2 3 2 6 6" xfId="38799" xr:uid="{00000000-0005-0000-0000-0000214E0000}"/>
    <cellStyle name="Note 2 3 2 3 2 7" xfId="4663" xr:uid="{00000000-0005-0000-0000-0000224E0000}"/>
    <cellStyle name="Note 2 3 2 3 2 7 2" xfId="11583" xr:uid="{00000000-0005-0000-0000-0000234E0000}"/>
    <cellStyle name="Note 2 3 2 3 2 7 2 2" xfId="18364" xr:uid="{00000000-0005-0000-0000-0000244E0000}"/>
    <cellStyle name="Note 2 3 2 3 2 7 2 2 2" xfId="36028" xr:uid="{00000000-0005-0000-0000-0000254E0000}"/>
    <cellStyle name="Note 2 3 2 3 2 7 2 2 3" xfId="53217" xr:uid="{00000000-0005-0000-0000-0000264E0000}"/>
    <cellStyle name="Note 2 3 2 3 2 7 2 3" xfId="29247" xr:uid="{00000000-0005-0000-0000-0000274E0000}"/>
    <cellStyle name="Note 2 3 2 3 2 7 2 4" xfId="46486" xr:uid="{00000000-0005-0000-0000-0000284E0000}"/>
    <cellStyle name="Note 2 3 2 3 2 7 3" xfId="8299" xr:uid="{00000000-0005-0000-0000-0000294E0000}"/>
    <cellStyle name="Note 2 3 2 3 2 7 3 2" xfId="25964" xr:uid="{00000000-0005-0000-0000-00002A4E0000}"/>
    <cellStyle name="Note 2 3 2 3 2 7 3 3" xfId="43229" xr:uid="{00000000-0005-0000-0000-00002B4E0000}"/>
    <cellStyle name="Note 2 3 2 3 2 7 4" xfId="15297" xr:uid="{00000000-0005-0000-0000-00002C4E0000}"/>
    <cellStyle name="Note 2 3 2 3 2 7 4 2" xfId="32961" xr:uid="{00000000-0005-0000-0000-00002D4E0000}"/>
    <cellStyle name="Note 2 3 2 3 2 7 4 3" xfId="50176" xr:uid="{00000000-0005-0000-0000-00002E4E0000}"/>
    <cellStyle name="Note 2 3 2 3 2 7 5" xfId="22328" xr:uid="{00000000-0005-0000-0000-00002F4E0000}"/>
    <cellStyle name="Note 2 3 2 3 2 7 6" xfId="39618" xr:uid="{00000000-0005-0000-0000-0000304E0000}"/>
    <cellStyle name="Note 2 3 2 3 2 8" xfId="10269" xr:uid="{00000000-0005-0000-0000-0000314E0000}"/>
    <cellStyle name="Note 2 3 2 3 2 8 2" xfId="17158" xr:uid="{00000000-0005-0000-0000-0000324E0000}"/>
    <cellStyle name="Note 2 3 2 3 2 8 2 2" xfId="34822" xr:uid="{00000000-0005-0000-0000-0000334E0000}"/>
    <cellStyle name="Note 2 3 2 3 2 8 2 3" xfId="52023" xr:uid="{00000000-0005-0000-0000-0000344E0000}"/>
    <cellStyle name="Note 2 3 2 3 2 8 3" xfId="27933" xr:uid="{00000000-0005-0000-0000-0000354E0000}"/>
    <cellStyle name="Note 2 3 2 3 2 8 4" xfId="45184" xr:uid="{00000000-0005-0000-0000-0000364E0000}"/>
    <cellStyle name="Note 2 3 2 3 2 9" xfId="6519" xr:uid="{00000000-0005-0000-0000-0000374E0000}"/>
    <cellStyle name="Note 2 3 2 3 2 9 2" xfId="24184" xr:uid="{00000000-0005-0000-0000-0000384E0000}"/>
    <cellStyle name="Note 2 3 2 3 2 9 3" xfId="41461" xr:uid="{00000000-0005-0000-0000-0000394E0000}"/>
    <cellStyle name="Note 2 3 2 3 3" xfId="2828" xr:uid="{00000000-0005-0000-0000-00003A4E0000}"/>
    <cellStyle name="Note 2 3 2 3 3 2" xfId="3491" xr:uid="{00000000-0005-0000-0000-00003B4E0000}"/>
    <cellStyle name="Note 2 3 2 3 3 2 2" xfId="5407" xr:uid="{00000000-0005-0000-0000-00003C4E0000}"/>
    <cellStyle name="Note 2 3 2 3 3 2 2 2" xfId="12327" xr:uid="{00000000-0005-0000-0000-00003D4E0000}"/>
    <cellStyle name="Note 2 3 2 3 3 2 2 2 2" xfId="19054" xr:uid="{00000000-0005-0000-0000-00003E4E0000}"/>
    <cellStyle name="Note 2 3 2 3 3 2 2 2 2 2" xfId="36718" xr:uid="{00000000-0005-0000-0000-00003F4E0000}"/>
    <cellStyle name="Note 2 3 2 3 3 2 2 2 2 3" xfId="53898" xr:uid="{00000000-0005-0000-0000-0000404E0000}"/>
    <cellStyle name="Note 2 3 2 3 3 2 2 2 3" xfId="29991" xr:uid="{00000000-0005-0000-0000-0000414E0000}"/>
    <cellStyle name="Note 2 3 2 3 3 2 2 2 4" xfId="47221" xr:uid="{00000000-0005-0000-0000-0000424E0000}"/>
    <cellStyle name="Note 2 3 2 3 3 2 2 3" xfId="9043" xr:uid="{00000000-0005-0000-0000-0000434E0000}"/>
    <cellStyle name="Note 2 3 2 3 3 2 2 3 2" xfId="26708" xr:uid="{00000000-0005-0000-0000-0000444E0000}"/>
    <cellStyle name="Note 2 3 2 3 3 2 2 3 3" xfId="43964" xr:uid="{00000000-0005-0000-0000-0000454E0000}"/>
    <cellStyle name="Note 2 3 2 3 3 2 2 4" xfId="15987" xr:uid="{00000000-0005-0000-0000-0000464E0000}"/>
    <cellStyle name="Note 2 3 2 3 3 2 2 4 2" xfId="33651" xr:uid="{00000000-0005-0000-0000-0000474E0000}"/>
    <cellStyle name="Note 2 3 2 3 3 2 2 4 3" xfId="50857" xr:uid="{00000000-0005-0000-0000-0000484E0000}"/>
    <cellStyle name="Note 2 3 2 3 3 2 2 5" xfId="23072" xr:uid="{00000000-0005-0000-0000-0000494E0000}"/>
    <cellStyle name="Note 2 3 2 3 3 2 2 6" xfId="40353" xr:uid="{00000000-0005-0000-0000-00004A4E0000}"/>
    <cellStyle name="Note 2 3 2 3 3 2 3" xfId="10951" xr:uid="{00000000-0005-0000-0000-00004B4E0000}"/>
    <cellStyle name="Note 2 3 2 3 3 2 3 2" xfId="17786" xr:uid="{00000000-0005-0000-0000-00004C4E0000}"/>
    <cellStyle name="Note 2 3 2 3 3 2 3 2 2" xfId="35450" xr:uid="{00000000-0005-0000-0000-00004D4E0000}"/>
    <cellStyle name="Note 2 3 2 3 3 2 3 2 3" xfId="52642" xr:uid="{00000000-0005-0000-0000-00004E4E0000}"/>
    <cellStyle name="Note 2 3 2 3 3 2 3 3" xfId="28615" xr:uid="{00000000-0005-0000-0000-00004F4E0000}"/>
    <cellStyle name="Note 2 3 2 3 3 2 3 4" xfId="45857" xr:uid="{00000000-0005-0000-0000-0000504E0000}"/>
    <cellStyle name="Note 2 3 2 3 3 2 4" xfId="7188" xr:uid="{00000000-0005-0000-0000-0000514E0000}"/>
    <cellStyle name="Note 2 3 2 3 3 2 4 2" xfId="24853" xr:uid="{00000000-0005-0000-0000-0000524E0000}"/>
    <cellStyle name="Note 2 3 2 3 3 2 4 3" xfId="42121" xr:uid="{00000000-0005-0000-0000-0000534E0000}"/>
    <cellStyle name="Note 2 3 2 3 3 2 5" xfId="14240" xr:uid="{00000000-0005-0000-0000-0000544E0000}"/>
    <cellStyle name="Note 2 3 2 3 3 2 5 2" xfId="31904" xr:uid="{00000000-0005-0000-0000-0000554E0000}"/>
    <cellStyle name="Note 2 3 2 3 3 2 5 3" xfId="49122" xr:uid="{00000000-0005-0000-0000-0000564E0000}"/>
    <cellStyle name="Note 2 3 2 3 3 2 6" xfId="21210" xr:uid="{00000000-0005-0000-0000-0000574E0000}"/>
    <cellStyle name="Note 2 3 2 3 3 2 7" xfId="38510" xr:uid="{00000000-0005-0000-0000-0000584E0000}"/>
    <cellStyle name="Note 2 3 2 3 3 3" xfId="3861" xr:uid="{00000000-0005-0000-0000-0000594E0000}"/>
    <cellStyle name="Note 2 3 2 3 3 3 2" xfId="5777" xr:uid="{00000000-0005-0000-0000-00005A4E0000}"/>
    <cellStyle name="Note 2 3 2 3 3 3 2 2" xfId="12697" xr:uid="{00000000-0005-0000-0000-00005B4E0000}"/>
    <cellStyle name="Note 2 3 2 3 3 3 2 2 2" xfId="19424" xr:uid="{00000000-0005-0000-0000-00005C4E0000}"/>
    <cellStyle name="Note 2 3 2 3 3 3 2 2 2 2" xfId="37088" xr:uid="{00000000-0005-0000-0000-00005D4E0000}"/>
    <cellStyle name="Note 2 3 2 3 3 3 2 2 2 3" xfId="54265" xr:uid="{00000000-0005-0000-0000-00005E4E0000}"/>
    <cellStyle name="Note 2 3 2 3 3 3 2 2 3" xfId="30361" xr:uid="{00000000-0005-0000-0000-00005F4E0000}"/>
    <cellStyle name="Note 2 3 2 3 3 3 2 2 4" xfId="47588" xr:uid="{00000000-0005-0000-0000-0000604E0000}"/>
    <cellStyle name="Note 2 3 2 3 3 3 2 3" xfId="9413" xr:uid="{00000000-0005-0000-0000-0000614E0000}"/>
    <cellStyle name="Note 2 3 2 3 3 3 2 3 2" xfId="27078" xr:uid="{00000000-0005-0000-0000-0000624E0000}"/>
    <cellStyle name="Note 2 3 2 3 3 3 2 3 3" xfId="44331" xr:uid="{00000000-0005-0000-0000-0000634E0000}"/>
    <cellStyle name="Note 2 3 2 3 3 3 2 4" xfId="16357" xr:uid="{00000000-0005-0000-0000-0000644E0000}"/>
    <cellStyle name="Note 2 3 2 3 3 3 2 4 2" xfId="34021" xr:uid="{00000000-0005-0000-0000-0000654E0000}"/>
    <cellStyle name="Note 2 3 2 3 3 3 2 4 3" xfId="51224" xr:uid="{00000000-0005-0000-0000-0000664E0000}"/>
    <cellStyle name="Note 2 3 2 3 3 3 2 5" xfId="23442" xr:uid="{00000000-0005-0000-0000-0000674E0000}"/>
    <cellStyle name="Note 2 3 2 3 3 3 2 6" xfId="40720" xr:uid="{00000000-0005-0000-0000-0000684E0000}"/>
    <cellStyle name="Note 2 3 2 3 3 3 3" xfId="7558" xr:uid="{00000000-0005-0000-0000-0000694E0000}"/>
    <cellStyle name="Note 2 3 2 3 3 3 3 2" xfId="25223" xr:uid="{00000000-0005-0000-0000-00006A4E0000}"/>
    <cellStyle name="Note 2 3 2 3 3 3 3 3" xfId="42488" xr:uid="{00000000-0005-0000-0000-00006B4E0000}"/>
    <cellStyle name="Note 2 3 2 3 3 3 4" xfId="14610" xr:uid="{00000000-0005-0000-0000-00006C4E0000}"/>
    <cellStyle name="Note 2 3 2 3 3 3 4 2" xfId="32274" xr:uid="{00000000-0005-0000-0000-00006D4E0000}"/>
    <cellStyle name="Note 2 3 2 3 3 3 4 3" xfId="49489" xr:uid="{00000000-0005-0000-0000-00006E4E0000}"/>
    <cellStyle name="Note 2 3 2 3 3 3 5" xfId="21580" xr:uid="{00000000-0005-0000-0000-00006F4E0000}"/>
    <cellStyle name="Note 2 3 2 3 3 3 6" xfId="38877" xr:uid="{00000000-0005-0000-0000-0000704E0000}"/>
    <cellStyle name="Note 2 3 2 3 3 4" xfId="4744" xr:uid="{00000000-0005-0000-0000-0000714E0000}"/>
    <cellStyle name="Note 2 3 2 3 3 4 2" xfId="11664" xr:uid="{00000000-0005-0000-0000-0000724E0000}"/>
    <cellStyle name="Note 2 3 2 3 3 4 2 2" xfId="18445" xr:uid="{00000000-0005-0000-0000-0000734E0000}"/>
    <cellStyle name="Note 2 3 2 3 3 4 2 2 2" xfId="36109" xr:uid="{00000000-0005-0000-0000-0000744E0000}"/>
    <cellStyle name="Note 2 3 2 3 3 4 2 2 3" xfId="53295" xr:uid="{00000000-0005-0000-0000-0000754E0000}"/>
    <cellStyle name="Note 2 3 2 3 3 4 2 3" xfId="29328" xr:uid="{00000000-0005-0000-0000-0000764E0000}"/>
    <cellStyle name="Note 2 3 2 3 3 4 2 4" xfId="46564" xr:uid="{00000000-0005-0000-0000-0000774E0000}"/>
    <cellStyle name="Note 2 3 2 3 3 4 3" xfId="8380" xr:uid="{00000000-0005-0000-0000-0000784E0000}"/>
    <cellStyle name="Note 2 3 2 3 3 4 3 2" xfId="26045" xr:uid="{00000000-0005-0000-0000-0000794E0000}"/>
    <cellStyle name="Note 2 3 2 3 3 4 3 3" xfId="43307" xr:uid="{00000000-0005-0000-0000-00007A4E0000}"/>
    <cellStyle name="Note 2 3 2 3 3 4 4" xfId="15378" xr:uid="{00000000-0005-0000-0000-00007B4E0000}"/>
    <cellStyle name="Note 2 3 2 3 3 4 4 2" xfId="33042" xr:uid="{00000000-0005-0000-0000-00007C4E0000}"/>
    <cellStyle name="Note 2 3 2 3 3 4 4 3" xfId="50254" xr:uid="{00000000-0005-0000-0000-00007D4E0000}"/>
    <cellStyle name="Note 2 3 2 3 3 4 5" xfId="22409" xr:uid="{00000000-0005-0000-0000-00007E4E0000}"/>
    <cellStyle name="Note 2 3 2 3 3 4 6" xfId="39696" xr:uid="{00000000-0005-0000-0000-00007F4E0000}"/>
    <cellStyle name="Note 2 3 2 3 3 5" xfId="10350" xr:uid="{00000000-0005-0000-0000-0000804E0000}"/>
    <cellStyle name="Note 2 3 2 3 3 5 2" xfId="17239" xr:uid="{00000000-0005-0000-0000-0000814E0000}"/>
    <cellStyle name="Note 2 3 2 3 3 5 2 2" xfId="34903" xr:uid="{00000000-0005-0000-0000-0000824E0000}"/>
    <cellStyle name="Note 2 3 2 3 3 5 2 3" xfId="52101" xr:uid="{00000000-0005-0000-0000-0000834E0000}"/>
    <cellStyle name="Note 2 3 2 3 3 5 3" xfId="28014" xr:uid="{00000000-0005-0000-0000-0000844E0000}"/>
    <cellStyle name="Note 2 3 2 3 3 5 4" xfId="45262" xr:uid="{00000000-0005-0000-0000-0000854E0000}"/>
    <cellStyle name="Note 2 3 2 3 3 6" xfId="6600" xr:uid="{00000000-0005-0000-0000-0000864E0000}"/>
    <cellStyle name="Note 2 3 2 3 3 6 2" xfId="24265" xr:uid="{00000000-0005-0000-0000-0000874E0000}"/>
    <cellStyle name="Note 2 3 2 3 3 6 3" xfId="41539" xr:uid="{00000000-0005-0000-0000-0000884E0000}"/>
    <cellStyle name="Note 2 3 2 3 3 7" xfId="13631" xr:uid="{00000000-0005-0000-0000-0000894E0000}"/>
    <cellStyle name="Note 2 3 2 3 3 7 2" xfId="31295" xr:uid="{00000000-0005-0000-0000-00008A4E0000}"/>
    <cellStyle name="Note 2 3 2 3 3 7 3" xfId="48519" xr:uid="{00000000-0005-0000-0000-00008B4E0000}"/>
    <cellStyle name="Note 2 3 2 3 3 8" xfId="20547" xr:uid="{00000000-0005-0000-0000-00008C4E0000}"/>
    <cellStyle name="Note 2 3 2 3 3 9" xfId="37853" xr:uid="{00000000-0005-0000-0000-00008D4E0000}"/>
    <cellStyle name="Note 2 3 2 3 4" xfId="4480" xr:uid="{00000000-0005-0000-0000-00008E4E0000}"/>
    <cellStyle name="Note 2 3 2 3 4 2" xfId="6344" xr:uid="{00000000-0005-0000-0000-00008F4E0000}"/>
    <cellStyle name="Note 2 3 2 3 4 2 2" xfId="13263" xr:uid="{00000000-0005-0000-0000-0000904E0000}"/>
    <cellStyle name="Note 2 3 2 3 4 2 2 2" xfId="19936" xr:uid="{00000000-0005-0000-0000-0000914E0000}"/>
    <cellStyle name="Note 2 3 2 3 4 2 2 2 2" xfId="37600" xr:uid="{00000000-0005-0000-0000-0000924E0000}"/>
    <cellStyle name="Note 2 3 2 3 4 2 2 2 3" xfId="54777" xr:uid="{00000000-0005-0000-0000-0000934E0000}"/>
    <cellStyle name="Note 2 3 2 3 4 2 2 3" xfId="30927" xr:uid="{00000000-0005-0000-0000-0000944E0000}"/>
    <cellStyle name="Note 2 3 2 3 4 2 2 4" xfId="48154" xr:uid="{00000000-0005-0000-0000-0000954E0000}"/>
    <cellStyle name="Note 2 3 2 3 4 2 3" xfId="9979" xr:uid="{00000000-0005-0000-0000-0000964E0000}"/>
    <cellStyle name="Note 2 3 2 3 4 2 3 2" xfId="27644" xr:uid="{00000000-0005-0000-0000-0000974E0000}"/>
    <cellStyle name="Note 2 3 2 3 4 2 3 3" xfId="44897" xr:uid="{00000000-0005-0000-0000-0000984E0000}"/>
    <cellStyle name="Note 2 3 2 3 4 2 4" xfId="16869" xr:uid="{00000000-0005-0000-0000-0000994E0000}"/>
    <cellStyle name="Note 2 3 2 3 4 2 4 2" xfId="34533" xr:uid="{00000000-0005-0000-0000-00009A4E0000}"/>
    <cellStyle name="Note 2 3 2 3 4 2 4 3" xfId="51736" xr:uid="{00000000-0005-0000-0000-00009B4E0000}"/>
    <cellStyle name="Note 2 3 2 3 4 2 5" xfId="24009" xr:uid="{00000000-0005-0000-0000-00009C4E0000}"/>
    <cellStyle name="Note 2 3 2 3 4 2 6" xfId="41286" xr:uid="{00000000-0005-0000-0000-00009D4E0000}"/>
    <cellStyle name="Note 2 3 2 3 4 3" xfId="11408" xr:uid="{00000000-0005-0000-0000-00009E4E0000}"/>
    <cellStyle name="Note 2 3 2 3 4 3 2" xfId="18189" xr:uid="{00000000-0005-0000-0000-00009F4E0000}"/>
    <cellStyle name="Note 2 3 2 3 4 3 2 2" xfId="35853" xr:uid="{00000000-0005-0000-0000-0000A04E0000}"/>
    <cellStyle name="Note 2 3 2 3 4 3 2 3" xfId="53042" xr:uid="{00000000-0005-0000-0000-0000A14E0000}"/>
    <cellStyle name="Note 2 3 2 3 4 3 3" xfId="29072" xr:uid="{00000000-0005-0000-0000-0000A24E0000}"/>
    <cellStyle name="Note 2 3 2 3 4 3 4" xfId="46311" xr:uid="{00000000-0005-0000-0000-0000A34E0000}"/>
    <cellStyle name="Note 2 3 2 3 4 4" xfId="8124" xr:uid="{00000000-0005-0000-0000-0000A44E0000}"/>
    <cellStyle name="Note 2 3 2 3 4 4 2" xfId="25789" xr:uid="{00000000-0005-0000-0000-0000A54E0000}"/>
    <cellStyle name="Note 2 3 2 3 4 4 3" xfId="43054" xr:uid="{00000000-0005-0000-0000-0000A64E0000}"/>
    <cellStyle name="Note 2 3 2 3 4 5" xfId="15122" xr:uid="{00000000-0005-0000-0000-0000A74E0000}"/>
    <cellStyle name="Note 2 3 2 3 4 5 2" xfId="32786" xr:uid="{00000000-0005-0000-0000-0000A84E0000}"/>
    <cellStyle name="Note 2 3 2 3 4 5 3" xfId="50001" xr:uid="{00000000-0005-0000-0000-0000A94E0000}"/>
    <cellStyle name="Note 2 3 2 3 4 6" xfId="22153" xr:uid="{00000000-0005-0000-0000-0000AA4E0000}"/>
    <cellStyle name="Note 2 3 2 3 4 7" xfId="39443" xr:uid="{00000000-0005-0000-0000-0000AB4E0000}"/>
    <cellStyle name="Note 2 3 2 3 5" xfId="4437" xr:uid="{00000000-0005-0000-0000-0000AC4E0000}"/>
    <cellStyle name="Note 2 3 2 3 5 2" xfId="6301" xr:uid="{00000000-0005-0000-0000-0000AD4E0000}"/>
    <cellStyle name="Note 2 3 2 3 5 2 2" xfId="13220" xr:uid="{00000000-0005-0000-0000-0000AE4E0000}"/>
    <cellStyle name="Note 2 3 2 3 5 2 2 2" xfId="19893" xr:uid="{00000000-0005-0000-0000-0000AF4E0000}"/>
    <cellStyle name="Note 2 3 2 3 5 2 2 2 2" xfId="37557" xr:uid="{00000000-0005-0000-0000-0000B04E0000}"/>
    <cellStyle name="Note 2 3 2 3 5 2 2 2 3" xfId="54734" xr:uid="{00000000-0005-0000-0000-0000B14E0000}"/>
    <cellStyle name="Note 2 3 2 3 5 2 2 3" xfId="30884" xr:uid="{00000000-0005-0000-0000-0000B24E0000}"/>
    <cellStyle name="Note 2 3 2 3 5 2 2 4" xfId="48111" xr:uid="{00000000-0005-0000-0000-0000B34E0000}"/>
    <cellStyle name="Note 2 3 2 3 5 2 3" xfId="9936" xr:uid="{00000000-0005-0000-0000-0000B44E0000}"/>
    <cellStyle name="Note 2 3 2 3 5 2 3 2" xfId="27601" xr:uid="{00000000-0005-0000-0000-0000B54E0000}"/>
    <cellStyle name="Note 2 3 2 3 5 2 3 3" xfId="44854" xr:uid="{00000000-0005-0000-0000-0000B64E0000}"/>
    <cellStyle name="Note 2 3 2 3 5 2 4" xfId="16826" xr:uid="{00000000-0005-0000-0000-0000B74E0000}"/>
    <cellStyle name="Note 2 3 2 3 5 2 4 2" xfId="34490" xr:uid="{00000000-0005-0000-0000-0000B84E0000}"/>
    <cellStyle name="Note 2 3 2 3 5 2 4 3" xfId="51693" xr:uid="{00000000-0005-0000-0000-0000B94E0000}"/>
    <cellStyle name="Note 2 3 2 3 5 2 5" xfId="23966" xr:uid="{00000000-0005-0000-0000-0000BA4E0000}"/>
    <cellStyle name="Note 2 3 2 3 5 2 6" xfId="41243" xr:uid="{00000000-0005-0000-0000-0000BB4E0000}"/>
    <cellStyle name="Note 2 3 2 3 5 3" xfId="11365" xr:uid="{00000000-0005-0000-0000-0000BC4E0000}"/>
    <cellStyle name="Note 2 3 2 3 5 3 2" xfId="18146" xr:uid="{00000000-0005-0000-0000-0000BD4E0000}"/>
    <cellStyle name="Note 2 3 2 3 5 3 2 2" xfId="35810" xr:uid="{00000000-0005-0000-0000-0000BE4E0000}"/>
    <cellStyle name="Note 2 3 2 3 5 3 2 3" xfId="52999" xr:uid="{00000000-0005-0000-0000-0000BF4E0000}"/>
    <cellStyle name="Note 2 3 2 3 5 3 3" xfId="29029" xr:uid="{00000000-0005-0000-0000-0000C04E0000}"/>
    <cellStyle name="Note 2 3 2 3 5 3 4" xfId="46268" xr:uid="{00000000-0005-0000-0000-0000C14E0000}"/>
    <cellStyle name="Note 2 3 2 3 5 4" xfId="8081" xr:uid="{00000000-0005-0000-0000-0000C24E0000}"/>
    <cellStyle name="Note 2 3 2 3 5 4 2" xfId="25746" xr:uid="{00000000-0005-0000-0000-0000C34E0000}"/>
    <cellStyle name="Note 2 3 2 3 5 4 3" xfId="43011" xr:uid="{00000000-0005-0000-0000-0000C44E0000}"/>
    <cellStyle name="Note 2 3 2 3 5 5" xfId="15079" xr:uid="{00000000-0005-0000-0000-0000C54E0000}"/>
    <cellStyle name="Note 2 3 2 3 5 5 2" xfId="32743" xr:uid="{00000000-0005-0000-0000-0000C64E0000}"/>
    <cellStyle name="Note 2 3 2 3 5 5 3" xfId="49958" xr:uid="{00000000-0005-0000-0000-0000C74E0000}"/>
    <cellStyle name="Note 2 3 2 3 5 6" xfId="22110" xr:uid="{00000000-0005-0000-0000-0000C84E0000}"/>
    <cellStyle name="Note 2 3 2 3 5 7" xfId="39400" xr:uid="{00000000-0005-0000-0000-0000C94E0000}"/>
    <cellStyle name="Note 2 3 2 3 6" xfId="10123" xr:uid="{00000000-0005-0000-0000-0000CA4E0000}"/>
    <cellStyle name="Note 2 3 2 3 6 2" xfId="17012" xr:uid="{00000000-0005-0000-0000-0000CB4E0000}"/>
    <cellStyle name="Note 2 3 2 3 6 2 2" xfId="34676" xr:uid="{00000000-0005-0000-0000-0000CC4E0000}"/>
    <cellStyle name="Note 2 3 2 3 6 2 3" xfId="51877" xr:uid="{00000000-0005-0000-0000-0000CD4E0000}"/>
    <cellStyle name="Note 2 3 2 3 6 3" xfId="27787" xr:uid="{00000000-0005-0000-0000-0000CE4E0000}"/>
    <cellStyle name="Note 2 3 2 3 6 4" xfId="45038" xr:uid="{00000000-0005-0000-0000-0000CF4E0000}"/>
    <cellStyle name="Note 2 3 2 3 7" xfId="13404" xr:uid="{00000000-0005-0000-0000-0000D04E0000}"/>
    <cellStyle name="Note 2 3 2 3 7 2" xfId="31068" xr:uid="{00000000-0005-0000-0000-0000D14E0000}"/>
    <cellStyle name="Note 2 3 2 3 7 3" xfId="48295" xr:uid="{00000000-0005-0000-0000-0000D24E0000}"/>
    <cellStyle name="Note 2 3 2 3 8" xfId="20230" xr:uid="{00000000-0005-0000-0000-0000D34E0000}"/>
    <cellStyle name="Note 2 3 2 3 9" xfId="20359" xr:uid="{00000000-0005-0000-0000-0000D44E0000}"/>
    <cellStyle name="Note 2 3 2 4" xfId="2748" xr:uid="{00000000-0005-0000-0000-0000D54E0000}"/>
    <cellStyle name="Note 2 3 2 4 10" xfId="13553" xr:uid="{00000000-0005-0000-0000-0000D64E0000}"/>
    <cellStyle name="Note 2 3 2 4 10 2" xfId="31217" xr:uid="{00000000-0005-0000-0000-0000D74E0000}"/>
    <cellStyle name="Note 2 3 2 4 10 3" xfId="48444" xr:uid="{00000000-0005-0000-0000-0000D84E0000}"/>
    <cellStyle name="Note 2 3 2 4 11" xfId="20469" xr:uid="{00000000-0005-0000-0000-0000D94E0000}"/>
    <cellStyle name="Note 2 3 2 4 12" xfId="37778" xr:uid="{00000000-0005-0000-0000-0000DA4E0000}"/>
    <cellStyle name="Note 2 3 2 4 2" xfId="2977" xr:uid="{00000000-0005-0000-0000-0000DB4E0000}"/>
    <cellStyle name="Note 2 3 2 4 2 2" xfId="3640" xr:uid="{00000000-0005-0000-0000-0000DC4E0000}"/>
    <cellStyle name="Note 2 3 2 4 2 2 2" xfId="5556" xr:uid="{00000000-0005-0000-0000-0000DD4E0000}"/>
    <cellStyle name="Note 2 3 2 4 2 2 2 2" xfId="12476" xr:uid="{00000000-0005-0000-0000-0000DE4E0000}"/>
    <cellStyle name="Note 2 3 2 4 2 2 2 2 2" xfId="19203" xr:uid="{00000000-0005-0000-0000-0000DF4E0000}"/>
    <cellStyle name="Note 2 3 2 4 2 2 2 2 2 2" xfId="36867" xr:uid="{00000000-0005-0000-0000-0000E04E0000}"/>
    <cellStyle name="Note 2 3 2 4 2 2 2 2 2 3" xfId="54047" xr:uid="{00000000-0005-0000-0000-0000E14E0000}"/>
    <cellStyle name="Note 2 3 2 4 2 2 2 2 3" xfId="30140" xr:uid="{00000000-0005-0000-0000-0000E24E0000}"/>
    <cellStyle name="Note 2 3 2 4 2 2 2 2 4" xfId="47370" xr:uid="{00000000-0005-0000-0000-0000E34E0000}"/>
    <cellStyle name="Note 2 3 2 4 2 2 2 3" xfId="9192" xr:uid="{00000000-0005-0000-0000-0000E44E0000}"/>
    <cellStyle name="Note 2 3 2 4 2 2 2 3 2" xfId="26857" xr:uid="{00000000-0005-0000-0000-0000E54E0000}"/>
    <cellStyle name="Note 2 3 2 4 2 2 2 3 3" xfId="44113" xr:uid="{00000000-0005-0000-0000-0000E64E0000}"/>
    <cellStyle name="Note 2 3 2 4 2 2 2 4" xfId="16136" xr:uid="{00000000-0005-0000-0000-0000E74E0000}"/>
    <cellStyle name="Note 2 3 2 4 2 2 2 4 2" xfId="33800" xr:uid="{00000000-0005-0000-0000-0000E84E0000}"/>
    <cellStyle name="Note 2 3 2 4 2 2 2 4 3" xfId="51006" xr:uid="{00000000-0005-0000-0000-0000E94E0000}"/>
    <cellStyle name="Note 2 3 2 4 2 2 2 5" xfId="23221" xr:uid="{00000000-0005-0000-0000-0000EA4E0000}"/>
    <cellStyle name="Note 2 3 2 4 2 2 2 6" xfId="40502" xr:uid="{00000000-0005-0000-0000-0000EB4E0000}"/>
    <cellStyle name="Note 2 3 2 4 2 2 3" xfId="11100" xr:uid="{00000000-0005-0000-0000-0000EC4E0000}"/>
    <cellStyle name="Note 2 3 2 4 2 2 3 2" xfId="17935" xr:uid="{00000000-0005-0000-0000-0000ED4E0000}"/>
    <cellStyle name="Note 2 3 2 4 2 2 3 2 2" xfId="35599" xr:uid="{00000000-0005-0000-0000-0000EE4E0000}"/>
    <cellStyle name="Note 2 3 2 4 2 2 3 2 3" xfId="52791" xr:uid="{00000000-0005-0000-0000-0000EF4E0000}"/>
    <cellStyle name="Note 2 3 2 4 2 2 3 3" xfId="28764" xr:uid="{00000000-0005-0000-0000-0000F04E0000}"/>
    <cellStyle name="Note 2 3 2 4 2 2 3 4" xfId="46006" xr:uid="{00000000-0005-0000-0000-0000F14E0000}"/>
    <cellStyle name="Note 2 3 2 4 2 2 4" xfId="7337" xr:uid="{00000000-0005-0000-0000-0000F24E0000}"/>
    <cellStyle name="Note 2 3 2 4 2 2 4 2" xfId="25002" xr:uid="{00000000-0005-0000-0000-0000F34E0000}"/>
    <cellStyle name="Note 2 3 2 4 2 2 4 3" xfId="42270" xr:uid="{00000000-0005-0000-0000-0000F44E0000}"/>
    <cellStyle name="Note 2 3 2 4 2 2 5" xfId="14389" xr:uid="{00000000-0005-0000-0000-0000F54E0000}"/>
    <cellStyle name="Note 2 3 2 4 2 2 5 2" xfId="32053" xr:uid="{00000000-0005-0000-0000-0000F64E0000}"/>
    <cellStyle name="Note 2 3 2 4 2 2 5 3" xfId="49271" xr:uid="{00000000-0005-0000-0000-0000F74E0000}"/>
    <cellStyle name="Note 2 3 2 4 2 2 6" xfId="21359" xr:uid="{00000000-0005-0000-0000-0000F84E0000}"/>
    <cellStyle name="Note 2 3 2 4 2 2 7" xfId="38659" xr:uid="{00000000-0005-0000-0000-0000F94E0000}"/>
    <cellStyle name="Note 2 3 2 4 2 3" xfId="4010" xr:uid="{00000000-0005-0000-0000-0000FA4E0000}"/>
    <cellStyle name="Note 2 3 2 4 2 3 2" xfId="5926" xr:uid="{00000000-0005-0000-0000-0000FB4E0000}"/>
    <cellStyle name="Note 2 3 2 4 2 3 2 2" xfId="12846" xr:uid="{00000000-0005-0000-0000-0000FC4E0000}"/>
    <cellStyle name="Note 2 3 2 4 2 3 2 2 2" xfId="19573" xr:uid="{00000000-0005-0000-0000-0000FD4E0000}"/>
    <cellStyle name="Note 2 3 2 4 2 3 2 2 2 2" xfId="37237" xr:uid="{00000000-0005-0000-0000-0000FE4E0000}"/>
    <cellStyle name="Note 2 3 2 4 2 3 2 2 2 3" xfId="54414" xr:uid="{00000000-0005-0000-0000-0000FF4E0000}"/>
    <cellStyle name="Note 2 3 2 4 2 3 2 2 3" xfId="30510" xr:uid="{00000000-0005-0000-0000-0000004F0000}"/>
    <cellStyle name="Note 2 3 2 4 2 3 2 2 4" xfId="47737" xr:uid="{00000000-0005-0000-0000-0000014F0000}"/>
    <cellStyle name="Note 2 3 2 4 2 3 2 3" xfId="9562" xr:uid="{00000000-0005-0000-0000-0000024F0000}"/>
    <cellStyle name="Note 2 3 2 4 2 3 2 3 2" xfId="27227" xr:uid="{00000000-0005-0000-0000-0000034F0000}"/>
    <cellStyle name="Note 2 3 2 4 2 3 2 3 3" xfId="44480" xr:uid="{00000000-0005-0000-0000-0000044F0000}"/>
    <cellStyle name="Note 2 3 2 4 2 3 2 4" xfId="16506" xr:uid="{00000000-0005-0000-0000-0000054F0000}"/>
    <cellStyle name="Note 2 3 2 4 2 3 2 4 2" xfId="34170" xr:uid="{00000000-0005-0000-0000-0000064F0000}"/>
    <cellStyle name="Note 2 3 2 4 2 3 2 4 3" xfId="51373" xr:uid="{00000000-0005-0000-0000-0000074F0000}"/>
    <cellStyle name="Note 2 3 2 4 2 3 2 5" xfId="23591" xr:uid="{00000000-0005-0000-0000-0000084F0000}"/>
    <cellStyle name="Note 2 3 2 4 2 3 2 6" xfId="40869" xr:uid="{00000000-0005-0000-0000-0000094F0000}"/>
    <cellStyle name="Note 2 3 2 4 2 3 3" xfId="7707" xr:uid="{00000000-0005-0000-0000-00000A4F0000}"/>
    <cellStyle name="Note 2 3 2 4 2 3 3 2" xfId="25372" xr:uid="{00000000-0005-0000-0000-00000B4F0000}"/>
    <cellStyle name="Note 2 3 2 4 2 3 3 3" xfId="42637" xr:uid="{00000000-0005-0000-0000-00000C4F0000}"/>
    <cellStyle name="Note 2 3 2 4 2 3 4" xfId="14759" xr:uid="{00000000-0005-0000-0000-00000D4F0000}"/>
    <cellStyle name="Note 2 3 2 4 2 3 4 2" xfId="32423" xr:uid="{00000000-0005-0000-0000-00000E4F0000}"/>
    <cellStyle name="Note 2 3 2 4 2 3 4 3" xfId="49638" xr:uid="{00000000-0005-0000-0000-00000F4F0000}"/>
    <cellStyle name="Note 2 3 2 4 2 3 5" xfId="21729" xr:uid="{00000000-0005-0000-0000-0000104F0000}"/>
    <cellStyle name="Note 2 3 2 4 2 3 6" xfId="39026" xr:uid="{00000000-0005-0000-0000-0000114F0000}"/>
    <cellStyle name="Note 2 3 2 4 2 4" xfId="4893" xr:uid="{00000000-0005-0000-0000-0000124F0000}"/>
    <cellStyle name="Note 2 3 2 4 2 4 2" xfId="11813" xr:uid="{00000000-0005-0000-0000-0000134F0000}"/>
    <cellStyle name="Note 2 3 2 4 2 4 2 2" xfId="18594" xr:uid="{00000000-0005-0000-0000-0000144F0000}"/>
    <cellStyle name="Note 2 3 2 4 2 4 2 2 2" xfId="36258" xr:uid="{00000000-0005-0000-0000-0000154F0000}"/>
    <cellStyle name="Note 2 3 2 4 2 4 2 2 3" xfId="53444" xr:uid="{00000000-0005-0000-0000-0000164F0000}"/>
    <cellStyle name="Note 2 3 2 4 2 4 2 3" xfId="29477" xr:uid="{00000000-0005-0000-0000-0000174F0000}"/>
    <cellStyle name="Note 2 3 2 4 2 4 2 4" xfId="46713" xr:uid="{00000000-0005-0000-0000-0000184F0000}"/>
    <cellStyle name="Note 2 3 2 4 2 4 3" xfId="8529" xr:uid="{00000000-0005-0000-0000-0000194F0000}"/>
    <cellStyle name="Note 2 3 2 4 2 4 3 2" xfId="26194" xr:uid="{00000000-0005-0000-0000-00001A4F0000}"/>
    <cellStyle name="Note 2 3 2 4 2 4 3 3" xfId="43456" xr:uid="{00000000-0005-0000-0000-00001B4F0000}"/>
    <cellStyle name="Note 2 3 2 4 2 4 4" xfId="15527" xr:uid="{00000000-0005-0000-0000-00001C4F0000}"/>
    <cellStyle name="Note 2 3 2 4 2 4 4 2" xfId="33191" xr:uid="{00000000-0005-0000-0000-00001D4F0000}"/>
    <cellStyle name="Note 2 3 2 4 2 4 4 3" xfId="50403" xr:uid="{00000000-0005-0000-0000-00001E4F0000}"/>
    <cellStyle name="Note 2 3 2 4 2 4 5" xfId="22558" xr:uid="{00000000-0005-0000-0000-00001F4F0000}"/>
    <cellStyle name="Note 2 3 2 4 2 4 6" xfId="39845" xr:uid="{00000000-0005-0000-0000-0000204F0000}"/>
    <cellStyle name="Note 2 3 2 4 2 5" xfId="10499" xr:uid="{00000000-0005-0000-0000-0000214F0000}"/>
    <cellStyle name="Note 2 3 2 4 2 5 2" xfId="17388" xr:uid="{00000000-0005-0000-0000-0000224F0000}"/>
    <cellStyle name="Note 2 3 2 4 2 5 2 2" xfId="35052" xr:uid="{00000000-0005-0000-0000-0000234F0000}"/>
    <cellStyle name="Note 2 3 2 4 2 5 2 3" xfId="52250" xr:uid="{00000000-0005-0000-0000-0000244F0000}"/>
    <cellStyle name="Note 2 3 2 4 2 5 3" xfId="28163" xr:uid="{00000000-0005-0000-0000-0000254F0000}"/>
    <cellStyle name="Note 2 3 2 4 2 5 4" xfId="45411" xr:uid="{00000000-0005-0000-0000-0000264F0000}"/>
    <cellStyle name="Note 2 3 2 4 2 6" xfId="6749" xr:uid="{00000000-0005-0000-0000-0000274F0000}"/>
    <cellStyle name="Note 2 3 2 4 2 6 2" xfId="24414" xr:uid="{00000000-0005-0000-0000-0000284F0000}"/>
    <cellStyle name="Note 2 3 2 4 2 6 3" xfId="41688" xr:uid="{00000000-0005-0000-0000-0000294F0000}"/>
    <cellStyle name="Note 2 3 2 4 2 7" xfId="13780" xr:uid="{00000000-0005-0000-0000-00002A4F0000}"/>
    <cellStyle name="Note 2 3 2 4 2 7 2" xfId="31444" xr:uid="{00000000-0005-0000-0000-00002B4F0000}"/>
    <cellStyle name="Note 2 3 2 4 2 7 3" xfId="48668" xr:uid="{00000000-0005-0000-0000-00002C4F0000}"/>
    <cellStyle name="Note 2 3 2 4 2 8" xfId="20696" xr:uid="{00000000-0005-0000-0000-00002D4F0000}"/>
    <cellStyle name="Note 2 3 2 4 2 9" xfId="38002" xr:uid="{00000000-0005-0000-0000-00002E4F0000}"/>
    <cellStyle name="Note 2 3 2 4 3" xfId="3073" xr:uid="{00000000-0005-0000-0000-00002F4F0000}"/>
    <cellStyle name="Note 2 3 2 4 3 2" xfId="3736" xr:uid="{00000000-0005-0000-0000-0000304F0000}"/>
    <cellStyle name="Note 2 3 2 4 3 2 2" xfId="5652" xr:uid="{00000000-0005-0000-0000-0000314F0000}"/>
    <cellStyle name="Note 2 3 2 4 3 2 2 2" xfId="12572" xr:uid="{00000000-0005-0000-0000-0000324F0000}"/>
    <cellStyle name="Note 2 3 2 4 3 2 2 2 2" xfId="19299" xr:uid="{00000000-0005-0000-0000-0000334F0000}"/>
    <cellStyle name="Note 2 3 2 4 3 2 2 2 2 2" xfId="36963" xr:uid="{00000000-0005-0000-0000-0000344F0000}"/>
    <cellStyle name="Note 2 3 2 4 3 2 2 2 2 3" xfId="54140" xr:uid="{00000000-0005-0000-0000-0000354F0000}"/>
    <cellStyle name="Note 2 3 2 4 3 2 2 2 3" xfId="30236" xr:uid="{00000000-0005-0000-0000-0000364F0000}"/>
    <cellStyle name="Note 2 3 2 4 3 2 2 2 4" xfId="47463" xr:uid="{00000000-0005-0000-0000-0000374F0000}"/>
    <cellStyle name="Note 2 3 2 4 3 2 2 3" xfId="9288" xr:uid="{00000000-0005-0000-0000-0000384F0000}"/>
    <cellStyle name="Note 2 3 2 4 3 2 2 3 2" xfId="26953" xr:uid="{00000000-0005-0000-0000-0000394F0000}"/>
    <cellStyle name="Note 2 3 2 4 3 2 2 3 3" xfId="44206" xr:uid="{00000000-0005-0000-0000-00003A4F0000}"/>
    <cellStyle name="Note 2 3 2 4 3 2 2 4" xfId="16232" xr:uid="{00000000-0005-0000-0000-00003B4F0000}"/>
    <cellStyle name="Note 2 3 2 4 3 2 2 4 2" xfId="33896" xr:uid="{00000000-0005-0000-0000-00003C4F0000}"/>
    <cellStyle name="Note 2 3 2 4 3 2 2 4 3" xfId="51099" xr:uid="{00000000-0005-0000-0000-00003D4F0000}"/>
    <cellStyle name="Note 2 3 2 4 3 2 2 5" xfId="23317" xr:uid="{00000000-0005-0000-0000-00003E4F0000}"/>
    <cellStyle name="Note 2 3 2 4 3 2 2 6" xfId="40595" xr:uid="{00000000-0005-0000-0000-00003F4F0000}"/>
    <cellStyle name="Note 2 3 2 4 3 2 3" xfId="11196" xr:uid="{00000000-0005-0000-0000-0000404F0000}"/>
    <cellStyle name="Note 2 3 2 4 3 2 3 2" xfId="18031" xr:uid="{00000000-0005-0000-0000-0000414F0000}"/>
    <cellStyle name="Note 2 3 2 4 3 2 3 2 2" xfId="35695" xr:uid="{00000000-0005-0000-0000-0000424F0000}"/>
    <cellStyle name="Note 2 3 2 4 3 2 3 2 3" xfId="52884" xr:uid="{00000000-0005-0000-0000-0000434F0000}"/>
    <cellStyle name="Note 2 3 2 4 3 2 3 3" xfId="28860" xr:uid="{00000000-0005-0000-0000-0000444F0000}"/>
    <cellStyle name="Note 2 3 2 4 3 2 3 4" xfId="46099" xr:uid="{00000000-0005-0000-0000-0000454F0000}"/>
    <cellStyle name="Note 2 3 2 4 3 2 4" xfId="7433" xr:uid="{00000000-0005-0000-0000-0000464F0000}"/>
    <cellStyle name="Note 2 3 2 4 3 2 4 2" xfId="25098" xr:uid="{00000000-0005-0000-0000-0000474F0000}"/>
    <cellStyle name="Note 2 3 2 4 3 2 4 3" xfId="42363" xr:uid="{00000000-0005-0000-0000-0000484F0000}"/>
    <cellStyle name="Note 2 3 2 4 3 2 5" xfId="14485" xr:uid="{00000000-0005-0000-0000-0000494F0000}"/>
    <cellStyle name="Note 2 3 2 4 3 2 5 2" xfId="32149" xr:uid="{00000000-0005-0000-0000-00004A4F0000}"/>
    <cellStyle name="Note 2 3 2 4 3 2 5 3" xfId="49364" xr:uid="{00000000-0005-0000-0000-00004B4F0000}"/>
    <cellStyle name="Note 2 3 2 4 3 2 6" xfId="21455" xr:uid="{00000000-0005-0000-0000-00004C4F0000}"/>
    <cellStyle name="Note 2 3 2 4 3 2 7" xfId="38752" xr:uid="{00000000-0005-0000-0000-00004D4F0000}"/>
    <cellStyle name="Note 2 3 2 4 3 3" xfId="4103" xr:uid="{00000000-0005-0000-0000-00004E4F0000}"/>
    <cellStyle name="Note 2 3 2 4 3 3 2" xfId="6019" xr:uid="{00000000-0005-0000-0000-00004F4F0000}"/>
    <cellStyle name="Note 2 3 2 4 3 3 2 2" xfId="12939" xr:uid="{00000000-0005-0000-0000-0000504F0000}"/>
    <cellStyle name="Note 2 3 2 4 3 3 2 2 2" xfId="19666" xr:uid="{00000000-0005-0000-0000-0000514F0000}"/>
    <cellStyle name="Note 2 3 2 4 3 3 2 2 2 2" xfId="37330" xr:uid="{00000000-0005-0000-0000-0000524F0000}"/>
    <cellStyle name="Note 2 3 2 4 3 3 2 2 2 3" xfId="54507" xr:uid="{00000000-0005-0000-0000-0000534F0000}"/>
    <cellStyle name="Note 2 3 2 4 3 3 2 2 3" xfId="30603" xr:uid="{00000000-0005-0000-0000-0000544F0000}"/>
    <cellStyle name="Note 2 3 2 4 3 3 2 2 4" xfId="47830" xr:uid="{00000000-0005-0000-0000-0000554F0000}"/>
    <cellStyle name="Note 2 3 2 4 3 3 2 3" xfId="9655" xr:uid="{00000000-0005-0000-0000-0000564F0000}"/>
    <cellStyle name="Note 2 3 2 4 3 3 2 3 2" xfId="27320" xr:uid="{00000000-0005-0000-0000-0000574F0000}"/>
    <cellStyle name="Note 2 3 2 4 3 3 2 3 3" xfId="44573" xr:uid="{00000000-0005-0000-0000-0000584F0000}"/>
    <cellStyle name="Note 2 3 2 4 3 3 2 4" xfId="16599" xr:uid="{00000000-0005-0000-0000-0000594F0000}"/>
    <cellStyle name="Note 2 3 2 4 3 3 2 4 2" xfId="34263" xr:uid="{00000000-0005-0000-0000-00005A4F0000}"/>
    <cellStyle name="Note 2 3 2 4 3 3 2 4 3" xfId="51466" xr:uid="{00000000-0005-0000-0000-00005B4F0000}"/>
    <cellStyle name="Note 2 3 2 4 3 3 2 5" xfId="23684" xr:uid="{00000000-0005-0000-0000-00005C4F0000}"/>
    <cellStyle name="Note 2 3 2 4 3 3 2 6" xfId="40962" xr:uid="{00000000-0005-0000-0000-00005D4F0000}"/>
    <cellStyle name="Note 2 3 2 4 3 3 3" xfId="7800" xr:uid="{00000000-0005-0000-0000-00005E4F0000}"/>
    <cellStyle name="Note 2 3 2 4 3 3 3 2" xfId="25465" xr:uid="{00000000-0005-0000-0000-00005F4F0000}"/>
    <cellStyle name="Note 2 3 2 4 3 3 3 3" xfId="42730" xr:uid="{00000000-0005-0000-0000-0000604F0000}"/>
    <cellStyle name="Note 2 3 2 4 3 3 4" xfId="14852" xr:uid="{00000000-0005-0000-0000-0000614F0000}"/>
    <cellStyle name="Note 2 3 2 4 3 3 4 2" xfId="32516" xr:uid="{00000000-0005-0000-0000-0000624F0000}"/>
    <cellStyle name="Note 2 3 2 4 3 3 4 3" xfId="49731" xr:uid="{00000000-0005-0000-0000-0000634F0000}"/>
    <cellStyle name="Note 2 3 2 4 3 3 5" xfId="21822" xr:uid="{00000000-0005-0000-0000-0000644F0000}"/>
    <cellStyle name="Note 2 3 2 4 3 3 6" xfId="39119" xr:uid="{00000000-0005-0000-0000-0000654F0000}"/>
    <cellStyle name="Note 2 3 2 4 3 4" xfId="4989" xr:uid="{00000000-0005-0000-0000-0000664F0000}"/>
    <cellStyle name="Note 2 3 2 4 3 4 2" xfId="11909" xr:uid="{00000000-0005-0000-0000-0000674F0000}"/>
    <cellStyle name="Note 2 3 2 4 3 4 2 2" xfId="18690" xr:uid="{00000000-0005-0000-0000-0000684F0000}"/>
    <cellStyle name="Note 2 3 2 4 3 4 2 2 2" xfId="36354" xr:uid="{00000000-0005-0000-0000-0000694F0000}"/>
    <cellStyle name="Note 2 3 2 4 3 4 2 2 3" xfId="53537" xr:uid="{00000000-0005-0000-0000-00006A4F0000}"/>
    <cellStyle name="Note 2 3 2 4 3 4 2 3" xfId="29573" xr:uid="{00000000-0005-0000-0000-00006B4F0000}"/>
    <cellStyle name="Note 2 3 2 4 3 4 2 4" xfId="46806" xr:uid="{00000000-0005-0000-0000-00006C4F0000}"/>
    <cellStyle name="Note 2 3 2 4 3 4 3" xfId="8625" xr:uid="{00000000-0005-0000-0000-00006D4F0000}"/>
    <cellStyle name="Note 2 3 2 4 3 4 3 2" xfId="26290" xr:uid="{00000000-0005-0000-0000-00006E4F0000}"/>
    <cellStyle name="Note 2 3 2 4 3 4 3 3" xfId="43549" xr:uid="{00000000-0005-0000-0000-00006F4F0000}"/>
    <cellStyle name="Note 2 3 2 4 3 4 4" xfId="15623" xr:uid="{00000000-0005-0000-0000-0000704F0000}"/>
    <cellStyle name="Note 2 3 2 4 3 4 4 2" xfId="33287" xr:uid="{00000000-0005-0000-0000-0000714F0000}"/>
    <cellStyle name="Note 2 3 2 4 3 4 4 3" xfId="50496" xr:uid="{00000000-0005-0000-0000-0000724F0000}"/>
    <cellStyle name="Note 2 3 2 4 3 4 5" xfId="22654" xr:uid="{00000000-0005-0000-0000-0000734F0000}"/>
    <cellStyle name="Note 2 3 2 4 3 4 6" xfId="39938" xr:uid="{00000000-0005-0000-0000-0000744F0000}"/>
    <cellStyle name="Note 2 3 2 4 3 5" xfId="10595" xr:uid="{00000000-0005-0000-0000-0000754F0000}"/>
    <cellStyle name="Note 2 3 2 4 3 5 2" xfId="17484" xr:uid="{00000000-0005-0000-0000-0000764F0000}"/>
    <cellStyle name="Note 2 3 2 4 3 5 2 2" xfId="35148" xr:uid="{00000000-0005-0000-0000-0000774F0000}"/>
    <cellStyle name="Note 2 3 2 4 3 5 2 3" xfId="52343" xr:uid="{00000000-0005-0000-0000-0000784F0000}"/>
    <cellStyle name="Note 2 3 2 4 3 5 3" xfId="28259" xr:uid="{00000000-0005-0000-0000-0000794F0000}"/>
    <cellStyle name="Note 2 3 2 4 3 5 4" xfId="45504" xr:uid="{00000000-0005-0000-0000-00007A4F0000}"/>
    <cellStyle name="Note 2 3 2 4 3 6" xfId="6845" xr:uid="{00000000-0005-0000-0000-00007B4F0000}"/>
    <cellStyle name="Note 2 3 2 4 3 6 2" xfId="24510" xr:uid="{00000000-0005-0000-0000-00007C4F0000}"/>
    <cellStyle name="Note 2 3 2 4 3 6 3" xfId="41781" xr:uid="{00000000-0005-0000-0000-00007D4F0000}"/>
    <cellStyle name="Note 2 3 2 4 3 7" xfId="13876" xr:uid="{00000000-0005-0000-0000-00007E4F0000}"/>
    <cellStyle name="Note 2 3 2 4 3 7 2" xfId="31540" xr:uid="{00000000-0005-0000-0000-00007F4F0000}"/>
    <cellStyle name="Note 2 3 2 4 3 7 3" xfId="48761" xr:uid="{00000000-0005-0000-0000-0000804F0000}"/>
    <cellStyle name="Note 2 3 2 4 3 8" xfId="20792" xr:uid="{00000000-0005-0000-0000-0000814F0000}"/>
    <cellStyle name="Note 2 3 2 4 3 9" xfId="38095" xr:uid="{00000000-0005-0000-0000-0000824F0000}"/>
    <cellStyle name="Note 2 3 2 4 4" xfId="3185" xr:uid="{00000000-0005-0000-0000-0000834F0000}"/>
    <cellStyle name="Note 2 3 2 4 4 2" xfId="4215" xr:uid="{00000000-0005-0000-0000-0000844F0000}"/>
    <cellStyle name="Note 2 3 2 4 4 2 2" xfId="6131" xr:uid="{00000000-0005-0000-0000-0000854F0000}"/>
    <cellStyle name="Note 2 3 2 4 4 2 2 2" xfId="13051" xr:uid="{00000000-0005-0000-0000-0000864F0000}"/>
    <cellStyle name="Note 2 3 2 4 4 2 2 2 2" xfId="19778" xr:uid="{00000000-0005-0000-0000-0000874F0000}"/>
    <cellStyle name="Note 2 3 2 4 4 2 2 2 2 2" xfId="37442" xr:uid="{00000000-0005-0000-0000-0000884F0000}"/>
    <cellStyle name="Note 2 3 2 4 4 2 2 2 2 3" xfId="54619" xr:uid="{00000000-0005-0000-0000-0000894F0000}"/>
    <cellStyle name="Note 2 3 2 4 4 2 2 2 3" xfId="30715" xr:uid="{00000000-0005-0000-0000-00008A4F0000}"/>
    <cellStyle name="Note 2 3 2 4 4 2 2 2 4" xfId="47942" xr:uid="{00000000-0005-0000-0000-00008B4F0000}"/>
    <cellStyle name="Note 2 3 2 4 4 2 2 3" xfId="9767" xr:uid="{00000000-0005-0000-0000-00008C4F0000}"/>
    <cellStyle name="Note 2 3 2 4 4 2 2 3 2" xfId="27432" xr:uid="{00000000-0005-0000-0000-00008D4F0000}"/>
    <cellStyle name="Note 2 3 2 4 4 2 2 3 3" xfId="44685" xr:uid="{00000000-0005-0000-0000-00008E4F0000}"/>
    <cellStyle name="Note 2 3 2 4 4 2 2 4" xfId="16711" xr:uid="{00000000-0005-0000-0000-00008F4F0000}"/>
    <cellStyle name="Note 2 3 2 4 4 2 2 4 2" xfId="34375" xr:uid="{00000000-0005-0000-0000-0000904F0000}"/>
    <cellStyle name="Note 2 3 2 4 4 2 2 4 3" xfId="51578" xr:uid="{00000000-0005-0000-0000-0000914F0000}"/>
    <cellStyle name="Note 2 3 2 4 4 2 2 5" xfId="23796" xr:uid="{00000000-0005-0000-0000-0000924F0000}"/>
    <cellStyle name="Note 2 3 2 4 4 2 2 6" xfId="41074" xr:uid="{00000000-0005-0000-0000-0000934F0000}"/>
    <cellStyle name="Note 2 3 2 4 4 2 3" xfId="7912" xr:uid="{00000000-0005-0000-0000-0000944F0000}"/>
    <cellStyle name="Note 2 3 2 4 4 2 3 2" xfId="25577" xr:uid="{00000000-0005-0000-0000-0000954F0000}"/>
    <cellStyle name="Note 2 3 2 4 4 2 3 3" xfId="42842" xr:uid="{00000000-0005-0000-0000-0000964F0000}"/>
    <cellStyle name="Note 2 3 2 4 4 2 4" xfId="14964" xr:uid="{00000000-0005-0000-0000-0000974F0000}"/>
    <cellStyle name="Note 2 3 2 4 4 2 4 2" xfId="32628" xr:uid="{00000000-0005-0000-0000-0000984F0000}"/>
    <cellStyle name="Note 2 3 2 4 4 2 4 3" xfId="49843" xr:uid="{00000000-0005-0000-0000-0000994F0000}"/>
    <cellStyle name="Note 2 3 2 4 4 2 5" xfId="21934" xr:uid="{00000000-0005-0000-0000-00009A4F0000}"/>
    <cellStyle name="Note 2 3 2 4 4 2 6" xfId="39231" xr:uid="{00000000-0005-0000-0000-00009B4F0000}"/>
    <cellStyle name="Note 2 3 2 4 4 3" xfId="5101" xr:uid="{00000000-0005-0000-0000-00009C4F0000}"/>
    <cellStyle name="Note 2 3 2 4 4 3 2" xfId="12021" xr:uid="{00000000-0005-0000-0000-00009D4F0000}"/>
    <cellStyle name="Note 2 3 2 4 4 3 2 2" xfId="18802" xr:uid="{00000000-0005-0000-0000-00009E4F0000}"/>
    <cellStyle name="Note 2 3 2 4 4 3 2 2 2" xfId="36466" xr:uid="{00000000-0005-0000-0000-00009F4F0000}"/>
    <cellStyle name="Note 2 3 2 4 4 3 2 2 3" xfId="53649" xr:uid="{00000000-0005-0000-0000-0000A04F0000}"/>
    <cellStyle name="Note 2 3 2 4 4 3 2 3" xfId="29685" xr:uid="{00000000-0005-0000-0000-0000A14F0000}"/>
    <cellStyle name="Note 2 3 2 4 4 3 2 4" xfId="46918" xr:uid="{00000000-0005-0000-0000-0000A24F0000}"/>
    <cellStyle name="Note 2 3 2 4 4 3 3" xfId="8737" xr:uid="{00000000-0005-0000-0000-0000A34F0000}"/>
    <cellStyle name="Note 2 3 2 4 4 3 3 2" xfId="26402" xr:uid="{00000000-0005-0000-0000-0000A44F0000}"/>
    <cellStyle name="Note 2 3 2 4 4 3 3 3" xfId="43661" xr:uid="{00000000-0005-0000-0000-0000A54F0000}"/>
    <cellStyle name="Note 2 3 2 4 4 3 4" xfId="15735" xr:uid="{00000000-0005-0000-0000-0000A64F0000}"/>
    <cellStyle name="Note 2 3 2 4 4 3 4 2" xfId="33399" xr:uid="{00000000-0005-0000-0000-0000A74F0000}"/>
    <cellStyle name="Note 2 3 2 4 4 3 4 3" xfId="50608" xr:uid="{00000000-0005-0000-0000-0000A84F0000}"/>
    <cellStyle name="Note 2 3 2 4 4 3 5" xfId="22766" xr:uid="{00000000-0005-0000-0000-0000A94F0000}"/>
    <cellStyle name="Note 2 3 2 4 4 3 6" xfId="40050" xr:uid="{00000000-0005-0000-0000-0000AA4F0000}"/>
    <cellStyle name="Note 2 3 2 4 4 4" xfId="10707" xr:uid="{00000000-0005-0000-0000-0000AB4F0000}"/>
    <cellStyle name="Note 2 3 2 4 4 4 2" xfId="17596" xr:uid="{00000000-0005-0000-0000-0000AC4F0000}"/>
    <cellStyle name="Note 2 3 2 4 4 4 2 2" xfId="35260" xr:uid="{00000000-0005-0000-0000-0000AD4F0000}"/>
    <cellStyle name="Note 2 3 2 4 4 4 2 3" xfId="52455" xr:uid="{00000000-0005-0000-0000-0000AE4F0000}"/>
    <cellStyle name="Note 2 3 2 4 4 4 3" xfId="28371" xr:uid="{00000000-0005-0000-0000-0000AF4F0000}"/>
    <cellStyle name="Note 2 3 2 4 4 4 4" xfId="45616" xr:uid="{00000000-0005-0000-0000-0000B04F0000}"/>
    <cellStyle name="Note 2 3 2 4 4 5" xfId="6957" xr:uid="{00000000-0005-0000-0000-0000B14F0000}"/>
    <cellStyle name="Note 2 3 2 4 4 5 2" xfId="24622" xr:uid="{00000000-0005-0000-0000-0000B24F0000}"/>
    <cellStyle name="Note 2 3 2 4 4 5 3" xfId="41893" xr:uid="{00000000-0005-0000-0000-0000B34F0000}"/>
    <cellStyle name="Note 2 3 2 4 4 6" xfId="13988" xr:uid="{00000000-0005-0000-0000-0000B44F0000}"/>
    <cellStyle name="Note 2 3 2 4 4 6 2" xfId="31652" xr:uid="{00000000-0005-0000-0000-0000B54F0000}"/>
    <cellStyle name="Note 2 3 2 4 4 6 3" xfId="48873" xr:uid="{00000000-0005-0000-0000-0000B64F0000}"/>
    <cellStyle name="Note 2 3 2 4 4 7" xfId="20904" xr:uid="{00000000-0005-0000-0000-0000B74F0000}"/>
    <cellStyle name="Note 2 3 2 4 4 8" xfId="38207" xr:uid="{00000000-0005-0000-0000-0000B84F0000}"/>
    <cellStyle name="Note 2 3 2 4 5" xfId="3413" xr:uid="{00000000-0005-0000-0000-0000B94F0000}"/>
    <cellStyle name="Note 2 3 2 4 5 2" xfId="5329" xr:uid="{00000000-0005-0000-0000-0000BA4F0000}"/>
    <cellStyle name="Note 2 3 2 4 5 2 2" xfId="12249" xr:uid="{00000000-0005-0000-0000-0000BB4F0000}"/>
    <cellStyle name="Note 2 3 2 4 5 2 2 2" xfId="18976" xr:uid="{00000000-0005-0000-0000-0000BC4F0000}"/>
    <cellStyle name="Note 2 3 2 4 5 2 2 2 2" xfId="36640" xr:uid="{00000000-0005-0000-0000-0000BD4F0000}"/>
    <cellStyle name="Note 2 3 2 4 5 2 2 2 3" xfId="53823" xr:uid="{00000000-0005-0000-0000-0000BE4F0000}"/>
    <cellStyle name="Note 2 3 2 4 5 2 2 3" xfId="29913" xr:uid="{00000000-0005-0000-0000-0000BF4F0000}"/>
    <cellStyle name="Note 2 3 2 4 5 2 2 4" xfId="47146" xr:uid="{00000000-0005-0000-0000-0000C04F0000}"/>
    <cellStyle name="Note 2 3 2 4 5 2 3" xfId="8965" xr:uid="{00000000-0005-0000-0000-0000C14F0000}"/>
    <cellStyle name="Note 2 3 2 4 5 2 3 2" xfId="26630" xr:uid="{00000000-0005-0000-0000-0000C24F0000}"/>
    <cellStyle name="Note 2 3 2 4 5 2 3 3" xfId="43889" xr:uid="{00000000-0005-0000-0000-0000C34F0000}"/>
    <cellStyle name="Note 2 3 2 4 5 2 4" xfId="15909" xr:uid="{00000000-0005-0000-0000-0000C44F0000}"/>
    <cellStyle name="Note 2 3 2 4 5 2 4 2" xfId="33573" xr:uid="{00000000-0005-0000-0000-0000C54F0000}"/>
    <cellStyle name="Note 2 3 2 4 5 2 4 3" xfId="50782" xr:uid="{00000000-0005-0000-0000-0000C64F0000}"/>
    <cellStyle name="Note 2 3 2 4 5 2 5" xfId="22994" xr:uid="{00000000-0005-0000-0000-0000C74F0000}"/>
    <cellStyle name="Note 2 3 2 4 5 2 6" xfId="40278" xr:uid="{00000000-0005-0000-0000-0000C84F0000}"/>
    <cellStyle name="Note 2 3 2 4 5 3" xfId="10873" xr:uid="{00000000-0005-0000-0000-0000C94F0000}"/>
    <cellStyle name="Note 2 3 2 4 5 3 2" xfId="17708" xr:uid="{00000000-0005-0000-0000-0000CA4F0000}"/>
    <cellStyle name="Note 2 3 2 4 5 3 2 2" xfId="35372" xr:uid="{00000000-0005-0000-0000-0000CB4F0000}"/>
    <cellStyle name="Note 2 3 2 4 5 3 2 3" xfId="52567" xr:uid="{00000000-0005-0000-0000-0000CC4F0000}"/>
    <cellStyle name="Note 2 3 2 4 5 3 3" xfId="28537" xr:uid="{00000000-0005-0000-0000-0000CD4F0000}"/>
    <cellStyle name="Note 2 3 2 4 5 3 4" xfId="45782" xr:uid="{00000000-0005-0000-0000-0000CE4F0000}"/>
    <cellStyle name="Note 2 3 2 4 5 4" xfId="14162" xr:uid="{00000000-0005-0000-0000-0000CF4F0000}"/>
    <cellStyle name="Note 2 3 2 4 5 4 2" xfId="31826" xr:uid="{00000000-0005-0000-0000-0000D04F0000}"/>
    <cellStyle name="Note 2 3 2 4 5 4 3" xfId="49047" xr:uid="{00000000-0005-0000-0000-0000D14F0000}"/>
    <cellStyle name="Note 2 3 2 4 5 5" xfId="21132" xr:uid="{00000000-0005-0000-0000-0000D24F0000}"/>
    <cellStyle name="Note 2 3 2 4 5 6" xfId="38435" xr:uid="{00000000-0005-0000-0000-0000D34F0000}"/>
    <cellStyle name="Note 2 3 2 4 6" xfId="3786" xr:uid="{00000000-0005-0000-0000-0000D44F0000}"/>
    <cellStyle name="Note 2 3 2 4 6 2" xfId="5702" xr:uid="{00000000-0005-0000-0000-0000D54F0000}"/>
    <cellStyle name="Note 2 3 2 4 6 2 2" xfId="12622" xr:uid="{00000000-0005-0000-0000-0000D64F0000}"/>
    <cellStyle name="Note 2 3 2 4 6 2 2 2" xfId="19349" xr:uid="{00000000-0005-0000-0000-0000D74F0000}"/>
    <cellStyle name="Note 2 3 2 4 6 2 2 2 2" xfId="37013" xr:uid="{00000000-0005-0000-0000-0000D84F0000}"/>
    <cellStyle name="Note 2 3 2 4 6 2 2 2 3" xfId="54190" xr:uid="{00000000-0005-0000-0000-0000D94F0000}"/>
    <cellStyle name="Note 2 3 2 4 6 2 2 3" xfId="30286" xr:uid="{00000000-0005-0000-0000-0000DA4F0000}"/>
    <cellStyle name="Note 2 3 2 4 6 2 2 4" xfId="47513" xr:uid="{00000000-0005-0000-0000-0000DB4F0000}"/>
    <cellStyle name="Note 2 3 2 4 6 2 3" xfId="9338" xr:uid="{00000000-0005-0000-0000-0000DC4F0000}"/>
    <cellStyle name="Note 2 3 2 4 6 2 3 2" xfId="27003" xr:uid="{00000000-0005-0000-0000-0000DD4F0000}"/>
    <cellStyle name="Note 2 3 2 4 6 2 3 3" xfId="44256" xr:uid="{00000000-0005-0000-0000-0000DE4F0000}"/>
    <cellStyle name="Note 2 3 2 4 6 2 4" xfId="16282" xr:uid="{00000000-0005-0000-0000-0000DF4F0000}"/>
    <cellStyle name="Note 2 3 2 4 6 2 4 2" xfId="33946" xr:uid="{00000000-0005-0000-0000-0000E04F0000}"/>
    <cellStyle name="Note 2 3 2 4 6 2 4 3" xfId="51149" xr:uid="{00000000-0005-0000-0000-0000E14F0000}"/>
    <cellStyle name="Note 2 3 2 4 6 2 5" xfId="23367" xr:uid="{00000000-0005-0000-0000-0000E24F0000}"/>
    <cellStyle name="Note 2 3 2 4 6 2 6" xfId="40645" xr:uid="{00000000-0005-0000-0000-0000E34F0000}"/>
    <cellStyle name="Note 2 3 2 4 6 3" xfId="7483" xr:uid="{00000000-0005-0000-0000-0000E44F0000}"/>
    <cellStyle name="Note 2 3 2 4 6 3 2" xfId="25148" xr:uid="{00000000-0005-0000-0000-0000E54F0000}"/>
    <cellStyle name="Note 2 3 2 4 6 3 3" xfId="42413" xr:uid="{00000000-0005-0000-0000-0000E64F0000}"/>
    <cellStyle name="Note 2 3 2 4 6 4" xfId="14535" xr:uid="{00000000-0005-0000-0000-0000E74F0000}"/>
    <cellStyle name="Note 2 3 2 4 6 4 2" xfId="32199" xr:uid="{00000000-0005-0000-0000-0000E84F0000}"/>
    <cellStyle name="Note 2 3 2 4 6 4 3" xfId="49414" xr:uid="{00000000-0005-0000-0000-0000E94F0000}"/>
    <cellStyle name="Note 2 3 2 4 6 5" xfId="21505" xr:uid="{00000000-0005-0000-0000-0000EA4F0000}"/>
    <cellStyle name="Note 2 3 2 4 6 6" xfId="38802" xr:uid="{00000000-0005-0000-0000-0000EB4F0000}"/>
    <cellStyle name="Note 2 3 2 4 7" xfId="4666" xr:uid="{00000000-0005-0000-0000-0000EC4F0000}"/>
    <cellStyle name="Note 2 3 2 4 7 2" xfId="11586" xr:uid="{00000000-0005-0000-0000-0000ED4F0000}"/>
    <cellStyle name="Note 2 3 2 4 7 2 2" xfId="18367" xr:uid="{00000000-0005-0000-0000-0000EE4F0000}"/>
    <cellStyle name="Note 2 3 2 4 7 2 2 2" xfId="36031" xr:uid="{00000000-0005-0000-0000-0000EF4F0000}"/>
    <cellStyle name="Note 2 3 2 4 7 2 2 3" xfId="53220" xr:uid="{00000000-0005-0000-0000-0000F04F0000}"/>
    <cellStyle name="Note 2 3 2 4 7 2 3" xfId="29250" xr:uid="{00000000-0005-0000-0000-0000F14F0000}"/>
    <cellStyle name="Note 2 3 2 4 7 2 4" xfId="46489" xr:uid="{00000000-0005-0000-0000-0000F24F0000}"/>
    <cellStyle name="Note 2 3 2 4 7 3" xfId="8302" xr:uid="{00000000-0005-0000-0000-0000F34F0000}"/>
    <cellStyle name="Note 2 3 2 4 7 3 2" xfId="25967" xr:uid="{00000000-0005-0000-0000-0000F44F0000}"/>
    <cellStyle name="Note 2 3 2 4 7 3 3" xfId="43232" xr:uid="{00000000-0005-0000-0000-0000F54F0000}"/>
    <cellStyle name="Note 2 3 2 4 7 4" xfId="15300" xr:uid="{00000000-0005-0000-0000-0000F64F0000}"/>
    <cellStyle name="Note 2 3 2 4 7 4 2" xfId="32964" xr:uid="{00000000-0005-0000-0000-0000F74F0000}"/>
    <cellStyle name="Note 2 3 2 4 7 4 3" xfId="50179" xr:uid="{00000000-0005-0000-0000-0000F84F0000}"/>
    <cellStyle name="Note 2 3 2 4 7 5" xfId="22331" xr:uid="{00000000-0005-0000-0000-0000F94F0000}"/>
    <cellStyle name="Note 2 3 2 4 7 6" xfId="39621" xr:uid="{00000000-0005-0000-0000-0000FA4F0000}"/>
    <cellStyle name="Note 2 3 2 4 8" xfId="10272" xr:uid="{00000000-0005-0000-0000-0000FB4F0000}"/>
    <cellStyle name="Note 2 3 2 4 8 2" xfId="17161" xr:uid="{00000000-0005-0000-0000-0000FC4F0000}"/>
    <cellStyle name="Note 2 3 2 4 8 2 2" xfId="34825" xr:uid="{00000000-0005-0000-0000-0000FD4F0000}"/>
    <cellStyle name="Note 2 3 2 4 8 2 3" xfId="52026" xr:uid="{00000000-0005-0000-0000-0000FE4F0000}"/>
    <cellStyle name="Note 2 3 2 4 8 3" xfId="27936" xr:uid="{00000000-0005-0000-0000-0000FF4F0000}"/>
    <cellStyle name="Note 2 3 2 4 8 4" xfId="45187" xr:uid="{00000000-0005-0000-0000-000000500000}"/>
    <cellStyle name="Note 2 3 2 4 9" xfId="6522" xr:uid="{00000000-0005-0000-0000-000001500000}"/>
    <cellStyle name="Note 2 3 2 4 9 2" xfId="24187" xr:uid="{00000000-0005-0000-0000-000002500000}"/>
    <cellStyle name="Note 2 3 2 4 9 3" xfId="41464" xr:uid="{00000000-0005-0000-0000-000003500000}"/>
    <cellStyle name="Note 2 3 2 5" xfId="2825" xr:uid="{00000000-0005-0000-0000-000004500000}"/>
    <cellStyle name="Note 2 3 2 5 2" xfId="3488" xr:uid="{00000000-0005-0000-0000-000005500000}"/>
    <cellStyle name="Note 2 3 2 5 2 2" xfId="5404" xr:uid="{00000000-0005-0000-0000-000006500000}"/>
    <cellStyle name="Note 2 3 2 5 2 2 2" xfId="12324" xr:uid="{00000000-0005-0000-0000-000007500000}"/>
    <cellStyle name="Note 2 3 2 5 2 2 2 2" xfId="19051" xr:uid="{00000000-0005-0000-0000-000008500000}"/>
    <cellStyle name="Note 2 3 2 5 2 2 2 2 2" xfId="36715" xr:uid="{00000000-0005-0000-0000-000009500000}"/>
    <cellStyle name="Note 2 3 2 5 2 2 2 2 3" xfId="53895" xr:uid="{00000000-0005-0000-0000-00000A500000}"/>
    <cellStyle name="Note 2 3 2 5 2 2 2 3" xfId="29988" xr:uid="{00000000-0005-0000-0000-00000B500000}"/>
    <cellStyle name="Note 2 3 2 5 2 2 2 4" xfId="47218" xr:uid="{00000000-0005-0000-0000-00000C500000}"/>
    <cellStyle name="Note 2 3 2 5 2 2 3" xfId="9040" xr:uid="{00000000-0005-0000-0000-00000D500000}"/>
    <cellStyle name="Note 2 3 2 5 2 2 3 2" xfId="26705" xr:uid="{00000000-0005-0000-0000-00000E500000}"/>
    <cellStyle name="Note 2 3 2 5 2 2 3 3" xfId="43961" xr:uid="{00000000-0005-0000-0000-00000F500000}"/>
    <cellStyle name="Note 2 3 2 5 2 2 4" xfId="15984" xr:uid="{00000000-0005-0000-0000-000010500000}"/>
    <cellStyle name="Note 2 3 2 5 2 2 4 2" xfId="33648" xr:uid="{00000000-0005-0000-0000-000011500000}"/>
    <cellStyle name="Note 2 3 2 5 2 2 4 3" xfId="50854" xr:uid="{00000000-0005-0000-0000-000012500000}"/>
    <cellStyle name="Note 2 3 2 5 2 2 5" xfId="23069" xr:uid="{00000000-0005-0000-0000-000013500000}"/>
    <cellStyle name="Note 2 3 2 5 2 2 6" xfId="40350" xr:uid="{00000000-0005-0000-0000-000014500000}"/>
    <cellStyle name="Note 2 3 2 5 2 3" xfId="10948" xr:uid="{00000000-0005-0000-0000-000015500000}"/>
    <cellStyle name="Note 2 3 2 5 2 3 2" xfId="17783" xr:uid="{00000000-0005-0000-0000-000016500000}"/>
    <cellStyle name="Note 2 3 2 5 2 3 2 2" xfId="35447" xr:uid="{00000000-0005-0000-0000-000017500000}"/>
    <cellStyle name="Note 2 3 2 5 2 3 2 3" xfId="52639" xr:uid="{00000000-0005-0000-0000-000018500000}"/>
    <cellStyle name="Note 2 3 2 5 2 3 3" xfId="28612" xr:uid="{00000000-0005-0000-0000-000019500000}"/>
    <cellStyle name="Note 2 3 2 5 2 3 4" xfId="45854" xr:uid="{00000000-0005-0000-0000-00001A500000}"/>
    <cellStyle name="Note 2 3 2 5 2 4" xfId="7185" xr:uid="{00000000-0005-0000-0000-00001B500000}"/>
    <cellStyle name="Note 2 3 2 5 2 4 2" xfId="24850" xr:uid="{00000000-0005-0000-0000-00001C500000}"/>
    <cellStyle name="Note 2 3 2 5 2 4 3" xfId="42118" xr:uid="{00000000-0005-0000-0000-00001D500000}"/>
    <cellStyle name="Note 2 3 2 5 2 5" xfId="14237" xr:uid="{00000000-0005-0000-0000-00001E500000}"/>
    <cellStyle name="Note 2 3 2 5 2 5 2" xfId="31901" xr:uid="{00000000-0005-0000-0000-00001F500000}"/>
    <cellStyle name="Note 2 3 2 5 2 5 3" xfId="49119" xr:uid="{00000000-0005-0000-0000-000020500000}"/>
    <cellStyle name="Note 2 3 2 5 2 6" xfId="21207" xr:uid="{00000000-0005-0000-0000-000021500000}"/>
    <cellStyle name="Note 2 3 2 5 2 7" xfId="38507" xr:uid="{00000000-0005-0000-0000-000022500000}"/>
    <cellStyle name="Note 2 3 2 5 3" xfId="3858" xr:uid="{00000000-0005-0000-0000-000023500000}"/>
    <cellStyle name="Note 2 3 2 5 3 2" xfId="5774" xr:uid="{00000000-0005-0000-0000-000024500000}"/>
    <cellStyle name="Note 2 3 2 5 3 2 2" xfId="12694" xr:uid="{00000000-0005-0000-0000-000025500000}"/>
    <cellStyle name="Note 2 3 2 5 3 2 2 2" xfId="19421" xr:uid="{00000000-0005-0000-0000-000026500000}"/>
    <cellStyle name="Note 2 3 2 5 3 2 2 2 2" xfId="37085" xr:uid="{00000000-0005-0000-0000-000027500000}"/>
    <cellStyle name="Note 2 3 2 5 3 2 2 2 3" xfId="54262" xr:uid="{00000000-0005-0000-0000-000028500000}"/>
    <cellStyle name="Note 2 3 2 5 3 2 2 3" xfId="30358" xr:uid="{00000000-0005-0000-0000-000029500000}"/>
    <cellStyle name="Note 2 3 2 5 3 2 2 4" xfId="47585" xr:uid="{00000000-0005-0000-0000-00002A500000}"/>
    <cellStyle name="Note 2 3 2 5 3 2 3" xfId="9410" xr:uid="{00000000-0005-0000-0000-00002B500000}"/>
    <cellStyle name="Note 2 3 2 5 3 2 3 2" xfId="27075" xr:uid="{00000000-0005-0000-0000-00002C500000}"/>
    <cellStyle name="Note 2 3 2 5 3 2 3 3" xfId="44328" xr:uid="{00000000-0005-0000-0000-00002D500000}"/>
    <cellStyle name="Note 2 3 2 5 3 2 4" xfId="16354" xr:uid="{00000000-0005-0000-0000-00002E500000}"/>
    <cellStyle name="Note 2 3 2 5 3 2 4 2" xfId="34018" xr:uid="{00000000-0005-0000-0000-00002F500000}"/>
    <cellStyle name="Note 2 3 2 5 3 2 4 3" xfId="51221" xr:uid="{00000000-0005-0000-0000-000030500000}"/>
    <cellStyle name="Note 2 3 2 5 3 2 5" xfId="23439" xr:uid="{00000000-0005-0000-0000-000031500000}"/>
    <cellStyle name="Note 2 3 2 5 3 2 6" xfId="40717" xr:uid="{00000000-0005-0000-0000-000032500000}"/>
    <cellStyle name="Note 2 3 2 5 3 3" xfId="7555" xr:uid="{00000000-0005-0000-0000-000033500000}"/>
    <cellStyle name="Note 2 3 2 5 3 3 2" xfId="25220" xr:uid="{00000000-0005-0000-0000-000034500000}"/>
    <cellStyle name="Note 2 3 2 5 3 3 3" xfId="42485" xr:uid="{00000000-0005-0000-0000-000035500000}"/>
    <cellStyle name="Note 2 3 2 5 3 4" xfId="14607" xr:uid="{00000000-0005-0000-0000-000036500000}"/>
    <cellStyle name="Note 2 3 2 5 3 4 2" xfId="32271" xr:uid="{00000000-0005-0000-0000-000037500000}"/>
    <cellStyle name="Note 2 3 2 5 3 4 3" xfId="49486" xr:uid="{00000000-0005-0000-0000-000038500000}"/>
    <cellStyle name="Note 2 3 2 5 3 5" xfId="21577" xr:uid="{00000000-0005-0000-0000-000039500000}"/>
    <cellStyle name="Note 2 3 2 5 3 6" xfId="38874" xr:uid="{00000000-0005-0000-0000-00003A500000}"/>
    <cellStyle name="Note 2 3 2 5 4" xfId="4741" xr:uid="{00000000-0005-0000-0000-00003B500000}"/>
    <cellStyle name="Note 2 3 2 5 4 2" xfId="11661" xr:uid="{00000000-0005-0000-0000-00003C500000}"/>
    <cellStyle name="Note 2 3 2 5 4 2 2" xfId="18442" xr:uid="{00000000-0005-0000-0000-00003D500000}"/>
    <cellStyle name="Note 2 3 2 5 4 2 2 2" xfId="36106" xr:uid="{00000000-0005-0000-0000-00003E500000}"/>
    <cellStyle name="Note 2 3 2 5 4 2 2 3" xfId="53292" xr:uid="{00000000-0005-0000-0000-00003F500000}"/>
    <cellStyle name="Note 2 3 2 5 4 2 3" xfId="29325" xr:uid="{00000000-0005-0000-0000-000040500000}"/>
    <cellStyle name="Note 2 3 2 5 4 2 4" xfId="46561" xr:uid="{00000000-0005-0000-0000-000041500000}"/>
    <cellStyle name="Note 2 3 2 5 4 3" xfId="8377" xr:uid="{00000000-0005-0000-0000-000042500000}"/>
    <cellStyle name="Note 2 3 2 5 4 3 2" xfId="26042" xr:uid="{00000000-0005-0000-0000-000043500000}"/>
    <cellStyle name="Note 2 3 2 5 4 3 3" xfId="43304" xr:uid="{00000000-0005-0000-0000-000044500000}"/>
    <cellStyle name="Note 2 3 2 5 4 4" xfId="15375" xr:uid="{00000000-0005-0000-0000-000045500000}"/>
    <cellStyle name="Note 2 3 2 5 4 4 2" xfId="33039" xr:uid="{00000000-0005-0000-0000-000046500000}"/>
    <cellStyle name="Note 2 3 2 5 4 4 3" xfId="50251" xr:uid="{00000000-0005-0000-0000-000047500000}"/>
    <cellStyle name="Note 2 3 2 5 4 5" xfId="22406" xr:uid="{00000000-0005-0000-0000-000048500000}"/>
    <cellStyle name="Note 2 3 2 5 4 6" xfId="39693" xr:uid="{00000000-0005-0000-0000-000049500000}"/>
    <cellStyle name="Note 2 3 2 5 5" xfId="10347" xr:uid="{00000000-0005-0000-0000-00004A500000}"/>
    <cellStyle name="Note 2 3 2 5 5 2" xfId="17236" xr:uid="{00000000-0005-0000-0000-00004B500000}"/>
    <cellStyle name="Note 2 3 2 5 5 2 2" xfId="34900" xr:uid="{00000000-0005-0000-0000-00004C500000}"/>
    <cellStyle name="Note 2 3 2 5 5 2 3" xfId="52098" xr:uid="{00000000-0005-0000-0000-00004D500000}"/>
    <cellStyle name="Note 2 3 2 5 5 3" xfId="28011" xr:uid="{00000000-0005-0000-0000-00004E500000}"/>
    <cellStyle name="Note 2 3 2 5 5 4" xfId="45259" xr:uid="{00000000-0005-0000-0000-00004F500000}"/>
    <cellStyle name="Note 2 3 2 5 6" xfId="6597" xr:uid="{00000000-0005-0000-0000-000050500000}"/>
    <cellStyle name="Note 2 3 2 5 6 2" xfId="24262" xr:uid="{00000000-0005-0000-0000-000051500000}"/>
    <cellStyle name="Note 2 3 2 5 6 3" xfId="41536" xr:uid="{00000000-0005-0000-0000-000052500000}"/>
    <cellStyle name="Note 2 3 2 5 7" xfId="13628" xr:uid="{00000000-0005-0000-0000-000053500000}"/>
    <cellStyle name="Note 2 3 2 5 7 2" xfId="31292" xr:uid="{00000000-0005-0000-0000-000054500000}"/>
    <cellStyle name="Note 2 3 2 5 7 3" xfId="48516" xr:uid="{00000000-0005-0000-0000-000055500000}"/>
    <cellStyle name="Note 2 3 2 5 8" xfId="20544" xr:uid="{00000000-0005-0000-0000-000056500000}"/>
    <cellStyle name="Note 2 3 2 5 9" xfId="37850" xr:uid="{00000000-0005-0000-0000-000057500000}"/>
    <cellStyle name="Note 2 3 2 6" xfId="4477" xr:uid="{00000000-0005-0000-0000-000058500000}"/>
    <cellStyle name="Note 2 3 2 6 2" xfId="6341" xr:uid="{00000000-0005-0000-0000-000059500000}"/>
    <cellStyle name="Note 2 3 2 6 2 2" xfId="13260" xr:uid="{00000000-0005-0000-0000-00005A500000}"/>
    <cellStyle name="Note 2 3 2 6 2 2 2" xfId="19933" xr:uid="{00000000-0005-0000-0000-00005B500000}"/>
    <cellStyle name="Note 2 3 2 6 2 2 2 2" xfId="37597" xr:uid="{00000000-0005-0000-0000-00005C500000}"/>
    <cellStyle name="Note 2 3 2 6 2 2 2 3" xfId="54774" xr:uid="{00000000-0005-0000-0000-00005D500000}"/>
    <cellStyle name="Note 2 3 2 6 2 2 3" xfId="30924" xr:uid="{00000000-0005-0000-0000-00005E500000}"/>
    <cellStyle name="Note 2 3 2 6 2 2 4" xfId="48151" xr:uid="{00000000-0005-0000-0000-00005F500000}"/>
    <cellStyle name="Note 2 3 2 6 2 3" xfId="9976" xr:uid="{00000000-0005-0000-0000-000060500000}"/>
    <cellStyle name="Note 2 3 2 6 2 3 2" xfId="27641" xr:uid="{00000000-0005-0000-0000-000061500000}"/>
    <cellStyle name="Note 2 3 2 6 2 3 3" xfId="44894" xr:uid="{00000000-0005-0000-0000-000062500000}"/>
    <cellStyle name="Note 2 3 2 6 2 4" xfId="16866" xr:uid="{00000000-0005-0000-0000-000063500000}"/>
    <cellStyle name="Note 2 3 2 6 2 4 2" xfId="34530" xr:uid="{00000000-0005-0000-0000-000064500000}"/>
    <cellStyle name="Note 2 3 2 6 2 4 3" xfId="51733" xr:uid="{00000000-0005-0000-0000-000065500000}"/>
    <cellStyle name="Note 2 3 2 6 2 5" xfId="24006" xr:uid="{00000000-0005-0000-0000-000066500000}"/>
    <cellStyle name="Note 2 3 2 6 2 6" xfId="41283" xr:uid="{00000000-0005-0000-0000-000067500000}"/>
    <cellStyle name="Note 2 3 2 6 3" xfId="11405" xr:uid="{00000000-0005-0000-0000-000068500000}"/>
    <cellStyle name="Note 2 3 2 6 3 2" xfId="18186" xr:uid="{00000000-0005-0000-0000-000069500000}"/>
    <cellStyle name="Note 2 3 2 6 3 2 2" xfId="35850" xr:uid="{00000000-0005-0000-0000-00006A500000}"/>
    <cellStyle name="Note 2 3 2 6 3 2 3" xfId="53039" xr:uid="{00000000-0005-0000-0000-00006B500000}"/>
    <cellStyle name="Note 2 3 2 6 3 3" xfId="29069" xr:uid="{00000000-0005-0000-0000-00006C500000}"/>
    <cellStyle name="Note 2 3 2 6 3 4" xfId="46308" xr:uid="{00000000-0005-0000-0000-00006D500000}"/>
    <cellStyle name="Note 2 3 2 6 4" xfId="8121" xr:uid="{00000000-0005-0000-0000-00006E500000}"/>
    <cellStyle name="Note 2 3 2 6 4 2" xfId="25786" xr:uid="{00000000-0005-0000-0000-00006F500000}"/>
    <cellStyle name="Note 2 3 2 6 4 3" xfId="43051" xr:uid="{00000000-0005-0000-0000-000070500000}"/>
    <cellStyle name="Note 2 3 2 6 5" xfId="15119" xr:uid="{00000000-0005-0000-0000-000071500000}"/>
    <cellStyle name="Note 2 3 2 6 5 2" xfId="32783" xr:uid="{00000000-0005-0000-0000-000072500000}"/>
    <cellStyle name="Note 2 3 2 6 5 3" xfId="49998" xr:uid="{00000000-0005-0000-0000-000073500000}"/>
    <cellStyle name="Note 2 3 2 6 6" xfId="22150" xr:uid="{00000000-0005-0000-0000-000074500000}"/>
    <cellStyle name="Note 2 3 2 6 7" xfId="39440" xr:uid="{00000000-0005-0000-0000-000075500000}"/>
    <cellStyle name="Note 2 3 2 7" xfId="4434" xr:uid="{00000000-0005-0000-0000-000076500000}"/>
    <cellStyle name="Note 2 3 2 7 2" xfId="6298" xr:uid="{00000000-0005-0000-0000-000077500000}"/>
    <cellStyle name="Note 2 3 2 7 2 2" xfId="13217" xr:uid="{00000000-0005-0000-0000-000078500000}"/>
    <cellStyle name="Note 2 3 2 7 2 2 2" xfId="19890" xr:uid="{00000000-0005-0000-0000-000079500000}"/>
    <cellStyle name="Note 2 3 2 7 2 2 2 2" xfId="37554" xr:uid="{00000000-0005-0000-0000-00007A500000}"/>
    <cellStyle name="Note 2 3 2 7 2 2 2 3" xfId="54731" xr:uid="{00000000-0005-0000-0000-00007B500000}"/>
    <cellStyle name="Note 2 3 2 7 2 2 3" xfId="30881" xr:uid="{00000000-0005-0000-0000-00007C500000}"/>
    <cellStyle name="Note 2 3 2 7 2 2 4" xfId="48108" xr:uid="{00000000-0005-0000-0000-00007D500000}"/>
    <cellStyle name="Note 2 3 2 7 2 3" xfId="9933" xr:uid="{00000000-0005-0000-0000-00007E500000}"/>
    <cellStyle name="Note 2 3 2 7 2 3 2" xfId="27598" xr:uid="{00000000-0005-0000-0000-00007F500000}"/>
    <cellStyle name="Note 2 3 2 7 2 3 3" xfId="44851" xr:uid="{00000000-0005-0000-0000-000080500000}"/>
    <cellStyle name="Note 2 3 2 7 2 4" xfId="16823" xr:uid="{00000000-0005-0000-0000-000081500000}"/>
    <cellStyle name="Note 2 3 2 7 2 4 2" xfId="34487" xr:uid="{00000000-0005-0000-0000-000082500000}"/>
    <cellStyle name="Note 2 3 2 7 2 4 3" xfId="51690" xr:uid="{00000000-0005-0000-0000-000083500000}"/>
    <cellStyle name="Note 2 3 2 7 2 5" xfId="23963" xr:uid="{00000000-0005-0000-0000-000084500000}"/>
    <cellStyle name="Note 2 3 2 7 2 6" xfId="41240" xr:uid="{00000000-0005-0000-0000-000085500000}"/>
    <cellStyle name="Note 2 3 2 7 3" xfId="11362" xr:uid="{00000000-0005-0000-0000-000086500000}"/>
    <cellStyle name="Note 2 3 2 7 3 2" xfId="18143" xr:uid="{00000000-0005-0000-0000-000087500000}"/>
    <cellStyle name="Note 2 3 2 7 3 2 2" xfId="35807" xr:uid="{00000000-0005-0000-0000-000088500000}"/>
    <cellStyle name="Note 2 3 2 7 3 2 3" xfId="52996" xr:uid="{00000000-0005-0000-0000-000089500000}"/>
    <cellStyle name="Note 2 3 2 7 3 3" xfId="29026" xr:uid="{00000000-0005-0000-0000-00008A500000}"/>
    <cellStyle name="Note 2 3 2 7 3 4" xfId="46265" xr:uid="{00000000-0005-0000-0000-00008B500000}"/>
    <cellStyle name="Note 2 3 2 7 4" xfId="8078" xr:uid="{00000000-0005-0000-0000-00008C500000}"/>
    <cellStyle name="Note 2 3 2 7 4 2" xfId="25743" xr:uid="{00000000-0005-0000-0000-00008D500000}"/>
    <cellStyle name="Note 2 3 2 7 4 3" xfId="43008" xr:uid="{00000000-0005-0000-0000-00008E500000}"/>
    <cellStyle name="Note 2 3 2 7 5" xfId="15076" xr:uid="{00000000-0005-0000-0000-00008F500000}"/>
    <cellStyle name="Note 2 3 2 7 5 2" xfId="32740" xr:uid="{00000000-0005-0000-0000-000090500000}"/>
    <cellStyle name="Note 2 3 2 7 5 3" xfId="49955" xr:uid="{00000000-0005-0000-0000-000091500000}"/>
    <cellStyle name="Note 2 3 2 7 6" xfId="22107" xr:uid="{00000000-0005-0000-0000-000092500000}"/>
    <cellStyle name="Note 2 3 2 7 7" xfId="39397" xr:uid="{00000000-0005-0000-0000-000093500000}"/>
    <cellStyle name="Note 2 3 2 8" xfId="10120" xr:uid="{00000000-0005-0000-0000-000094500000}"/>
    <cellStyle name="Note 2 3 2 8 2" xfId="17009" xr:uid="{00000000-0005-0000-0000-000095500000}"/>
    <cellStyle name="Note 2 3 2 8 2 2" xfId="34673" xr:uid="{00000000-0005-0000-0000-000096500000}"/>
    <cellStyle name="Note 2 3 2 8 2 3" xfId="51874" xr:uid="{00000000-0005-0000-0000-000097500000}"/>
    <cellStyle name="Note 2 3 2 8 3" xfId="27784" xr:uid="{00000000-0005-0000-0000-000098500000}"/>
    <cellStyle name="Note 2 3 2 8 4" xfId="45035" xr:uid="{00000000-0005-0000-0000-000099500000}"/>
    <cellStyle name="Note 2 3 2 9" xfId="13401" xr:uid="{00000000-0005-0000-0000-00009A500000}"/>
    <cellStyle name="Note 2 3 2 9 2" xfId="31065" xr:uid="{00000000-0005-0000-0000-00009B500000}"/>
    <cellStyle name="Note 2 3 2 9 3" xfId="48292" xr:uid="{00000000-0005-0000-0000-00009C500000}"/>
    <cellStyle name="Note 2 3 3" xfId="1836" xr:uid="{00000000-0005-0000-0000-00009D500000}"/>
    <cellStyle name="Note 2 3 3 10" xfId="20231" xr:uid="{00000000-0005-0000-0000-00009E500000}"/>
    <cellStyle name="Note 2 3 3 11" xfId="22028" xr:uid="{00000000-0005-0000-0000-00009F500000}"/>
    <cellStyle name="Note 2 3 3 12" xfId="55186" xr:uid="{00000000-0005-0000-0000-0000A0500000}"/>
    <cellStyle name="Note 2 3 3 2" xfId="1837" xr:uid="{00000000-0005-0000-0000-0000A1500000}"/>
    <cellStyle name="Note 2 3 3 2 10" xfId="20375" xr:uid="{00000000-0005-0000-0000-0000A2500000}"/>
    <cellStyle name="Note 2 3 3 2 2" xfId="1838" xr:uid="{00000000-0005-0000-0000-0000A3500000}"/>
    <cellStyle name="Note 2 3 3 2 2 2" xfId="2742" xr:uid="{00000000-0005-0000-0000-0000A4500000}"/>
    <cellStyle name="Note 2 3 3 2 2 2 10" xfId="13547" xr:uid="{00000000-0005-0000-0000-0000A5500000}"/>
    <cellStyle name="Note 2 3 3 2 2 2 10 2" xfId="31211" xr:uid="{00000000-0005-0000-0000-0000A6500000}"/>
    <cellStyle name="Note 2 3 3 2 2 2 10 3" xfId="48438" xr:uid="{00000000-0005-0000-0000-0000A7500000}"/>
    <cellStyle name="Note 2 3 3 2 2 2 11" xfId="20463" xr:uid="{00000000-0005-0000-0000-0000A8500000}"/>
    <cellStyle name="Note 2 3 3 2 2 2 12" xfId="37772" xr:uid="{00000000-0005-0000-0000-0000A9500000}"/>
    <cellStyle name="Note 2 3 3 2 2 2 2" xfId="2971" xr:uid="{00000000-0005-0000-0000-0000AA500000}"/>
    <cellStyle name="Note 2 3 3 2 2 2 2 2" xfId="3634" xr:uid="{00000000-0005-0000-0000-0000AB500000}"/>
    <cellStyle name="Note 2 3 3 2 2 2 2 2 2" xfId="5550" xr:uid="{00000000-0005-0000-0000-0000AC500000}"/>
    <cellStyle name="Note 2 3 3 2 2 2 2 2 2 2" xfId="12470" xr:uid="{00000000-0005-0000-0000-0000AD500000}"/>
    <cellStyle name="Note 2 3 3 2 2 2 2 2 2 2 2" xfId="19197" xr:uid="{00000000-0005-0000-0000-0000AE500000}"/>
    <cellStyle name="Note 2 3 3 2 2 2 2 2 2 2 2 2" xfId="36861" xr:uid="{00000000-0005-0000-0000-0000AF500000}"/>
    <cellStyle name="Note 2 3 3 2 2 2 2 2 2 2 2 3" xfId="54041" xr:uid="{00000000-0005-0000-0000-0000B0500000}"/>
    <cellStyle name="Note 2 3 3 2 2 2 2 2 2 2 3" xfId="30134" xr:uid="{00000000-0005-0000-0000-0000B1500000}"/>
    <cellStyle name="Note 2 3 3 2 2 2 2 2 2 2 4" xfId="47364" xr:uid="{00000000-0005-0000-0000-0000B2500000}"/>
    <cellStyle name="Note 2 3 3 2 2 2 2 2 2 3" xfId="9186" xr:uid="{00000000-0005-0000-0000-0000B3500000}"/>
    <cellStyle name="Note 2 3 3 2 2 2 2 2 2 3 2" xfId="26851" xr:uid="{00000000-0005-0000-0000-0000B4500000}"/>
    <cellStyle name="Note 2 3 3 2 2 2 2 2 2 3 3" xfId="44107" xr:uid="{00000000-0005-0000-0000-0000B5500000}"/>
    <cellStyle name="Note 2 3 3 2 2 2 2 2 2 4" xfId="16130" xr:uid="{00000000-0005-0000-0000-0000B6500000}"/>
    <cellStyle name="Note 2 3 3 2 2 2 2 2 2 4 2" xfId="33794" xr:uid="{00000000-0005-0000-0000-0000B7500000}"/>
    <cellStyle name="Note 2 3 3 2 2 2 2 2 2 4 3" xfId="51000" xr:uid="{00000000-0005-0000-0000-0000B8500000}"/>
    <cellStyle name="Note 2 3 3 2 2 2 2 2 2 5" xfId="23215" xr:uid="{00000000-0005-0000-0000-0000B9500000}"/>
    <cellStyle name="Note 2 3 3 2 2 2 2 2 2 6" xfId="40496" xr:uid="{00000000-0005-0000-0000-0000BA500000}"/>
    <cellStyle name="Note 2 3 3 2 2 2 2 2 3" xfId="11094" xr:uid="{00000000-0005-0000-0000-0000BB500000}"/>
    <cellStyle name="Note 2 3 3 2 2 2 2 2 3 2" xfId="17929" xr:uid="{00000000-0005-0000-0000-0000BC500000}"/>
    <cellStyle name="Note 2 3 3 2 2 2 2 2 3 2 2" xfId="35593" xr:uid="{00000000-0005-0000-0000-0000BD500000}"/>
    <cellStyle name="Note 2 3 3 2 2 2 2 2 3 2 3" xfId="52785" xr:uid="{00000000-0005-0000-0000-0000BE500000}"/>
    <cellStyle name="Note 2 3 3 2 2 2 2 2 3 3" xfId="28758" xr:uid="{00000000-0005-0000-0000-0000BF500000}"/>
    <cellStyle name="Note 2 3 3 2 2 2 2 2 3 4" xfId="46000" xr:uid="{00000000-0005-0000-0000-0000C0500000}"/>
    <cellStyle name="Note 2 3 3 2 2 2 2 2 4" xfId="7331" xr:uid="{00000000-0005-0000-0000-0000C1500000}"/>
    <cellStyle name="Note 2 3 3 2 2 2 2 2 4 2" xfId="24996" xr:uid="{00000000-0005-0000-0000-0000C2500000}"/>
    <cellStyle name="Note 2 3 3 2 2 2 2 2 4 3" xfId="42264" xr:uid="{00000000-0005-0000-0000-0000C3500000}"/>
    <cellStyle name="Note 2 3 3 2 2 2 2 2 5" xfId="14383" xr:uid="{00000000-0005-0000-0000-0000C4500000}"/>
    <cellStyle name="Note 2 3 3 2 2 2 2 2 5 2" xfId="32047" xr:uid="{00000000-0005-0000-0000-0000C5500000}"/>
    <cellStyle name="Note 2 3 3 2 2 2 2 2 5 3" xfId="49265" xr:uid="{00000000-0005-0000-0000-0000C6500000}"/>
    <cellStyle name="Note 2 3 3 2 2 2 2 2 6" xfId="21353" xr:uid="{00000000-0005-0000-0000-0000C7500000}"/>
    <cellStyle name="Note 2 3 3 2 2 2 2 2 7" xfId="38653" xr:uid="{00000000-0005-0000-0000-0000C8500000}"/>
    <cellStyle name="Note 2 3 3 2 2 2 2 3" xfId="4004" xr:uid="{00000000-0005-0000-0000-0000C9500000}"/>
    <cellStyle name="Note 2 3 3 2 2 2 2 3 2" xfId="5920" xr:uid="{00000000-0005-0000-0000-0000CA500000}"/>
    <cellStyle name="Note 2 3 3 2 2 2 2 3 2 2" xfId="12840" xr:uid="{00000000-0005-0000-0000-0000CB500000}"/>
    <cellStyle name="Note 2 3 3 2 2 2 2 3 2 2 2" xfId="19567" xr:uid="{00000000-0005-0000-0000-0000CC500000}"/>
    <cellStyle name="Note 2 3 3 2 2 2 2 3 2 2 2 2" xfId="37231" xr:uid="{00000000-0005-0000-0000-0000CD500000}"/>
    <cellStyle name="Note 2 3 3 2 2 2 2 3 2 2 2 3" xfId="54408" xr:uid="{00000000-0005-0000-0000-0000CE500000}"/>
    <cellStyle name="Note 2 3 3 2 2 2 2 3 2 2 3" xfId="30504" xr:uid="{00000000-0005-0000-0000-0000CF500000}"/>
    <cellStyle name="Note 2 3 3 2 2 2 2 3 2 2 4" xfId="47731" xr:uid="{00000000-0005-0000-0000-0000D0500000}"/>
    <cellStyle name="Note 2 3 3 2 2 2 2 3 2 3" xfId="9556" xr:uid="{00000000-0005-0000-0000-0000D1500000}"/>
    <cellStyle name="Note 2 3 3 2 2 2 2 3 2 3 2" xfId="27221" xr:uid="{00000000-0005-0000-0000-0000D2500000}"/>
    <cellStyle name="Note 2 3 3 2 2 2 2 3 2 3 3" xfId="44474" xr:uid="{00000000-0005-0000-0000-0000D3500000}"/>
    <cellStyle name="Note 2 3 3 2 2 2 2 3 2 4" xfId="16500" xr:uid="{00000000-0005-0000-0000-0000D4500000}"/>
    <cellStyle name="Note 2 3 3 2 2 2 2 3 2 4 2" xfId="34164" xr:uid="{00000000-0005-0000-0000-0000D5500000}"/>
    <cellStyle name="Note 2 3 3 2 2 2 2 3 2 4 3" xfId="51367" xr:uid="{00000000-0005-0000-0000-0000D6500000}"/>
    <cellStyle name="Note 2 3 3 2 2 2 2 3 2 5" xfId="23585" xr:uid="{00000000-0005-0000-0000-0000D7500000}"/>
    <cellStyle name="Note 2 3 3 2 2 2 2 3 2 6" xfId="40863" xr:uid="{00000000-0005-0000-0000-0000D8500000}"/>
    <cellStyle name="Note 2 3 3 2 2 2 2 3 3" xfId="7701" xr:uid="{00000000-0005-0000-0000-0000D9500000}"/>
    <cellStyle name="Note 2 3 3 2 2 2 2 3 3 2" xfId="25366" xr:uid="{00000000-0005-0000-0000-0000DA500000}"/>
    <cellStyle name="Note 2 3 3 2 2 2 2 3 3 3" xfId="42631" xr:uid="{00000000-0005-0000-0000-0000DB500000}"/>
    <cellStyle name="Note 2 3 3 2 2 2 2 3 4" xfId="14753" xr:uid="{00000000-0005-0000-0000-0000DC500000}"/>
    <cellStyle name="Note 2 3 3 2 2 2 2 3 4 2" xfId="32417" xr:uid="{00000000-0005-0000-0000-0000DD500000}"/>
    <cellStyle name="Note 2 3 3 2 2 2 2 3 4 3" xfId="49632" xr:uid="{00000000-0005-0000-0000-0000DE500000}"/>
    <cellStyle name="Note 2 3 3 2 2 2 2 3 5" xfId="21723" xr:uid="{00000000-0005-0000-0000-0000DF500000}"/>
    <cellStyle name="Note 2 3 3 2 2 2 2 3 6" xfId="39020" xr:uid="{00000000-0005-0000-0000-0000E0500000}"/>
    <cellStyle name="Note 2 3 3 2 2 2 2 4" xfId="4887" xr:uid="{00000000-0005-0000-0000-0000E1500000}"/>
    <cellStyle name="Note 2 3 3 2 2 2 2 4 2" xfId="11807" xr:uid="{00000000-0005-0000-0000-0000E2500000}"/>
    <cellStyle name="Note 2 3 3 2 2 2 2 4 2 2" xfId="18588" xr:uid="{00000000-0005-0000-0000-0000E3500000}"/>
    <cellStyle name="Note 2 3 3 2 2 2 2 4 2 2 2" xfId="36252" xr:uid="{00000000-0005-0000-0000-0000E4500000}"/>
    <cellStyle name="Note 2 3 3 2 2 2 2 4 2 2 3" xfId="53438" xr:uid="{00000000-0005-0000-0000-0000E5500000}"/>
    <cellStyle name="Note 2 3 3 2 2 2 2 4 2 3" xfId="29471" xr:uid="{00000000-0005-0000-0000-0000E6500000}"/>
    <cellStyle name="Note 2 3 3 2 2 2 2 4 2 4" xfId="46707" xr:uid="{00000000-0005-0000-0000-0000E7500000}"/>
    <cellStyle name="Note 2 3 3 2 2 2 2 4 3" xfId="8523" xr:uid="{00000000-0005-0000-0000-0000E8500000}"/>
    <cellStyle name="Note 2 3 3 2 2 2 2 4 3 2" xfId="26188" xr:uid="{00000000-0005-0000-0000-0000E9500000}"/>
    <cellStyle name="Note 2 3 3 2 2 2 2 4 3 3" xfId="43450" xr:uid="{00000000-0005-0000-0000-0000EA500000}"/>
    <cellStyle name="Note 2 3 3 2 2 2 2 4 4" xfId="15521" xr:uid="{00000000-0005-0000-0000-0000EB500000}"/>
    <cellStyle name="Note 2 3 3 2 2 2 2 4 4 2" xfId="33185" xr:uid="{00000000-0005-0000-0000-0000EC500000}"/>
    <cellStyle name="Note 2 3 3 2 2 2 2 4 4 3" xfId="50397" xr:uid="{00000000-0005-0000-0000-0000ED500000}"/>
    <cellStyle name="Note 2 3 3 2 2 2 2 4 5" xfId="22552" xr:uid="{00000000-0005-0000-0000-0000EE500000}"/>
    <cellStyle name="Note 2 3 3 2 2 2 2 4 6" xfId="39839" xr:uid="{00000000-0005-0000-0000-0000EF500000}"/>
    <cellStyle name="Note 2 3 3 2 2 2 2 5" xfId="10493" xr:uid="{00000000-0005-0000-0000-0000F0500000}"/>
    <cellStyle name="Note 2 3 3 2 2 2 2 5 2" xfId="17382" xr:uid="{00000000-0005-0000-0000-0000F1500000}"/>
    <cellStyle name="Note 2 3 3 2 2 2 2 5 2 2" xfId="35046" xr:uid="{00000000-0005-0000-0000-0000F2500000}"/>
    <cellStyle name="Note 2 3 3 2 2 2 2 5 2 3" xfId="52244" xr:uid="{00000000-0005-0000-0000-0000F3500000}"/>
    <cellStyle name="Note 2 3 3 2 2 2 2 5 3" xfId="28157" xr:uid="{00000000-0005-0000-0000-0000F4500000}"/>
    <cellStyle name="Note 2 3 3 2 2 2 2 5 4" xfId="45405" xr:uid="{00000000-0005-0000-0000-0000F5500000}"/>
    <cellStyle name="Note 2 3 3 2 2 2 2 6" xfId="6743" xr:uid="{00000000-0005-0000-0000-0000F6500000}"/>
    <cellStyle name="Note 2 3 3 2 2 2 2 6 2" xfId="24408" xr:uid="{00000000-0005-0000-0000-0000F7500000}"/>
    <cellStyle name="Note 2 3 3 2 2 2 2 6 3" xfId="41682" xr:uid="{00000000-0005-0000-0000-0000F8500000}"/>
    <cellStyle name="Note 2 3 3 2 2 2 2 7" xfId="13774" xr:uid="{00000000-0005-0000-0000-0000F9500000}"/>
    <cellStyle name="Note 2 3 3 2 2 2 2 7 2" xfId="31438" xr:uid="{00000000-0005-0000-0000-0000FA500000}"/>
    <cellStyle name="Note 2 3 3 2 2 2 2 7 3" xfId="48662" xr:uid="{00000000-0005-0000-0000-0000FB500000}"/>
    <cellStyle name="Note 2 3 3 2 2 2 2 8" xfId="20690" xr:uid="{00000000-0005-0000-0000-0000FC500000}"/>
    <cellStyle name="Note 2 3 3 2 2 2 2 9" xfId="37996" xr:uid="{00000000-0005-0000-0000-0000FD500000}"/>
    <cellStyle name="Note 2 3 3 2 2 2 3" xfId="3067" xr:uid="{00000000-0005-0000-0000-0000FE500000}"/>
    <cellStyle name="Note 2 3 3 2 2 2 3 2" xfId="3730" xr:uid="{00000000-0005-0000-0000-0000FF500000}"/>
    <cellStyle name="Note 2 3 3 2 2 2 3 2 2" xfId="5646" xr:uid="{00000000-0005-0000-0000-000000510000}"/>
    <cellStyle name="Note 2 3 3 2 2 2 3 2 2 2" xfId="12566" xr:uid="{00000000-0005-0000-0000-000001510000}"/>
    <cellStyle name="Note 2 3 3 2 2 2 3 2 2 2 2" xfId="19293" xr:uid="{00000000-0005-0000-0000-000002510000}"/>
    <cellStyle name="Note 2 3 3 2 2 2 3 2 2 2 2 2" xfId="36957" xr:uid="{00000000-0005-0000-0000-000003510000}"/>
    <cellStyle name="Note 2 3 3 2 2 2 3 2 2 2 2 3" xfId="54134" xr:uid="{00000000-0005-0000-0000-000004510000}"/>
    <cellStyle name="Note 2 3 3 2 2 2 3 2 2 2 3" xfId="30230" xr:uid="{00000000-0005-0000-0000-000005510000}"/>
    <cellStyle name="Note 2 3 3 2 2 2 3 2 2 2 4" xfId="47457" xr:uid="{00000000-0005-0000-0000-000006510000}"/>
    <cellStyle name="Note 2 3 3 2 2 2 3 2 2 3" xfId="9282" xr:uid="{00000000-0005-0000-0000-000007510000}"/>
    <cellStyle name="Note 2 3 3 2 2 2 3 2 2 3 2" xfId="26947" xr:uid="{00000000-0005-0000-0000-000008510000}"/>
    <cellStyle name="Note 2 3 3 2 2 2 3 2 2 3 3" xfId="44200" xr:uid="{00000000-0005-0000-0000-000009510000}"/>
    <cellStyle name="Note 2 3 3 2 2 2 3 2 2 4" xfId="16226" xr:uid="{00000000-0005-0000-0000-00000A510000}"/>
    <cellStyle name="Note 2 3 3 2 2 2 3 2 2 4 2" xfId="33890" xr:uid="{00000000-0005-0000-0000-00000B510000}"/>
    <cellStyle name="Note 2 3 3 2 2 2 3 2 2 4 3" xfId="51093" xr:uid="{00000000-0005-0000-0000-00000C510000}"/>
    <cellStyle name="Note 2 3 3 2 2 2 3 2 2 5" xfId="23311" xr:uid="{00000000-0005-0000-0000-00000D510000}"/>
    <cellStyle name="Note 2 3 3 2 2 2 3 2 2 6" xfId="40589" xr:uid="{00000000-0005-0000-0000-00000E510000}"/>
    <cellStyle name="Note 2 3 3 2 2 2 3 2 3" xfId="11190" xr:uid="{00000000-0005-0000-0000-00000F510000}"/>
    <cellStyle name="Note 2 3 3 2 2 2 3 2 3 2" xfId="18025" xr:uid="{00000000-0005-0000-0000-000010510000}"/>
    <cellStyle name="Note 2 3 3 2 2 2 3 2 3 2 2" xfId="35689" xr:uid="{00000000-0005-0000-0000-000011510000}"/>
    <cellStyle name="Note 2 3 3 2 2 2 3 2 3 2 3" xfId="52878" xr:uid="{00000000-0005-0000-0000-000012510000}"/>
    <cellStyle name="Note 2 3 3 2 2 2 3 2 3 3" xfId="28854" xr:uid="{00000000-0005-0000-0000-000013510000}"/>
    <cellStyle name="Note 2 3 3 2 2 2 3 2 3 4" xfId="46093" xr:uid="{00000000-0005-0000-0000-000014510000}"/>
    <cellStyle name="Note 2 3 3 2 2 2 3 2 4" xfId="7427" xr:uid="{00000000-0005-0000-0000-000015510000}"/>
    <cellStyle name="Note 2 3 3 2 2 2 3 2 4 2" xfId="25092" xr:uid="{00000000-0005-0000-0000-000016510000}"/>
    <cellStyle name="Note 2 3 3 2 2 2 3 2 4 3" xfId="42357" xr:uid="{00000000-0005-0000-0000-000017510000}"/>
    <cellStyle name="Note 2 3 3 2 2 2 3 2 5" xfId="14479" xr:uid="{00000000-0005-0000-0000-000018510000}"/>
    <cellStyle name="Note 2 3 3 2 2 2 3 2 5 2" xfId="32143" xr:uid="{00000000-0005-0000-0000-000019510000}"/>
    <cellStyle name="Note 2 3 3 2 2 2 3 2 5 3" xfId="49358" xr:uid="{00000000-0005-0000-0000-00001A510000}"/>
    <cellStyle name="Note 2 3 3 2 2 2 3 2 6" xfId="21449" xr:uid="{00000000-0005-0000-0000-00001B510000}"/>
    <cellStyle name="Note 2 3 3 2 2 2 3 2 7" xfId="38746" xr:uid="{00000000-0005-0000-0000-00001C510000}"/>
    <cellStyle name="Note 2 3 3 2 2 2 3 3" xfId="4097" xr:uid="{00000000-0005-0000-0000-00001D510000}"/>
    <cellStyle name="Note 2 3 3 2 2 2 3 3 2" xfId="6013" xr:uid="{00000000-0005-0000-0000-00001E510000}"/>
    <cellStyle name="Note 2 3 3 2 2 2 3 3 2 2" xfId="12933" xr:uid="{00000000-0005-0000-0000-00001F510000}"/>
    <cellStyle name="Note 2 3 3 2 2 2 3 3 2 2 2" xfId="19660" xr:uid="{00000000-0005-0000-0000-000020510000}"/>
    <cellStyle name="Note 2 3 3 2 2 2 3 3 2 2 2 2" xfId="37324" xr:uid="{00000000-0005-0000-0000-000021510000}"/>
    <cellStyle name="Note 2 3 3 2 2 2 3 3 2 2 2 3" xfId="54501" xr:uid="{00000000-0005-0000-0000-000022510000}"/>
    <cellStyle name="Note 2 3 3 2 2 2 3 3 2 2 3" xfId="30597" xr:uid="{00000000-0005-0000-0000-000023510000}"/>
    <cellStyle name="Note 2 3 3 2 2 2 3 3 2 2 4" xfId="47824" xr:uid="{00000000-0005-0000-0000-000024510000}"/>
    <cellStyle name="Note 2 3 3 2 2 2 3 3 2 3" xfId="9649" xr:uid="{00000000-0005-0000-0000-000025510000}"/>
    <cellStyle name="Note 2 3 3 2 2 2 3 3 2 3 2" xfId="27314" xr:uid="{00000000-0005-0000-0000-000026510000}"/>
    <cellStyle name="Note 2 3 3 2 2 2 3 3 2 3 3" xfId="44567" xr:uid="{00000000-0005-0000-0000-000027510000}"/>
    <cellStyle name="Note 2 3 3 2 2 2 3 3 2 4" xfId="16593" xr:uid="{00000000-0005-0000-0000-000028510000}"/>
    <cellStyle name="Note 2 3 3 2 2 2 3 3 2 4 2" xfId="34257" xr:uid="{00000000-0005-0000-0000-000029510000}"/>
    <cellStyle name="Note 2 3 3 2 2 2 3 3 2 4 3" xfId="51460" xr:uid="{00000000-0005-0000-0000-00002A510000}"/>
    <cellStyle name="Note 2 3 3 2 2 2 3 3 2 5" xfId="23678" xr:uid="{00000000-0005-0000-0000-00002B510000}"/>
    <cellStyle name="Note 2 3 3 2 2 2 3 3 2 6" xfId="40956" xr:uid="{00000000-0005-0000-0000-00002C510000}"/>
    <cellStyle name="Note 2 3 3 2 2 2 3 3 3" xfId="7794" xr:uid="{00000000-0005-0000-0000-00002D510000}"/>
    <cellStyle name="Note 2 3 3 2 2 2 3 3 3 2" xfId="25459" xr:uid="{00000000-0005-0000-0000-00002E510000}"/>
    <cellStyle name="Note 2 3 3 2 2 2 3 3 3 3" xfId="42724" xr:uid="{00000000-0005-0000-0000-00002F510000}"/>
    <cellStyle name="Note 2 3 3 2 2 2 3 3 4" xfId="14846" xr:uid="{00000000-0005-0000-0000-000030510000}"/>
    <cellStyle name="Note 2 3 3 2 2 2 3 3 4 2" xfId="32510" xr:uid="{00000000-0005-0000-0000-000031510000}"/>
    <cellStyle name="Note 2 3 3 2 2 2 3 3 4 3" xfId="49725" xr:uid="{00000000-0005-0000-0000-000032510000}"/>
    <cellStyle name="Note 2 3 3 2 2 2 3 3 5" xfId="21816" xr:uid="{00000000-0005-0000-0000-000033510000}"/>
    <cellStyle name="Note 2 3 3 2 2 2 3 3 6" xfId="39113" xr:uid="{00000000-0005-0000-0000-000034510000}"/>
    <cellStyle name="Note 2 3 3 2 2 2 3 4" xfId="4983" xr:uid="{00000000-0005-0000-0000-000035510000}"/>
    <cellStyle name="Note 2 3 3 2 2 2 3 4 2" xfId="11903" xr:uid="{00000000-0005-0000-0000-000036510000}"/>
    <cellStyle name="Note 2 3 3 2 2 2 3 4 2 2" xfId="18684" xr:uid="{00000000-0005-0000-0000-000037510000}"/>
    <cellStyle name="Note 2 3 3 2 2 2 3 4 2 2 2" xfId="36348" xr:uid="{00000000-0005-0000-0000-000038510000}"/>
    <cellStyle name="Note 2 3 3 2 2 2 3 4 2 2 3" xfId="53531" xr:uid="{00000000-0005-0000-0000-000039510000}"/>
    <cellStyle name="Note 2 3 3 2 2 2 3 4 2 3" xfId="29567" xr:uid="{00000000-0005-0000-0000-00003A510000}"/>
    <cellStyle name="Note 2 3 3 2 2 2 3 4 2 4" xfId="46800" xr:uid="{00000000-0005-0000-0000-00003B510000}"/>
    <cellStyle name="Note 2 3 3 2 2 2 3 4 3" xfId="8619" xr:uid="{00000000-0005-0000-0000-00003C510000}"/>
    <cellStyle name="Note 2 3 3 2 2 2 3 4 3 2" xfId="26284" xr:uid="{00000000-0005-0000-0000-00003D510000}"/>
    <cellStyle name="Note 2 3 3 2 2 2 3 4 3 3" xfId="43543" xr:uid="{00000000-0005-0000-0000-00003E510000}"/>
    <cellStyle name="Note 2 3 3 2 2 2 3 4 4" xfId="15617" xr:uid="{00000000-0005-0000-0000-00003F510000}"/>
    <cellStyle name="Note 2 3 3 2 2 2 3 4 4 2" xfId="33281" xr:uid="{00000000-0005-0000-0000-000040510000}"/>
    <cellStyle name="Note 2 3 3 2 2 2 3 4 4 3" xfId="50490" xr:uid="{00000000-0005-0000-0000-000041510000}"/>
    <cellStyle name="Note 2 3 3 2 2 2 3 4 5" xfId="22648" xr:uid="{00000000-0005-0000-0000-000042510000}"/>
    <cellStyle name="Note 2 3 3 2 2 2 3 4 6" xfId="39932" xr:uid="{00000000-0005-0000-0000-000043510000}"/>
    <cellStyle name="Note 2 3 3 2 2 2 3 5" xfId="10589" xr:uid="{00000000-0005-0000-0000-000044510000}"/>
    <cellStyle name="Note 2 3 3 2 2 2 3 5 2" xfId="17478" xr:uid="{00000000-0005-0000-0000-000045510000}"/>
    <cellStyle name="Note 2 3 3 2 2 2 3 5 2 2" xfId="35142" xr:uid="{00000000-0005-0000-0000-000046510000}"/>
    <cellStyle name="Note 2 3 3 2 2 2 3 5 2 3" xfId="52337" xr:uid="{00000000-0005-0000-0000-000047510000}"/>
    <cellStyle name="Note 2 3 3 2 2 2 3 5 3" xfId="28253" xr:uid="{00000000-0005-0000-0000-000048510000}"/>
    <cellStyle name="Note 2 3 3 2 2 2 3 5 4" xfId="45498" xr:uid="{00000000-0005-0000-0000-000049510000}"/>
    <cellStyle name="Note 2 3 3 2 2 2 3 6" xfId="6839" xr:uid="{00000000-0005-0000-0000-00004A510000}"/>
    <cellStyle name="Note 2 3 3 2 2 2 3 6 2" xfId="24504" xr:uid="{00000000-0005-0000-0000-00004B510000}"/>
    <cellStyle name="Note 2 3 3 2 2 2 3 6 3" xfId="41775" xr:uid="{00000000-0005-0000-0000-00004C510000}"/>
    <cellStyle name="Note 2 3 3 2 2 2 3 7" xfId="13870" xr:uid="{00000000-0005-0000-0000-00004D510000}"/>
    <cellStyle name="Note 2 3 3 2 2 2 3 7 2" xfId="31534" xr:uid="{00000000-0005-0000-0000-00004E510000}"/>
    <cellStyle name="Note 2 3 3 2 2 2 3 7 3" xfId="48755" xr:uid="{00000000-0005-0000-0000-00004F510000}"/>
    <cellStyle name="Note 2 3 3 2 2 2 3 8" xfId="20786" xr:uid="{00000000-0005-0000-0000-000050510000}"/>
    <cellStyle name="Note 2 3 3 2 2 2 3 9" xfId="38089" xr:uid="{00000000-0005-0000-0000-000051510000}"/>
    <cellStyle name="Note 2 3 3 2 2 2 4" xfId="3179" xr:uid="{00000000-0005-0000-0000-000052510000}"/>
    <cellStyle name="Note 2 3 3 2 2 2 4 2" xfId="4209" xr:uid="{00000000-0005-0000-0000-000053510000}"/>
    <cellStyle name="Note 2 3 3 2 2 2 4 2 2" xfId="6125" xr:uid="{00000000-0005-0000-0000-000054510000}"/>
    <cellStyle name="Note 2 3 3 2 2 2 4 2 2 2" xfId="13045" xr:uid="{00000000-0005-0000-0000-000055510000}"/>
    <cellStyle name="Note 2 3 3 2 2 2 4 2 2 2 2" xfId="19772" xr:uid="{00000000-0005-0000-0000-000056510000}"/>
    <cellStyle name="Note 2 3 3 2 2 2 4 2 2 2 2 2" xfId="37436" xr:uid="{00000000-0005-0000-0000-000057510000}"/>
    <cellStyle name="Note 2 3 3 2 2 2 4 2 2 2 2 3" xfId="54613" xr:uid="{00000000-0005-0000-0000-000058510000}"/>
    <cellStyle name="Note 2 3 3 2 2 2 4 2 2 2 3" xfId="30709" xr:uid="{00000000-0005-0000-0000-000059510000}"/>
    <cellStyle name="Note 2 3 3 2 2 2 4 2 2 2 4" xfId="47936" xr:uid="{00000000-0005-0000-0000-00005A510000}"/>
    <cellStyle name="Note 2 3 3 2 2 2 4 2 2 3" xfId="9761" xr:uid="{00000000-0005-0000-0000-00005B510000}"/>
    <cellStyle name="Note 2 3 3 2 2 2 4 2 2 3 2" xfId="27426" xr:uid="{00000000-0005-0000-0000-00005C510000}"/>
    <cellStyle name="Note 2 3 3 2 2 2 4 2 2 3 3" xfId="44679" xr:uid="{00000000-0005-0000-0000-00005D510000}"/>
    <cellStyle name="Note 2 3 3 2 2 2 4 2 2 4" xfId="16705" xr:uid="{00000000-0005-0000-0000-00005E510000}"/>
    <cellStyle name="Note 2 3 3 2 2 2 4 2 2 4 2" xfId="34369" xr:uid="{00000000-0005-0000-0000-00005F510000}"/>
    <cellStyle name="Note 2 3 3 2 2 2 4 2 2 4 3" xfId="51572" xr:uid="{00000000-0005-0000-0000-000060510000}"/>
    <cellStyle name="Note 2 3 3 2 2 2 4 2 2 5" xfId="23790" xr:uid="{00000000-0005-0000-0000-000061510000}"/>
    <cellStyle name="Note 2 3 3 2 2 2 4 2 2 6" xfId="41068" xr:uid="{00000000-0005-0000-0000-000062510000}"/>
    <cellStyle name="Note 2 3 3 2 2 2 4 2 3" xfId="7906" xr:uid="{00000000-0005-0000-0000-000063510000}"/>
    <cellStyle name="Note 2 3 3 2 2 2 4 2 3 2" xfId="25571" xr:uid="{00000000-0005-0000-0000-000064510000}"/>
    <cellStyle name="Note 2 3 3 2 2 2 4 2 3 3" xfId="42836" xr:uid="{00000000-0005-0000-0000-000065510000}"/>
    <cellStyle name="Note 2 3 3 2 2 2 4 2 4" xfId="14958" xr:uid="{00000000-0005-0000-0000-000066510000}"/>
    <cellStyle name="Note 2 3 3 2 2 2 4 2 4 2" xfId="32622" xr:uid="{00000000-0005-0000-0000-000067510000}"/>
    <cellStyle name="Note 2 3 3 2 2 2 4 2 4 3" xfId="49837" xr:uid="{00000000-0005-0000-0000-000068510000}"/>
    <cellStyle name="Note 2 3 3 2 2 2 4 2 5" xfId="21928" xr:uid="{00000000-0005-0000-0000-000069510000}"/>
    <cellStyle name="Note 2 3 3 2 2 2 4 2 6" xfId="39225" xr:uid="{00000000-0005-0000-0000-00006A510000}"/>
    <cellStyle name="Note 2 3 3 2 2 2 4 3" xfId="5095" xr:uid="{00000000-0005-0000-0000-00006B510000}"/>
    <cellStyle name="Note 2 3 3 2 2 2 4 3 2" xfId="12015" xr:uid="{00000000-0005-0000-0000-00006C510000}"/>
    <cellStyle name="Note 2 3 3 2 2 2 4 3 2 2" xfId="18796" xr:uid="{00000000-0005-0000-0000-00006D510000}"/>
    <cellStyle name="Note 2 3 3 2 2 2 4 3 2 2 2" xfId="36460" xr:uid="{00000000-0005-0000-0000-00006E510000}"/>
    <cellStyle name="Note 2 3 3 2 2 2 4 3 2 2 3" xfId="53643" xr:uid="{00000000-0005-0000-0000-00006F510000}"/>
    <cellStyle name="Note 2 3 3 2 2 2 4 3 2 3" xfId="29679" xr:uid="{00000000-0005-0000-0000-000070510000}"/>
    <cellStyle name="Note 2 3 3 2 2 2 4 3 2 4" xfId="46912" xr:uid="{00000000-0005-0000-0000-000071510000}"/>
    <cellStyle name="Note 2 3 3 2 2 2 4 3 3" xfId="8731" xr:uid="{00000000-0005-0000-0000-000072510000}"/>
    <cellStyle name="Note 2 3 3 2 2 2 4 3 3 2" xfId="26396" xr:uid="{00000000-0005-0000-0000-000073510000}"/>
    <cellStyle name="Note 2 3 3 2 2 2 4 3 3 3" xfId="43655" xr:uid="{00000000-0005-0000-0000-000074510000}"/>
    <cellStyle name="Note 2 3 3 2 2 2 4 3 4" xfId="15729" xr:uid="{00000000-0005-0000-0000-000075510000}"/>
    <cellStyle name="Note 2 3 3 2 2 2 4 3 4 2" xfId="33393" xr:uid="{00000000-0005-0000-0000-000076510000}"/>
    <cellStyle name="Note 2 3 3 2 2 2 4 3 4 3" xfId="50602" xr:uid="{00000000-0005-0000-0000-000077510000}"/>
    <cellStyle name="Note 2 3 3 2 2 2 4 3 5" xfId="22760" xr:uid="{00000000-0005-0000-0000-000078510000}"/>
    <cellStyle name="Note 2 3 3 2 2 2 4 3 6" xfId="40044" xr:uid="{00000000-0005-0000-0000-000079510000}"/>
    <cellStyle name="Note 2 3 3 2 2 2 4 4" xfId="10701" xr:uid="{00000000-0005-0000-0000-00007A510000}"/>
    <cellStyle name="Note 2 3 3 2 2 2 4 4 2" xfId="17590" xr:uid="{00000000-0005-0000-0000-00007B510000}"/>
    <cellStyle name="Note 2 3 3 2 2 2 4 4 2 2" xfId="35254" xr:uid="{00000000-0005-0000-0000-00007C510000}"/>
    <cellStyle name="Note 2 3 3 2 2 2 4 4 2 3" xfId="52449" xr:uid="{00000000-0005-0000-0000-00007D510000}"/>
    <cellStyle name="Note 2 3 3 2 2 2 4 4 3" xfId="28365" xr:uid="{00000000-0005-0000-0000-00007E510000}"/>
    <cellStyle name="Note 2 3 3 2 2 2 4 4 4" xfId="45610" xr:uid="{00000000-0005-0000-0000-00007F510000}"/>
    <cellStyle name="Note 2 3 3 2 2 2 4 5" xfId="6951" xr:uid="{00000000-0005-0000-0000-000080510000}"/>
    <cellStyle name="Note 2 3 3 2 2 2 4 5 2" xfId="24616" xr:uid="{00000000-0005-0000-0000-000081510000}"/>
    <cellStyle name="Note 2 3 3 2 2 2 4 5 3" xfId="41887" xr:uid="{00000000-0005-0000-0000-000082510000}"/>
    <cellStyle name="Note 2 3 3 2 2 2 4 6" xfId="13982" xr:uid="{00000000-0005-0000-0000-000083510000}"/>
    <cellStyle name="Note 2 3 3 2 2 2 4 6 2" xfId="31646" xr:uid="{00000000-0005-0000-0000-000084510000}"/>
    <cellStyle name="Note 2 3 3 2 2 2 4 6 3" xfId="48867" xr:uid="{00000000-0005-0000-0000-000085510000}"/>
    <cellStyle name="Note 2 3 3 2 2 2 4 7" xfId="20898" xr:uid="{00000000-0005-0000-0000-000086510000}"/>
    <cellStyle name="Note 2 3 3 2 2 2 4 8" xfId="38201" xr:uid="{00000000-0005-0000-0000-000087510000}"/>
    <cellStyle name="Note 2 3 3 2 2 2 5" xfId="3407" xr:uid="{00000000-0005-0000-0000-000088510000}"/>
    <cellStyle name="Note 2 3 3 2 2 2 5 2" xfId="5323" xr:uid="{00000000-0005-0000-0000-000089510000}"/>
    <cellStyle name="Note 2 3 3 2 2 2 5 2 2" xfId="12243" xr:uid="{00000000-0005-0000-0000-00008A510000}"/>
    <cellStyle name="Note 2 3 3 2 2 2 5 2 2 2" xfId="18970" xr:uid="{00000000-0005-0000-0000-00008B510000}"/>
    <cellStyle name="Note 2 3 3 2 2 2 5 2 2 2 2" xfId="36634" xr:uid="{00000000-0005-0000-0000-00008C510000}"/>
    <cellStyle name="Note 2 3 3 2 2 2 5 2 2 2 3" xfId="53817" xr:uid="{00000000-0005-0000-0000-00008D510000}"/>
    <cellStyle name="Note 2 3 3 2 2 2 5 2 2 3" xfId="29907" xr:uid="{00000000-0005-0000-0000-00008E510000}"/>
    <cellStyle name="Note 2 3 3 2 2 2 5 2 2 4" xfId="47140" xr:uid="{00000000-0005-0000-0000-00008F510000}"/>
    <cellStyle name="Note 2 3 3 2 2 2 5 2 3" xfId="8959" xr:uid="{00000000-0005-0000-0000-000090510000}"/>
    <cellStyle name="Note 2 3 3 2 2 2 5 2 3 2" xfId="26624" xr:uid="{00000000-0005-0000-0000-000091510000}"/>
    <cellStyle name="Note 2 3 3 2 2 2 5 2 3 3" xfId="43883" xr:uid="{00000000-0005-0000-0000-000092510000}"/>
    <cellStyle name="Note 2 3 3 2 2 2 5 2 4" xfId="15903" xr:uid="{00000000-0005-0000-0000-000093510000}"/>
    <cellStyle name="Note 2 3 3 2 2 2 5 2 4 2" xfId="33567" xr:uid="{00000000-0005-0000-0000-000094510000}"/>
    <cellStyle name="Note 2 3 3 2 2 2 5 2 4 3" xfId="50776" xr:uid="{00000000-0005-0000-0000-000095510000}"/>
    <cellStyle name="Note 2 3 3 2 2 2 5 2 5" xfId="22988" xr:uid="{00000000-0005-0000-0000-000096510000}"/>
    <cellStyle name="Note 2 3 3 2 2 2 5 2 6" xfId="40272" xr:uid="{00000000-0005-0000-0000-000097510000}"/>
    <cellStyle name="Note 2 3 3 2 2 2 5 3" xfId="10867" xr:uid="{00000000-0005-0000-0000-000098510000}"/>
    <cellStyle name="Note 2 3 3 2 2 2 5 3 2" xfId="17702" xr:uid="{00000000-0005-0000-0000-000099510000}"/>
    <cellStyle name="Note 2 3 3 2 2 2 5 3 2 2" xfId="35366" xr:uid="{00000000-0005-0000-0000-00009A510000}"/>
    <cellStyle name="Note 2 3 3 2 2 2 5 3 2 3" xfId="52561" xr:uid="{00000000-0005-0000-0000-00009B510000}"/>
    <cellStyle name="Note 2 3 3 2 2 2 5 3 3" xfId="28531" xr:uid="{00000000-0005-0000-0000-00009C510000}"/>
    <cellStyle name="Note 2 3 3 2 2 2 5 3 4" xfId="45776" xr:uid="{00000000-0005-0000-0000-00009D510000}"/>
    <cellStyle name="Note 2 3 3 2 2 2 5 4" xfId="14156" xr:uid="{00000000-0005-0000-0000-00009E510000}"/>
    <cellStyle name="Note 2 3 3 2 2 2 5 4 2" xfId="31820" xr:uid="{00000000-0005-0000-0000-00009F510000}"/>
    <cellStyle name="Note 2 3 3 2 2 2 5 4 3" xfId="49041" xr:uid="{00000000-0005-0000-0000-0000A0510000}"/>
    <cellStyle name="Note 2 3 3 2 2 2 5 5" xfId="21126" xr:uid="{00000000-0005-0000-0000-0000A1510000}"/>
    <cellStyle name="Note 2 3 3 2 2 2 5 6" xfId="38429" xr:uid="{00000000-0005-0000-0000-0000A2510000}"/>
    <cellStyle name="Note 2 3 3 2 2 2 6" xfId="3780" xr:uid="{00000000-0005-0000-0000-0000A3510000}"/>
    <cellStyle name="Note 2 3 3 2 2 2 6 2" xfId="5696" xr:uid="{00000000-0005-0000-0000-0000A4510000}"/>
    <cellStyle name="Note 2 3 3 2 2 2 6 2 2" xfId="12616" xr:uid="{00000000-0005-0000-0000-0000A5510000}"/>
    <cellStyle name="Note 2 3 3 2 2 2 6 2 2 2" xfId="19343" xr:uid="{00000000-0005-0000-0000-0000A6510000}"/>
    <cellStyle name="Note 2 3 3 2 2 2 6 2 2 2 2" xfId="37007" xr:uid="{00000000-0005-0000-0000-0000A7510000}"/>
    <cellStyle name="Note 2 3 3 2 2 2 6 2 2 2 3" xfId="54184" xr:uid="{00000000-0005-0000-0000-0000A8510000}"/>
    <cellStyle name="Note 2 3 3 2 2 2 6 2 2 3" xfId="30280" xr:uid="{00000000-0005-0000-0000-0000A9510000}"/>
    <cellStyle name="Note 2 3 3 2 2 2 6 2 2 4" xfId="47507" xr:uid="{00000000-0005-0000-0000-0000AA510000}"/>
    <cellStyle name="Note 2 3 3 2 2 2 6 2 3" xfId="9332" xr:uid="{00000000-0005-0000-0000-0000AB510000}"/>
    <cellStyle name="Note 2 3 3 2 2 2 6 2 3 2" xfId="26997" xr:uid="{00000000-0005-0000-0000-0000AC510000}"/>
    <cellStyle name="Note 2 3 3 2 2 2 6 2 3 3" xfId="44250" xr:uid="{00000000-0005-0000-0000-0000AD510000}"/>
    <cellStyle name="Note 2 3 3 2 2 2 6 2 4" xfId="16276" xr:uid="{00000000-0005-0000-0000-0000AE510000}"/>
    <cellStyle name="Note 2 3 3 2 2 2 6 2 4 2" xfId="33940" xr:uid="{00000000-0005-0000-0000-0000AF510000}"/>
    <cellStyle name="Note 2 3 3 2 2 2 6 2 4 3" xfId="51143" xr:uid="{00000000-0005-0000-0000-0000B0510000}"/>
    <cellStyle name="Note 2 3 3 2 2 2 6 2 5" xfId="23361" xr:uid="{00000000-0005-0000-0000-0000B1510000}"/>
    <cellStyle name="Note 2 3 3 2 2 2 6 2 6" xfId="40639" xr:uid="{00000000-0005-0000-0000-0000B2510000}"/>
    <cellStyle name="Note 2 3 3 2 2 2 6 3" xfId="7477" xr:uid="{00000000-0005-0000-0000-0000B3510000}"/>
    <cellStyle name="Note 2 3 3 2 2 2 6 3 2" xfId="25142" xr:uid="{00000000-0005-0000-0000-0000B4510000}"/>
    <cellStyle name="Note 2 3 3 2 2 2 6 3 3" xfId="42407" xr:uid="{00000000-0005-0000-0000-0000B5510000}"/>
    <cellStyle name="Note 2 3 3 2 2 2 6 4" xfId="14529" xr:uid="{00000000-0005-0000-0000-0000B6510000}"/>
    <cellStyle name="Note 2 3 3 2 2 2 6 4 2" xfId="32193" xr:uid="{00000000-0005-0000-0000-0000B7510000}"/>
    <cellStyle name="Note 2 3 3 2 2 2 6 4 3" xfId="49408" xr:uid="{00000000-0005-0000-0000-0000B8510000}"/>
    <cellStyle name="Note 2 3 3 2 2 2 6 5" xfId="21499" xr:uid="{00000000-0005-0000-0000-0000B9510000}"/>
    <cellStyle name="Note 2 3 3 2 2 2 6 6" xfId="38796" xr:uid="{00000000-0005-0000-0000-0000BA510000}"/>
    <cellStyle name="Note 2 3 3 2 2 2 7" xfId="4660" xr:uid="{00000000-0005-0000-0000-0000BB510000}"/>
    <cellStyle name="Note 2 3 3 2 2 2 7 2" xfId="11580" xr:uid="{00000000-0005-0000-0000-0000BC510000}"/>
    <cellStyle name="Note 2 3 3 2 2 2 7 2 2" xfId="18361" xr:uid="{00000000-0005-0000-0000-0000BD510000}"/>
    <cellStyle name="Note 2 3 3 2 2 2 7 2 2 2" xfId="36025" xr:uid="{00000000-0005-0000-0000-0000BE510000}"/>
    <cellStyle name="Note 2 3 3 2 2 2 7 2 2 3" xfId="53214" xr:uid="{00000000-0005-0000-0000-0000BF510000}"/>
    <cellStyle name="Note 2 3 3 2 2 2 7 2 3" xfId="29244" xr:uid="{00000000-0005-0000-0000-0000C0510000}"/>
    <cellStyle name="Note 2 3 3 2 2 2 7 2 4" xfId="46483" xr:uid="{00000000-0005-0000-0000-0000C1510000}"/>
    <cellStyle name="Note 2 3 3 2 2 2 7 3" xfId="8296" xr:uid="{00000000-0005-0000-0000-0000C2510000}"/>
    <cellStyle name="Note 2 3 3 2 2 2 7 3 2" xfId="25961" xr:uid="{00000000-0005-0000-0000-0000C3510000}"/>
    <cellStyle name="Note 2 3 3 2 2 2 7 3 3" xfId="43226" xr:uid="{00000000-0005-0000-0000-0000C4510000}"/>
    <cellStyle name="Note 2 3 3 2 2 2 7 4" xfId="15294" xr:uid="{00000000-0005-0000-0000-0000C5510000}"/>
    <cellStyle name="Note 2 3 3 2 2 2 7 4 2" xfId="32958" xr:uid="{00000000-0005-0000-0000-0000C6510000}"/>
    <cellStyle name="Note 2 3 3 2 2 2 7 4 3" xfId="50173" xr:uid="{00000000-0005-0000-0000-0000C7510000}"/>
    <cellStyle name="Note 2 3 3 2 2 2 7 5" xfId="22325" xr:uid="{00000000-0005-0000-0000-0000C8510000}"/>
    <cellStyle name="Note 2 3 3 2 2 2 7 6" xfId="39615" xr:uid="{00000000-0005-0000-0000-0000C9510000}"/>
    <cellStyle name="Note 2 3 3 2 2 2 8" xfId="10266" xr:uid="{00000000-0005-0000-0000-0000CA510000}"/>
    <cellStyle name="Note 2 3 3 2 2 2 8 2" xfId="17155" xr:uid="{00000000-0005-0000-0000-0000CB510000}"/>
    <cellStyle name="Note 2 3 3 2 2 2 8 2 2" xfId="34819" xr:uid="{00000000-0005-0000-0000-0000CC510000}"/>
    <cellStyle name="Note 2 3 3 2 2 2 8 2 3" xfId="52020" xr:uid="{00000000-0005-0000-0000-0000CD510000}"/>
    <cellStyle name="Note 2 3 3 2 2 2 8 3" xfId="27930" xr:uid="{00000000-0005-0000-0000-0000CE510000}"/>
    <cellStyle name="Note 2 3 3 2 2 2 8 4" xfId="45181" xr:uid="{00000000-0005-0000-0000-0000CF510000}"/>
    <cellStyle name="Note 2 3 3 2 2 2 9" xfId="6516" xr:uid="{00000000-0005-0000-0000-0000D0510000}"/>
    <cellStyle name="Note 2 3 3 2 2 2 9 2" xfId="24181" xr:uid="{00000000-0005-0000-0000-0000D1510000}"/>
    <cellStyle name="Note 2 3 3 2 2 2 9 3" xfId="41458" xr:uid="{00000000-0005-0000-0000-0000D2510000}"/>
    <cellStyle name="Note 2 3 3 2 2 3" xfId="2831" xr:uid="{00000000-0005-0000-0000-0000D3510000}"/>
    <cellStyle name="Note 2 3 3 2 2 3 2" xfId="3494" xr:uid="{00000000-0005-0000-0000-0000D4510000}"/>
    <cellStyle name="Note 2 3 3 2 2 3 2 2" xfId="5410" xr:uid="{00000000-0005-0000-0000-0000D5510000}"/>
    <cellStyle name="Note 2 3 3 2 2 3 2 2 2" xfId="12330" xr:uid="{00000000-0005-0000-0000-0000D6510000}"/>
    <cellStyle name="Note 2 3 3 2 2 3 2 2 2 2" xfId="19057" xr:uid="{00000000-0005-0000-0000-0000D7510000}"/>
    <cellStyle name="Note 2 3 3 2 2 3 2 2 2 2 2" xfId="36721" xr:uid="{00000000-0005-0000-0000-0000D8510000}"/>
    <cellStyle name="Note 2 3 3 2 2 3 2 2 2 2 3" xfId="53901" xr:uid="{00000000-0005-0000-0000-0000D9510000}"/>
    <cellStyle name="Note 2 3 3 2 2 3 2 2 2 3" xfId="29994" xr:uid="{00000000-0005-0000-0000-0000DA510000}"/>
    <cellStyle name="Note 2 3 3 2 2 3 2 2 2 4" xfId="47224" xr:uid="{00000000-0005-0000-0000-0000DB510000}"/>
    <cellStyle name="Note 2 3 3 2 2 3 2 2 3" xfId="9046" xr:uid="{00000000-0005-0000-0000-0000DC510000}"/>
    <cellStyle name="Note 2 3 3 2 2 3 2 2 3 2" xfId="26711" xr:uid="{00000000-0005-0000-0000-0000DD510000}"/>
    <cellStyle name="Note 2 3 3 2 2 3 2 2 3 3" xfId="43967" xr:uid="{00000000-0005-0000-0000-0000DE510000}"/>
    <cellStyle name="Note 2 3 3 2 2 3 2 2 4" xfId="15990" xr:uid="{00000000-0005-0000-0000-0000DF510000}"/>
    <cellStyle name="Note 2 3 3 2 2 3 2 2 4 2" xfId="33654" xr:uid="{00000000-0005-0000-0000-0000E0510000}"/>
    <cellStyle name="Note 2 3 3 2 2 3 2 2 4 3" xfId="50860" xr:uid="{00000000-0005-0000-0000-0000E1510000}"/>
    <cellStyle name="Note 2 3 3 2 2 3 2 2 5" xfId="23075" xr:uid="{00000000-0005-0000-0000-0000E2510000}"/>
    <cellStyle name="Note 2 3 3 2 2 3 2 2 6" xfId="40356" xr:uid="{00000000-0005-0000-0000-0000E3510000}"/>
    <cellStyle name="Note 2 3 3 2 2 3 2 3" xfId="10954" xr:uid="{00000000-0005-0000-0000-0000E4510000}"/>
    <cellStyle name="Note 2 3 3 2 2 3 2 3 2" xfId="17789" xr:uid="{00000000-0005-0000-0000-0000E5510000}"/>
    <cellStyle name="Note 2 3 3 2 2 3 2 3 2 2" xfId="35453" xr:uid="{00000000-0005-0000-0000-0000E6510000}"/>
    <cellStyle name="Note 2 3 3 2 2 3 2 3 2 3" xfId="52645" xr:uid="{00000000-0005-0000-0000-0000E7510000}"/>
    <cellStyle name="Note 2 3 3 2 2 3 2 3 3" xfId="28618" xr:uid="{00000000-0005-0000-0000-0000E8510000}"/>
    <cellStyle name="Note 2 3 3 2 2 3 2 3 4" xfId="45860" xr:uid="{00000000-0005-0000-0000-0000E9510000}"/>
    <cellStyle name="Note 2 3 3 2 2 3 2 4" xfId="7191" xr:uid="{00000000-0005-0000-0000-0000EA510000}"/>
    <cellStyle name="Note 2 3 3 2 2 3 2 4 2" xfId="24856" xr:uid="{00000000-0005-0000-0000-0000EB510000}"/>
    <cellStyle name="Note 2 3 3 2 2 3 2 4 3" xfId="42124" xr:uid="{00000000-0005-0000-0000-0000EC510000}"/>
    <cellStyle name="Note 2 3 3 2 2 3 2 5" xfId="14243" xr:uid="{00000000-0005-0000-0000-0000ED510000}"/>
    <cellStyle name="Note 2 3 3 2 2 3 2 5 2" xfId="31907" xr:uid="{00000000-0005-0000-0000-0000EE510000}"/>
    <cellStyle name="Note 2 3 3 2 2 3 2 5 3" xfId="49125" xr:uid="{00000000-0005-0000-0000-0000EF510000}"/>
    <cellStyle name="Note 2 3 3 2 2 3 2 6" xfId="21213" xr:uid="{00000000-0005-0000-0000-0000F0510000}"/>
    <cellStyle name="Note 2 3 3 2 2 3 2 7" xfId="38513" xr:uid="{00000000-0005-0000-0000-0000F1510000}"/>
    <cellStyle name="Note 2 3 3 2 2 3 3" xfId="3864" xr:uid="{00000000-0005-0000-0000-0000F2510000}"/>
    <cellStyle name="Note 2 3 3 2 2 3 3 2" xfId="5780" xr:uid="{00000000-0005-0000-0000-0000F3510000}"/>
    <cellStyle name="Note 2 3 3 2 2 3 3 2 2" xfId="12700" xr:uid="{00000000-0005-0000-0000-0000F4510000}"/>
    <cellStyle name="Note 2 3 3 2 2 3 3 2 2 2" xfId="19427" xr:uid="{00000000-0005-0000-0000-0000F5510000}"/>
    <cellStyle name="Note 2 3 3 2 2 3 3 2 2 2 2" xfId="37091" xr:uid="{00000000-0005-0000-0000-0000F6510000}"/>
    <cellStyle name="Note 2 3 3 2 2 3 3 2 2 2 3" xfId="54268" xr:uid="{00000000-0005-0000-0000-0000F7510000}"/>
    <cellStyle name="Note 2 3 3 2 2 3 3 2 2 3" xfId="30364" xr:uid="{00000000-0005-0000-0000-0000F8510000}"/>
    <cellStyle name="Note 2 3 3 2 2 3 3 2 2 4" xfId="47591" xr:uid="{00000000-0005-0000-0000-0000F9510000}"/>
    <cellStyle name="Note 2 3 3 2 2 3 3 2 3" xfId="9416" xr:uid="{00000000-0005-0000-0000-0000FA510000}"/>
    <cellStyle name="Note 2 3 3 2 2 3 3 2 3 2" xfId="27081" xr:uid="{00000000-0005-0000-0000-0000FB510000}"/>
    <cellStyle name="Note 2 3 3 2 2 3 3 2 3 3" xfId="44334" xr:uid="{00000000-0005-0000-0000-0000FC510000}"/>
    <cellStyle name="Note 2 3 3 2 2 3 3 2 4" xfId="16360" xr:uid="{00000000-0005-0000-0000-0000FD510000}"/>
    <cellStyle name="Note 2 3 3 2 2 3 3 2 4 2" xfId="34024" xr:uid="{00000000-0005-0000-0000-0000FE510000}"/>
    <cellStyle name="Note 2 3 3 2 2 3 3 2 4 3" xfId="51227" xr:uid="{00000000-0005-0000-0000-0000FF510000}"/>
    <cellStyle name="Note 2 3 3 2 2 3 3 2 5" xfId="23445" xr:uid="{00000000-0005-0000-0000-000000520000}"/>
    <cellStyle name="Note 2 3 3 2 2 3 3 2 6" xfId="40723" xr:uid="{00000000-0005-0000-0000-000001520000}"/>
    <cellStyle name="Note 2 3 3 2 2 3 3 3" xfId="7561" xr:uid="{00000000-0005-0000-0000-000002520000}"/>
    <cellStyle name="Note 2 3 3 2 2 3 3 3 2" xfId="25226" xr:uid="{00000000-0005-0000-0000-000003520000}"/>
    <cellStyle name="Note 2 3 3 2 2 3 3 3 3" xfId="42491" xr:uid="{00000000-0005-0000-0000-000004520000}"/>
    <cellStyle name="Note 2 3 3 2 2 3 3 4" xfId="14613" xr:uid="{00000000-0005-0000-0000-000005520000}"/>
    <cellStyle name="Note 2 3 3 2 2 3 3 4 2" xfId="32277" xr:uid="{00000000-0005-0000-0000-000006520000}"/>
    <cellStyle name="Note 2 3 3 2 2 3 3 4 3" xfId="49492" xr:uid="{00000000-0005-0000-0000-000007520000}"/>
    <cellStyle name="Note 2 3 3 2 2 3 3 5" xfId="21583" xr:uid="{00000000-0005-0000-0000-000008520000}"/>
    <cellStyle name="Note 2 3 3 2 2 3 3 6" xfId="38880" xr:uid="{00000000-0005-0000-0000-000009520000}"/>
    <cellStyle name="Note 2 3 3 2 2 3 4" xfId="4747" xr:uid="{00000000-0005-0000-0000-00000A520000}"/>
    <cellStyle name="Note 2 3 3 2 2 3 4 2" xfId="11667" xr:uid="{00000000-0005-0000-0000-00000B520000}"/>
    <cellStyle name="Note 2 3 3 2 2 3 4 2 2" xfId="18448" xr:uid="{00000000-0005-0000-0000-00000C520000}"/>
    <cellStyle name="Note 2 3 3 2 2 3 4 2 2 2" xfId="36112" xr:uid="{00000000-0005-0000-0000-00000D520000}"/>
    <cellStyle name="Note 2 3 3 2 2 3 4 2 2 3" xfId="53298" xr:uid="{00000000-0005-0000-0000-00000E520000}"/>
    <cellStyle name="Note 2 3 3 2 2 3 4 2 3" xfId="29331" xr:uid="{00000000-0005-0000-0000-00000F520000}"/>
    <cellStyle name="Note 2 3 3 2 2 3 4 2 4" xfId="46567" xr:uid="{00000000-0005-0000-0000-000010520000}"/>
    <cellStyle name="Note 2 3 3 2 2 3 4 3" xfId="8383" xr:uid="{00000000-0005-0000-0000-000011520000}"/>
    <cellStyle name="Note 2 3 3 2 2 3 4 3 2" xfId="26048" xr:uid="{00000000-0005-0000-0000-000012520000}"/>
    <cellStyle name="Note 2 3 3 2 2 3 4 3 3" xfId="43310" xr:uid="{00000000-0005-0000-0000-000013520000}"/>
    <cellStyle name="Note 2 3 3 2 2 3 4 4" xfId="15381" xr:uid="{00000000-0005-0000-0000-000014520000}"/>
    <cellStyle name="Note 2 3 3 2 2 3 4 4 2" xfId="33045" xr:uid="{00000000-0005-0000-0000-000015520000}"/>
    <cellStyle name="Note 2 3 3 2 2 3 4 4 3" xfId="50257" xr:uid="{00000000-0005-0000-0000-000016520000}"/>
    <cellStyle name="Note 2 3 3 2 2 3 4 5" xfId="22412" xr:uid="{00000000-0005-0000-0000-000017520000}"/>
    <cellStyle name="Note 2 3 3 2 2 3 4 6" xfId="39699" xr:uid="{00000000-0005-0000-0000-000018520000}"/>
    <cellStyle name="Note 2 3 3 2 2 3 5" xfId="10353" xr:uid="{00000000-0005-0000-0000-000019520000}"/>
    <cellStyle name="Note 2 3 3 2 2 3 5 2" xfId="17242" xr:uid="{00000000-0005-0000-0000-00001A520000}"/>
    <cellStyle name="Note 2 3 3 2 2 3 5 2 2" xfId="34906" xr:uid="{00000000-0005-0000-0000-00001B520000}"/>
    <cellStyle name="Note 2 3 3 2 2 3 5 2 3" xfId="52104" xr:uid="{00000000-0005-0000-0000-00001C520000}"/>
    <cellStyle name="Note 2 3 3 2 2 3 5 3" xfId="28017" xr:uid="{00000000-0005-0000-0000-00001D520000}"/>
    <cellStyle name="Note 2 3 3 2 2 3 5 4" xfId="45265" xr:uid="{00000000-0005-0000-0000-00001E520000}"/>
    <cellStyle name="Note 2 3 3 2 2 3 6" xfId="6603" xr:uid="{00000000-0005-0000-0000-00001F520000}"/>
    <cellStyle name="Note 2 3 3 2 2 3 6 2" xfId="24268" xr:uid="{00000000-0005-0000-0000-000020520000}"/>
    <cellStyle name="Note 2 3 3 2 2 3 6 3" xfId="41542" xr:uid="{00000000-0005-0000-0000-000021520000}"/>
    <cellStyle name="Note 2 3 3 2 2 3 7" xfId="13634" xr:uid="{00000000-0005-0000-0000-000022520000}"/>
    <cellStyle name="Note 2 3 3 2 2 3 7 2" xfId="31298" xr:uid="{00000000-0005-0000-0000-000023520000}"/>
    <cellStyle name="Note 2 3 3 2 2 3 7 3" xfId="48522" xr:uid="{00000000-0005-0000-0000-000024520000}"/>
    <cellStyle name="Note 2 3 3 2 2 3 8" xfId="20550" xr:uid="{00000000-0005-0000-0000-000025520000}"/>
    <cellStyle name="Note 2 3 3 2 2 3 9" xfId="37856" xr:uid="{00000000-0005-0000-0000-000026520000}"/>
    <cellStyle name="Note 2 3 3 2 2 4" xfId="4483" xr:uid="{00000000-0005-0000-0000-000027520000}"/>
    <cellStyle name="Note 2 3 3 2 2 4 2" xfId="6347" xr:uid="{00000000-0005-0000-0000-000028520000}"/>
    <cellStyle name="Note 2 3 3 2 2 4 2 2" xfId="13266" xr:uid="{00000000-0005-0000-0000-000029520000}"/>
    <cellStyle name="Note 2 3 3 2 2 4 2 2 2" xfId="19939" xr:uid="{00000000-0005-0000-0000-00002A520000}"/>
    <cellStyle name="Note 2 3 3 2 2 4 2 2 2 2" xfId="37603" xr:uid="{00000000-0005-0000-0000-00002B520000}"/>
    <cellStyle name="Note 2 3 3 2 2 4 2 2 2 3" xfId="54780" xr:uid="{00000000-0005-0000-0000-00002C520000}"/>
    <cellStyle name="Note 2 3 3 2 2 4 2 2 3" xfId="30930" xr:uid="{00000000-0005-0000-0000-00002D520000}"/>
    <cellStyle name="Note 2 3 3 2 2 4 2 2 4" xfId="48157" xr:uid="{00000000-0005-0000-0000-00002E520000}"/>
    <cellStyle name="Note 2 3 3 2 2 4 2 3" xfId="9982" xr:uid="{00000000-0005-0000-0000-00002F520000}"/>
    <cellStyle name="Note 2 3 3 2 2 4 2 3 2" xfId="27647" xr:uid="{00000000-0005-0000-0000-000030520000}"/>
    <cellStyle name="Note 2 3 3 2 2 4 2 3 3" xfId="44900" xr:uid="{00000000-0005-0000-0000-000031520000}"/>
    <cellStyle name="Note 2 3 3 2 2 4 2 4" xfId="16872" xr:uid="{00000000-0005-0000-0000-000032520000}"/>
    <cellStyle name="Note 2 3 3 2 2 4 2 4 2" xfId="34536" xr:uid="{00000000-0005-0000-0000-000033520000}"/>
    <cellStyle name="Note 2 3 3 2 2 4 2 4 3" xfId="51739" xr:uid="{00000000-0005-0000-0000-000034520000}"/>
    <cellStyle name="Note 2 3 3 2 2 4 2 5" xfId="24012" xr:uid="{00000000-0005-0000-0000-000035520000}"/>
    <cellStyle name="Note 2 3 3 2 2 4 2 6" xfId="41289" xr:uid="{00000000-0005-0000-0000-000036520000}"/>
    <cellStyle name="Note 2 3 3 2 2 4 3" xfId="11411" xr:uid="{00000000-0005-0000-0000-000037520000}"/>
    <cellStyle name="Note 2 3 3 2 2 4 3 2" xfId="18192" xr:uid="{00000000-0005-0000-0000-000038520000}"/>
    <cellStyle name="Note 2 3 3 2 2 4 3 2 2" xfId="35856" xr:uid="{00000000-0005-0000-0000-000039520000}"/>
    <cellStyle name="Note 2 3 3 2 2 4 3 2 3" xfId="53045" xr:uid="{00000000-0005-0000-0000-00003A520000}"/>
    <cellStyle name="Note 2 3 3 2 2 4 3 3" xfId="29075" xr:uid="{00000000-0005-0000-0000-00003B520000}"/>
    <cellStyle name="Note 2 3 3 2 2 4 3 4" xfId="46314" xr:uid="{00000000-0005-0000-0000-00003C520000}"/>
    <cellStyle name="Note 2 3 3 2 2 4 4" xfId="8127" xr:uid="{00000000-0005-0000-0000-00003D520000}"/>
    <cellStyle name="Note 2 3 3 2 2 4 4 2" xfId="25792" xr:uid="{00000000-0005-0000-0000-00003E520000}"/>
    <cellStyle name="Note 2 3 3 2 2 4 4 3" xfId="43057" xr:uid="{00000000-0005-0000-0000-00003F520000}"/>
    <cellStyle name="Note 2 3 3 2 2 4 5" xfId="15125" xr:uid="{00000000-0005-0000-0000-000040520000}"/>
    <cellStyle name="Note 2 3 3 2 2 4 5 2" xfId="32789" xr:uid="{00000000-0005-0000-0000-000041520000}"/>
    <cellStyle name="Note 2 3 3 2 2 4 5 3" xfId="50004" xr:uid="{00000000-0005-0000-0000-000042520000}"/>
    <cellStyle name="Note 2 3 3 2 2 4 6" xfId="22156" xr:uid="{00000000-0005-0000-0000-000043520000}"/>
    <cellStyle name="Note 2 3 3 2 2 4 7" xfId="39446" xr:uid="{00000000-0005-0000-0000-000044520000}"/>
    <cellStyle name="Note 2 3 3 2 2 5" xfId="4440" xr:uid="{00000000-0005-0000-0000-000045520000}"/>
    <cellStyle name="Note 2 3 3 2 2 5 2" xfId="6304" xr:uid="{00000000-0005-0000-0000-000046520000}"/>
    <cellStyle name="Note 2 3 3 2 2 5 2 2" xfId="13223" xr:uid="{00000000-0005-0000-0000-000047520000}"/>
    <cellStyle name="Note 2 3 3 2 2 5 2 2 2" xfId="19896" xr:uid="{00000000-0005-0000-0000-000048520000}"/>
    <cellStyle name="Note 2 3 3 2 2 5 2 2 2 2" xfId="37560" xr:uid="{00000000-0005-0000-0000-000049520000}"/>
    <cellStyle name="Note 2 3 3 2 2 5 2 2 2 3" xfId="54737" xr:uid="{00000000-0005-0000-0000-00004A520000}"/>
    <cellStyle name="Note 2 3 3 2 2 5 2 2 3" xfId="30887" xr:uid="{00000000-0005-0000-0000-00004B520000}"/>
    <cellStyle name="Note 2 3 3 2 2 5 2 2 4" xfId="48114" xr:uid="{00000000-0005-0000-0000-00004C520000}"/>
    <cellStyle name="Note 2 3 3 2 2 5 2 3" xfId="9939" xr:uid="{00000000-0005-0000-0000-00004D520000}"/>
    <cellStyle name="Note 2 3 3 2 2 5 2 3 2" xfId="27604" xr:uid="{00000000-0005-0000-0000-00004E520000}"/>
    <cellStyle name="Note 2 3 3 2 2 5 2 3 3" xfId="44857" xr:uid="{00000000-0005-0000-0000-00004F520000}"/>
    <cellStyle name="Note 2 3 3 2 2 5 2 4" xfId="16829" xr:uid="{00000000-0005-0000-0000-000050520000}"/>
    <cellStyle name="Note 2 3 3 2 2 5 2 4 2" xfId="34493" xr:uid="{00000000-0005-0000-0000-000051520000}"/>
    <cellStyle name="Note 2 3 3 2 2 5 2 4 3" xfId="51696" xr:uid="{00000000-0005-0000-0000-000052520000}"/>
    <cellStyle name="Note 2 3 3 2 2 5 2 5" xfId="23969" xr:uid="{00000000-0005-0000-0000-000053520000}"/>
    <cellStyle name="Note 2 3 3 2 2 5 2 6" xfId="41246" xr:uid="{00000000-0005-0000-0000-000054520000}"/>
    <cellStyle name="Note 2 3 3 2 2 5 3" xfId="11368" xr:uid="{00000000-0005-0000-0000-000055520000}"/>
    <cellStyle name="Note 2 3 3 2 2 5 3 2" xfId="18149" xr:uid="{00000000-0005-0000-0000-000056520000}"/>
    <cellStyle name="Note 2 3 3 2 2 5 3 2 2" xfId="35813" xr:uid="{00000000-0005-0000-0000-000057520000}"/>
    <cellStyle name="Note 2 3 3 2 2 5 3 2 3" xfId="53002" xr:uid="{00000000-0005-0000-0000-000058520000}"/>
    <cellStyle name="Note 2 3 3 2 2 5 3 3" xfId="29032" xr:uid="{00000000-0005-0000-0000-000059520000}"/>
    <cellStyle name="Note 2 3 3 2 2 5 3 4" xfId="46271" xr:uid="{00000000-0005-0000-0000-00005A520000}"/>
    <cellStyle name="Note 2 3 3 2 2 5 4" xfId="8084" xr:uid="{00000000-0005-0000-0000-00005B520000}"/>
    <cellStyle name="Note 2 3 3 2 2 5 4 2" xfId="25749" xr:uid="{00000000-0005-0000-0000-00005C520000}"/>
    <cellStyle name="Note 2 3 3 2 2 5 4 3" xfId="43014" xr:uid="{00000000-0005-0000-0000-00005D520000}"/>
    <cellStyle name="Note 2 3 3 2 2 5 5" xfId="15082" xr:uid="{00000000-0005-0000-0000-00005E520000}"/>
    <cellStyle name="Note 2 3 3 2 2 5 5 2" xfId="32746" xr:uid="{00000000-0005-0000-0000-00005F520000}"/>
    <cellStyle name="Note 2 3 3 2 2 5 5 3" xfId="49961" xr:uid="{00000000-0005-0000-0000-000060520000}"/>
    <cellStyle name="Note 2 3 3 2 2 5 6" xfId="22113" xr:uid="{00000000-0005-0000-0000-000061520000}"/>
    <cellStyle name="Note 2 3 3 2 2 5 7" xfId="39403" xr:uid="{00000000-0005-0000-0000-000062520000}"/>
    <cellStyle name="Note 2 3 3 2 2 6" xfId="10126" xr:uid="{00000000-0005-0000-0000-000063520000}"/>
    <cellStyle name="Note 2 3 3 2 2 6 2" xfId="17015" xr:uid="{00000000-0005-0000-0000-000064520000}"/>
    <cellStyle name="Note 2 3 3 2 2 6 2 2" xfId="34679" xr:uid="{00000000-0005-0000-0000-000065520000}"/>
    <cellStyle name="Note 2 3 3 2 2 6 2 3" xfId="51880" xr:uid="{00000000-0005-0000-0000-000066520000}"/>
    <cellStyle name="Note 2 3 3 2 2 6 3" xfId="27790" xr:uid="{00000000-0005-0000-0000-000067520000}"/>
    <cellStyle name="Note 2 3 3 2 2 6 4" xfId="45041" xr:uid="{00000000-0005-0000-0000-000068520000}"/>
    <cellStyle name="Note 2 3 3 2 2 7" xfId="13407" xr:uid="{00000000-0005-0000-0000-000069520000}"/>
    <cellStyle name="Note 2 3 3 2 2 7 2" xfId="31071" xr:uid="{00000000-0005-0000-0000-00006A520000}"/>
    <cellStyle name="Note 2 3 3 2 2 7 3" xfId="48298" xr:uid="{00000000-0005-0000-0000-00006B520000}"/>
    <cellStyle name="Note 2 3 3 2 2 8" xfId="20233" xr:uid="{00000000-0005-0000-0000-00006C520000}"/>
    <cellStyle name="Note 2 3 3 2 2 9" xfId="20362" xr:uid="{00000000-0005-0000-0000-00006D520000}"/>
    <cellStyle name="Note 2 3 3 2 3" xfId="2743" xr:uid="{00000000-0005-0000-0000-00006E520000}"/>
    <cellStyle name="Note 2 3 3 2 3 10" xfId="13548" xr:uid="{00000000-0005-0000-0000-00006F520000}"/>
    <cellStyle name="Note 2 3 3 2 3 10 2" xfId="31212" xr:uid="{00000000-0005-0000-0000-000070520000}"/>
    <cellStyle name="Note 2 3 3 2 3 10 3" xfId="48439" xr:uid="{00000000-0005-0000-0000-000071520000}"/>
    <cellStyle name="Note 2 3 3 2 3 11" xfId="20464" xr:uid="{00000000-0005-0000-0000-000072520000}"/>
    <cellStyle name="Note 2 3 3 2 3 12" xfId="37773" xr:uid="{00000000-0005-0000-0000-000073520000}"/>
    <cellStyle name="Note 2 3 3 2 3 2" xfId="2972" xr:uid="{00000000-0005-0000-0000-000074520000}"/>
    <cellStyle name="Note 2 3 3 2 3 2 2" xfId="3635" xr:uid="{00000000-0005-0000-0000-000075520000}"/>
    <cellStyle name="Note 2 3 3 2 3 2 2 2" xfId="5551" xr:uid="{00000000-0005-0000-0000-000076520000}"/>
    <cellStyle name="Note 2 3 3 2 3 2 2 2 2" xfId="12471" xr:uid="{00000000-0005-0000-0000-000077520000}"/>
    <cellStyle name="Note 2 3 3 2 3 2 2 2 2 2" xfId="19198" xr:uid="{00000000-0005-0000-0000-000078520000}"/>
    <cellStyle name="Note 2 3 3 2 3 2 2 2 2 2 2" xfId="36862" xr:uid="{00000000-0005-0000-0000-000079520000}"/>
    <cellStyle name="Note 2 3 3 2 3 2 2 2 2 2 3" xfId="54042" xr:uid="{00000000-0005-0000-0000-00007A520000}"/>
    <cellStyle name="Note 2 3 3 2 3 2 2 2 2 3" xfId="30135" xr:uid="{00000000-0005-0000-0000-00007B520000}"/>
    <cellStyle name="Note 2 3 3 2 3 2 2 2 2 4" xfId="47365" xr:uid="{00000000-0005-0000-0000-00007C520000}"/>
    <cellStyle name="Note 2 3 3 2 3 2 2 2 3" xfId="9187" xr:uid="{00000000-0005-0000-0000-00007D520000}"/>
    <cellStyle name="Note 2 3 3 2 3 2 2 2 3 2" xfId="26852" xr:uid="{00000000-0005-0000-0000-00007E520000}"/>
    <cellStyle name="Note 2 3 3 2 3 2 2 2 3 3" xfId="44108" xr:uid="{00000000-0005-0000-0000-00007F520000}"/>
    <cellStyle name="Note 2 3 3 2 3 2 2 2 4" xfId="16131" xr:uid="{00000000-0005-0000-0000-000080520000}"/>
    <cellStyle name="Note 2 3 3 2 3 2 2 2 4 2" xfId="33795" xr:uid="{00000000-0005-0000-0000-000081520000}"/>
    <cellStyle name="Note 2 3 3 2 3 2 2 2 4 3" xfId="51001" xr:uid="{00000000-0005-0000-0000-000082520000}"/>
    <cellStyle name="Note 2 3 3 2 3 2 2 2 5" xfId="23216" xr:uid="{00000000-0005-0000-0000-000083520000}"/>
    <cellStyle name="Note 2 3 3 2 3 2 2 2 6" xfId="40497" xr:uid="{00000000-0005-0000-0000-000084520000}"/>
    <cellStyle name="Note 2 3 3 2 3 2 2 3" xfId="11095" xr:uid="{00000000-0005-0000-0000-000085520000}"/>
    <cellStyle name="Note 2 3 3 2 3 2 2 3 2" xfId="17930" xr:uid="{00000000-0005-0000-0000-000086520000}"/>
    <cellStyle name="Note 2 3 3 2 3 2 2 3 2 2" xfId="35594" xr:uid="{00000000-0005-0000-0000-000087520000}"/>
    <cellStyle name="Note 2 3 3 2 3 2 2 3 2 3" xfId="52786" xr:uid="{00000000-0005-0000-0000-000088520000}"/>
    <cellStyle name="Note 2 3 3 2 3 2 2 3 3" xfId="28759" xr:uid="{00000000-0005-0000-0000-000089520000}"/>
    <cellStyle name="Note 2 3 3 2 3 2 2 3 4" xfId="46001" xr:uid="{00000000-0005-0000-0000-00008A520000}"/>
    <cellStyle name="Note 2 3 3 2 3 2 2 4" xfId="7332" xr:uid="{00000000-0005-0000-0000-00008B520000}"/>
    <cellStyle name="Note 2 3 3 2 3 2 2 4 2" xfId="24997" xr:uid="{00000000-0005-0000-0000-00008C520000}"/>
    <cellStyle name="Note 2 3 3 2 3 2 2 4 3" xfId="42265" xr:uid="{00000000-0005-0000-0000-00008D520000}"/>
    <cellStyle name="Note 2 3 3 2 3 2 2 5" xfId="14384" xr:uid="{00000000-0005-0000-0000-00008E520000}"/>
    <cellStyle name="Note 2 3 3 2 3 2 2 5 2" xfId="32048" xr:uid="{00000000-0005-0000-0000-00008F520000}"/>
    <cellStyle name="Note 2 3 3 2 3 2 2 5 3" xfId="49266" xr:uid="{00000000-0005-0000-0000-000090520000}"/>
    <cellStyle name="Note 2 3 3 2 3 2 2 6" xfId="21354" xr:uid="{00000000-0005-0000-0000-000091520000}"/>
    <cellStyle name="Note 2 3 3 2 3 2 2 7" xfId="38654" xr:uid="{00000000-0005-0000-0000-000092520000}"/>
    <cellStyle name="Note 2 3 3 2 3 2 3" xfId="4005" xr:uid="{00000000-0005-0000-0000-000093520000}"/>
    <cellStyle name="Note 2 3 3 2 3 2 3 2" xfId="5921" xr:uid="{00000000-0005-0000-0000-000094520000}"/>
    <cellStyle name="Note 2 3 3 2 3 2 3 2 2" xfId="12841" xr:uid="{00000000-0005-0000-0000-000095520000}"/>
    <cellStyle name="Note 2 3 3 2 3 2 3 2 2 2" xfId="19568" xr:uid="{00000000-0005-0000-0000-000096520000}"/>
    <cellStyle name="Note 2 3 3 2 3 2 3 2 2 2 2" xfId="37232" xr:uid="{00000000-0005-0000-0000-000097520000}"/>
    <cellStyle name="Note 2 3 3 2 3 2 3 2 2 2 3" xfId="54409" xr:uid="{00000000-0005-0000-0000-000098520000}"/>
    <cellStyle name="Note 2 3 3 2 3 2 3 2 2 3" xfId="30505" xr:uid="{00000000-0005-0000-0000-000099520000}"/>
    <cellStyle name="Note 2 3 3 2 3 2 3 2 2 4" xfId="47732" xr:uid="{00000000-0005-0000-0000-00009A520000}"/>
    <cellStyle name="Note 2 3 3 2 3 2 3 2 3" xfId="9557" xr:uid="{00000000-0005-0000-0000-00009B520000}"/>
    <cellStyle name="Note 2 3 3 2 3 2 3 2 3 2" xfId="27222" xr:uid="{00000000-0005-0000-0000-00009C520000}"/>
    <cellStyle name="Note 2 3 3 2 3 2 3 2 3 3" xfId="44475" xr:uid="{00000000-0005-0000-0000-00009D520000}"/>
    <cellStyle name="Note 2 3 3 2 3 2 3 2 4" xfId="16501" xr:uid="{00000000-0005-0000-0000-00009E520000}"/>
    <cellStyle name="Note 2 3 3 2 3 2 3 2 4 2" xfId="34165" xr:uid="{00000000-0005-0000-0000-00009F520000}"/>
    <cellStyle name="Note 2 3 3 2 3 2 3 2 4 3" xfId="51368" xr:uid="{00000000-0005-0000-0000-0000A0520000}"/>
    <cellStyle name="Note 2 3 3 2 3 2 3 2 5" xfId="23586" xr:uid="{00000000-0005-0000-0000-0000A1520000}"/>
    <cellStyle name="Note 2 3 3 2 3 2 3 2 6" xfId="40864" xr:uid="{00000000-0005-0000-0000-0000A2520000}"/>
    <cellStyle name="Note 2 3 3 2 3 2 3 3" xfId="7702" xr:uid="{00000000-0005-0000-0000-0000A3520000}"/>
    <cellStyle name="Note 2 3 3 2 3 2 3 3 2" xfId="25367" xr:uid="{00000000-0005-0000-0000-0000A4520000}"/>
    <cellStyle name="Note 2 3 3 2 3 2 3 3 3" xfId="42632" xr:uid="{00000000-0005-0000-0000-0000A5520000}"/>
    <cellStyle name="Note 2 3 3 2 3 2 3 4" xfId="14754" xr:uid="{00000000-0005-0000-0000-0000A6520000}"/>
    <cellStyle name="Note 2 3 3 2 3 2 3 4 2" xfId="32418" xr:uid="{00000000-0005-0000-0000-0000A7520000}"/>
    <cellStyle name="Note 2 3 3 2 3 2 3 4 3" xfId="49633" xr:uid="{00000000-0005-0000-0000-0000A8520000}"/>
    <cellStyle name="Note 2 3 3 2 3 2 3 5" xfId="21724" xr:uid="{00000000-0005-0000-0000-0000A9520000}"/>
    <cellStyle name="Note 2 3 3 2 3 2 3 6" xfId="39021" xr:uid="{00000000-0005-0000-0000-0000AA520000}"/>
    <cellStyle name="Note 2 3 3 2 3 2 4" xfId="4888" xr:uid="{00000000-0005-0000-0000-0000AB520000}"/>
    <cellStyle name="Note 2 3 3 2 3 2 4 2" xfId="11808" xr:uid="{00000000-0005-0000-0000-0000AC520000}"/>
    <cellStyle name="Note 2 3 3 2 3 2 4 2 2" xfId="18589" xr:uid="{00000000-0005-0000-0000-0000AD520000}"/>
    <cellStyle name="Note 2 3 3 2 3 2 4 2 2 2" xfId="36253" xr:uid="{00000000-0005-0000-0000-0000AE520000}"/>
    <cellStyle name="Note 2 3 3 2 3 2 4 2 2 3" xfId="53439" xr:uid="{00000000-0005-0000-0000-0000AF520000}"/>
    <cellStyle name="Note 2 3 3 2 3 2 4 2 3" xfId="29472" xr:uid="{00000000-0005-0000-0000-0000B0520000}"/>
    <cellStyle name="Note 2 3 3 2 3 2 4 2 4" xfId="46708" xr:uid="{00000000-0005-0000-0000-0000B1520000}"/>
    <cellStyle name="Note 2 3 3 2 3 2 4 3" xfId="8524" xr:uid="{00000000-0005-0000-0000-0000B2520000}"/>
    <cellStyle name="Note 2 3 3 2 3 2 4 3 2" xfId="26189" xr:uid="{00000000-0005-0000-0000-0000B3520000}"/>
    <cellStyle name="Note 2 3 3 2 3 2 4 3 3" xfId="43451" xr:uid="{00000000-0005-0000-0000-0000B4520000}"/>
    <cellStyle name="Note 2 3 3 2 3 2 4 4" xfId="15522" xr:uid="{00000000-0005-0000-0000-0000B5520000}"/>
    <cellStyle name="Note 2 3 3 2 3 2 4 4 2" xfId="33186" xr:uid="{00000000-0005-0000-0000-0000B6520000}"/>
    <cellStyle name="Note 2 3 3 2 3 2 4 4 3" xfId="50398" xr:uid="{00000000-0005-0000-0000-0000B7520000}"/>
    <cellStyle name="Note 2 3 3 2 3 2 4 5" xfId="22553" xr:uid="{00000000-0005-0000-0000-0000B8520000}"/>
    <cellStyle name="Note 2 3 3 2 3 2 4 6" xfId="39840" xr:uid="{00000000-0005-0000-0000-0000B9520000}"/>
    <cellStyle name="Note 2 3 3 2 3 2 5" xfId="10494" xr:uid="{00000000-0005-0000-0000-0000BA520000}"/>
    <cellStyle name="Note 2 3 3 2 3 2 5 2" xfId="17383" xr:uid="{00000000-0005-0000-0000-0000BB520000}"/>
    <cellStyle name="Note 2 3 3 2 3 2 5 2 2" xfId="35047" xr:uid="{00000000-0005-0000-0000-0000BC520000}"/>
    <cellStyle name="Note 2 3 3 2 3 2 5 2 3" xfId="52245" xr:uid="{00000000-0005-0000-0000-0000BD520000}"/>
    <cellStyle name="Note 2 3 3 2 3 2 5 3" xfId="28158" xr:uid="{00000000-0005-0000-0000-0000BE520000}"/>
    <cellStyle name="Note 2 3 3 2 3 2 5 4" xfId="45406" xr:uid="{00000000-0005-0000-0000-0000BF520000}"/>
    <cellStyle name="Note 2 3 3 2 3 2 6" xfId="6744" xr:uid="{00000000-0005-0000-0000-0000C0520000}"/>
    <cellStyle name="Note 2 3 3 2 3 2 6 2" xfId="24409" xr:uid="{00000000-0005-0000-0000-0000C1520000}"/>
    <cellStyle name="Note 2 3 3 2 3 2 6 3" xfId="41683" xr:uid="{00000000-0005-0000-0000-0000C2520000}"/>
    <cellStyle name="Note 2 3 3 2 3 2 7" xfId="13775" xr:uid="{00000000-0005-0000-0000-0000C3520000}"/>
    <cellStyle name="Note 2 3 3 2 3 2 7 2" xfId="31439" xr:uid="{00000000-0005-0000-0000-0000C4520000}"/>
    <cellStyle name="Note 2 3 3 2 3 2 7 3" xfId="48663" xr:uid="{00000000-0005-0000-0000-0000C5520000}"/>
    <cellStyle name="Note 2 3 3 2 3 2 8" xfId="20691" xr:uid="{00000000-0005-0000-0000-0000C6520000}"/>
    <cellStyle name="Note 2 3 3 2 3 2 9" xfId="37997" xr:uid="{00000000-0005-0000-0000-0000C7520000}"/>
    <cellStyle name="Note 2 3 3 2 3 3" xfId="3068" xr:uid="{00000000-0005-0000-0000-0000C8520000}"/>
    <cellStyle name="Note 2 3 3 2 3 3 2" xfId="3731" xr:uid="{00000000-0005-0000-0000-0000C9520000}"/>
    <cellStyle name="Note 2 3 3 2 3 3 2 2" xfId="5647" xr:uid="{00000000-0005-0000-0000-0000CA520000}"/>
    <cellStyle name="Note 2 3 3 2 3 3 2 2 2" xfId="12567" xr:uid="{00000000-0005-0000-0000-0000CB520000}"/>
    <cellStyle name="Note 2 3 3 2 3 3 2 2 2 2" xfId="19294" xr:uid="{00000000-0005-0000-0000-0000CC520000}"/>
    <cellStyle name="Note 2 3 3 2 3 3 2 2 2 2 2" xfId="36958" xr:uid="{00000000-0005-0000-0000-0000CD520000}"/>
    <cellStyle name="Note 2 3 3 2 3 3 2 2 2 2 3" xfId="54135" xr:uid="{00000000-0005-0000-0000-0000CE520000}"/>
    <cellStyle name="Note 2 3 3 2 3 3 2 2 2 3" xfId="30231" xr:uid="{00000000-0005-0000-0000-0000CF520000}"/>
    <cellStyle name="Note 2 3 3 2 3 3 2 2 2 4" xfId="47458" xr:uid="{00000000-0005-0000-0000-0000D0520000}"/>
    <cellStyle name="Note 2 3 3 2 3 3 2 2 3" xfId="9283" xr:uid="{00000000-0005-0000-0000-0000D1520000}"/>
    <cellStyle name="Note 2 3 3 2 3 3 2 2 3 2" xfId="26948" xr:uid="{00000000-0005-0000-0000-0000D2520000}"/>
    <cellStyle name="Note 2 3 3 2 3 3 2 2 3 3" xfId="44201" xr:uid="{00000000-0005-0000-0000-0000D3520000}"/>
    <cellStyle name="Note 2 3 3 2 3 3 2 2 4" xfId="16227" xr:uid="{00000000-0005-0000-0000-0000D4520000}"/>
    <cellStyle name="Note 2 3 3 2 3 3 2 2 4 2" xfId="33891" xr:uid="{00000000-0005-0000-0000-0000D5520000}"/>
    <cellStyle name="Note 2 3 3 2 3 3 2 2 4 3" xfId="51094" xr:uid="{00000000-0005-0000-0000-0000D6520000}"/>
    <cellStyle name="Note 2 3 3 2 3 3 2 2 5" xfId="23312" xr:uid="{00000000-0005-0000-0000-0000D7520000}"/>
    <cellStyle name="Note 2 3 3 2 3 3 2 2 6" xfId="40590" xr:uid="{00000000-0005-0000-0000-0000D8520000}"/>
    <cellStyle name="Note 2 3 3 2 3 3 2 3" xfId="11191" xr:uid="{00000000-0005-0000-0000-0000D9520000}"/>
    <cellStyle name="Note 2 3 3 2 3 3 2 3 2" xfId="18026" xr:uid="{00000000-0005-0000-0000-0000DA520000}"/>
    <cellStyle name="Note 2 3 3 2 3 3 2 3 2 2" xfId="35690" xr:uid="{00000000-0005-0000-0000-0000DB520000}"/>
    <cellStyle name="Note 2 3 3 2 3 3 2 3 2 3" xfId="52879" xr:uid="{00000000-0005-0000-0000-0000DC520000}"/>
    <cellStyle name="Note 2 3 3 2 3 3 2 3 3" xfId="28855" xr:uid="{00000000-0005-0000-0000-0000DD520000}"/>
    <cellStyle name="Note 2 3 3 2 3 3 2 3 4" xfId="46094" xr:uid="{00000000-0005-0000-0000-0000DE520000}"/>
    <cellStyle name="Note 2 3 3 2 3 3 2 4" xfId="7428" xr:uid="{00000000-0005-0000-0000-0000DF520000}"/>
    <cellStyle name="Note 2 3 3 2 3 3 2 4 2" xfId="25093" xr:uid="{00000000-0005-0000-0000-0000E0520000}"/>
    <cellStyle name="Note 2 3 3 2 3 3 2 4 3" xfId="42358" xr:uid="{00000000-0005-0000-0000-0000E1520000}"/>
    <cellStyle name="Note 2 3 3 2 3 3 2 5" xfId="14480" xr:uid="{00000000-0005-0000-0000-0000E2520000}"/>
    <cellStyle name="Note 2 3 3 2 3 3 2 5 2" xfId="32144" xr:uid="{00000000-0005-0000-0000-0000E3520000}"/>
    <cellStyle name="Note 2 3 3 2 3 3 2 5 3" xfId="49359" xr:uid="{00000000-0005-0000-0000-0000E4520000}"/>
    <cellStyle name="Note 2 3 3 2 3 3 2 6" xfId="21450" xr:uid="{00000000-0005-0000-0000-0000E5520000}"/>
    <cellStyle name="Note 2 3 3 2 3 3 2 7" xfId="38747" xr:uid="{00000000-0005-0000-0000-0000E6520000}"/>
    <cellStyle name="Note 2 3 3 2 3 3 3" xfId="4098" xr:uid="{00000000-0005-0000-0000-0000E7520000}"/>
    <cellStyle name="Note 2 3 3 2 3 3 3 2" xfId="6014" xr:uid="{00000000-0005-0000-0000-0000E8520000}"/>
    <cellStyle name="Note 2 3 3 2 3 3 3 2 2" xfId="12934" xr:uid="{00000000-0005-0000-0000-0000E9520000}"/>
    <cellStyle name="Note 2 3 3 2 3 3 3 2 2 2" xfId="19661" xr:uid="{00000000-0005-0000-0000-0000EA520000}"/>
    <cellStyle name="Note 2 3 3 2 3 3 3 2 2 2 2" xfId="37325" xr:uid="{00000000-0005-0000-0000-0000EB520000}"/>
    <cellStyle name="Note 2 3 3 2 3 3 3 2 2 2 3" xfId="54502" xr:uid="{00000000-0005-0000-0000-0000EC520000}"/>
    <cellStyle name="Note 2 3 3 2 3 3 3 2 2 3" xfId="30598" xr:uid="{00000000-0005-0000-0000-0000ED520000}"/>
    <cellStyle name="Note 2 3 3 2 3 3 3 2 2 4" xfId="47825" xr:uid="{00000000-0005-0000-0000-0000EE520000}"/>
    <cellStyle name="Note 2 3 3 2 3 3 3 2 3" xfId="9650" xr:uid="{00000000-0005-0000-0000-0000EF520000}"/>
    <cellStyle name="Note 2 3 3 2 3 3 3 2 3 2" xfId="27315" xr:uid="{00000000-0005-0000-0000-0000F0520000}"/>
    <cellStyle name="Note 2 3 3 2 3 3 3 2 3 3" xfId="44568" xr:uid="{00000000-0005-0000-0000-0000F1520000}"/>
    <cellStyle name="Note 2 3 3 2 3 3 3 2 4" xfId="16594" xr:uid="{00000000-0005-0000-0000-0000F2520000}"/>
    <cellStyle name="Note 2 3 3 2 3 3 3 2 4 2" xfId="34258" xr:uid="{00000000-0005-0000-0000-0000F3520000}"/>
    <cellStyle name="Note 2 3 3 2 3 3 3 2 4 3" xfId="51461" xr:uid="{00000000-0005-0000-0000-0000F4520000}"/>
    <cellStyle name="Note 2 3 3 2 3 3 3 2 5" xfId="23679" xr:uid="{00000000-0005-0000-0000-0000F5520000}"/>
    <cellStyle name="Note 2 3 3 2 3 3 3 2 6" xfId="40957" xr:uid="{00000000-0005-0000-0000-0000F6520000}"/>
    <cellStyle name="Note 2 3 3 2 3 3 3 3" xfId="7795" xr:uid="{00000000-0005-0000-0000-0000F7520000}"/>
    <cellStyle name="Note 2 3 3 2 3 3 3 3 2" xfId="25460" xr:uid="{00000000-0005-0000-0000-0000F8520000}"/>
    <cellStyle name="Note 2 3 3 2 3 3 3 3 3" xfId="42725" xr:uid="{00000000-0005-0000-0000-0000F9520000}"/>
    <cellStyle name="Note 2 3 3 2 3 3 3 4" xfId="14847" xr:uid="{00000000-0005-0000-0000-0000FA520000}"/>
    <cellStyle name="Note 2 3 3 2 3 3 3 4 2" xfId="32511" xr:uid="{00000000-0005-0000-0000-0000FB520000}"/>
    <cellStyle name="Note 2 3 3 2 3 3 3 4 3" xfId="49726" xr:uid="{00000000-0005-0000-0000-0000FC520000}"/>
    <cellStyle name="Note 2 3 3 2 3 3 3 5" xfId="21817" xr:uid="{00000000-0005-0000-0000-0000FD520000}"/>
    <cellStyle name="Note 2 3 3 2 3 3 3 6" xfId="39114" xr:uid="{00000000-0005-0000-0000-0000FE520000}"/>
    <cellStyle name="Note 2 3 3 2 3 3 4" xfId="4984" xr:uid="{00000000-0005-0000-0000-0000FF520000}"/>
    <cellStyle name="Note 2 3 3 2 3 3 4 2" xfId="11904" xr:uid="{00000000-0005-0000-0000-000000530000}"/>
    <cellStyle name="Note 2 3 3 2 3 3 4 2 2" xfId="18685" xr:uid="{00000000-0005-0000-0000-000001530000}"/>
    <cellStyle name="Note 2 3 3 2 3 3 4 2 2 2" xfId="36349" xr:uid="{00000000-0005-0000-0000-000002530000}"/>
    <cellStyle name="Note 2 3 3 2 3 3 4 2 2 3" xfId="53532" xr:uid="{00000000-0005-0000-0000-000003530000}"/>
    <cellStyle name="Note 2 3 3 2 3 3 4 2 3" xfId="29568" xr:uid="{00000000-0005-0000-0000-000004530000}"/>
    <cellStyle name="Note 2 3 3 2 3 3 4 2 4" xfId="46801" xr:uid="{00000000-0005-0000-0000-000005530000}"/>
    <cellStyle name="Note 2 3 3 2 3 3 4 3" xfId="8620" xr:uid="{00000000-0005-0000-0000-000006530000}"/>
    <cellStyle name="Note 2 3 3 2 3 3 4 3 2" xfId="26285" xr:uid="{00000000-0005-0000-0000-000007530000}"/>
    <cellStyle name="Note 2 3 3 2 3 3 4 3 3" xfId="43544" xr:uid="{00000000-0005-0000-0000-000008530000}"/>
    <cellStyle name="Note 2 3 3 2 3 3 4 4" xfId="15618" xr:uid="{00000000-0005-0000-0000-000009530000}"/>
    <cellStyle name="Note 2 3 3 2 3 3 4 4 2" xfId="33282" xr:uid="{00000000-0005-0000-0000-00000A530000}"/>
    <cellStyle name="Note 2 3 3 2 3 3 4 4 3" xfId="50491" xr:uid="{00000000-0005-0000-0000-00000B530000}"/>
    <cellStyle name="Note 2 3 3 2 3 3 4 5" xfId="22649" xr:uid="{00000000-0005-0000-0000-00000C530000}"/>
    <cellStyle name="Note 2 3 3 2 3 3 4 6" xfId="39933" xr:uid="{00000000-0005-0000-0000-00000D530000}"/>
    <cellStyle name="Note 2 3 3 2 3 3 5" xfId="10590" xr:uid="{00000000-0005-0000-0000-00000E530000}"/>
    <cellStyle name="Note 2 3 3 2 3 3 5 2" xfId="17479" xr:uid="{00000000-0005-0000-0000-00000F530000}"/>
    <cellStyle name="Note 2 3 3 2 3 3 5 2 2" xfId="35143" xr:uid="{00000000-0005-0000-0000-000010530000}"/>
    <cellStyle name="Note 2 3 3 2 3 3 5 2 3" xfId="52338" xr:uid="{00000000-0005-0000-0000-000011530000}"/>
    <cellStyle name="Note 2 3 3 2 3 3 5 3" xfId="28254" xr:uid="{00000000-0005-0000-0000-000012530000}"/>
    <cellStyle name="Note 2 3 3 2 3 3 5 4" xfId="45499" xr:uid="{00000000-0005-0000-0000-000013530000}"/>
    <cellStyle name="Note 2 3 3 2 3 3 6" xfId="6840" xr:uid="{00000000-0005-0000-0000-000014530000}"/>
    <cellStyle name="Note 2 3 3 2 3 3 6 2" xfId="24505" xr:uid="{00000000-0005-0000-0000-000015530000}"/>
    <cellStyle name="Note 2 3 3 2 3 3 6 3" xfId="41776" xr:uid="{00000000-0005-0000-0000-000016530000}"/>
    <cellStyle name="Note 2 3 3 2 3 3 7" xfId="13871" xr:uid="{00000000-0005-0000-0000-000017530000}"/>
    <cellStyle name="Note 2 3 3 2 3 3 7 2" xfId="31535" xr:uid="{00000000-0005-0000-0000-000018530000}"/>
    <cellStyle name="Note 2 3 3 2 3 3 7 3" xfId="48756" xr:uid="{00000000-0005-0000-0000-000019530000}"/>
    <cellStyle name="Note 2 3 3 2 3 3 8" xfId="20787" xr:uid="{00000000-0005-0000-0000-00001A530000}"/>
    <cellStyle name="Note 2 3 3 2 3 3 9" xfId="38090" xr:uid="{00000000-0005-0000-0000-00001B530000}"/>
    <cellStyle name="Note 2 3 3 2 3 4" xfId="3180" xr:uid="{00000000-0005-0000-0000-00001C530000}"/>
    <cellStyle name="Note 2 3 3 2 3 4 2" xfId="4210" xr:uid="{00000000-0005-0000-0000-00001D530000}"/>
    <cellStyle name="Note 2 3 3 2 3 4 2 2" xfId="6126" xr:uid="{00000000-0005-0000-0000-00001E530000}"/>
    <cellStyle name="Note 2 3 3 2 3 4 2 2 2" xfId="13046" xr:uid="{00000000-0005-0000-0000-00001F530000}"/>
    <cellStyle name="Note 2 3 3 2 3 4 2 2 2 2" xfId="19773" xr:uid="{00000000-0005-0000-0000-000020530000}"/>
    <cellStyle name="Note 2 3 3 2 3 4 2 2 2 2 2" xfId="37437" xr:uid="{00000000-0005-0000-0000-000021530000}"/>
    <cellStyle name="Note 2 3 3 2 3 4 2 2 2 2 3" xfId="54614" xr:uid="{00000000-0005-0000-0000-000022530000}"/>
    <cellStyle name="Note 2 3 3 2 3 4 2 2 2 3" xfId="30710" xr:uid="{00000000-0005-0000-0000-000023530000}"/>
    <cellStyle name="Note 2 3 3 2 3 4 2 2 2 4" xfId="47937" xr:uid="{00000000-0005-0000-0000-000024530000}"/>
    <cellStyle name="Note 2 3 3 2 3 4 2 2 3" xfId="9762" xr:uid="{00000000-0005-0000-0000-000025530000}"/>
    <cellStyle name="Note 2 3 3 2 3 4 2 2 3 2" xfId="27427" xr:uid="{00000000-0005-0000-0000-000026530000}"/>
    <cellStyle name="Note 2 3 3 2 3 4 2 2 3 3" xfId="44680" xr:uid="{00000000-0005-0000-0000-000027530000}"/>
    <cellStyle name="Note 2 3 3 2 3 4 2 2 4" xfId="16706" xr:uid="{00000000-0005-0000-0000-000028530000}"/>
    <cellStyle name="Note 2 3 3 2 3 4 2 2 4 2" xfId="34370" xr:uid="{00000000-0005-0000-0000-000029530000}"/>
    <cellStyle name="Note 2 3 3 2 3 4 2 2 4 3" xfId="51573" xr:uid="{00000000-0005-0000-0000-00002A530000}"/>
    <cellStyle name="Note 2 3 3 2 3 4 2 2 5" xfId="23791" xr:uid="{00000000-0005-0000-0000-00002B530000}"/>
    <cellStyle name="Note 2 3 3 2 3 4 2 2 6" xfId="41069" xr:uid="{00000000-0005-0000-0000-00002C530000}"/>
    <cellStyle name="Note 2 3 3 2 3 4 2 3" xfId="7907" xr:uid="{00000000-0005-0000-0000-00002D530000}"/>
    <cellStyle name="Note 2 3 3 2 3 4 2 3 2" xfId="25572" xr:uid="{00000000-0005-0000-0000-00002E530000}"/>
    <cellStyle name="Note 2 3 3 2 3 4 2 3 3" xfId="42837" xr:uid="{00000000-0005-0000-0000-00002F530000}"/>
    <cellStyle name="Note 2 3 3 2 3 4 2 4" xfId="14959" xr:uid="{00000000-0005-0000-0000-000030530000}"/>
    <cellStyle name="Note 2 3 3 2 3 4 2 4 2" xfId="32623" xr:uid="{00000000-0005-0000-0000-000031530000}"/>
    <cellStyle name="Note 2 3 3 2 3 4 2 4 3" xfId="49838" xr:uid="{00000000-0005-0000-0000-000032530000}"/>
    <cellStyle name="Note 2 3 3 2 3 4 2 5" xfId="21929" xr:uid="{00000000-0005-0000-0000-000033530000}"/>
    <cellStyle name="Note 2 3 3 2 3 4 2 6" xfId="39226" xr:uid="{00000000-0005-0000-0000-000034530000}"/>
    <cellStyle name="Note 2 3 3 2 3 4 3" xfId="5096" xr:uid="{00000000-0005-0000-0000-000035530000}"/>
    <cellStyle name="Note 2 3 3 2 3 4 3 2" xfId="12016" xr:uid="{00000000-0005-0000-0000-000036530000}"/>
    <cellStyle name="Note 2 3 3 2 3 4 3 2 2" xfId="18797" xr:uid="{00000000-0005-0000-0000-000037530000}"/>
    <cellStyle name="Note 2 3 3 2 3 4 3 2 2 2" xfId="36461" xr:uid="{00000000-0005-0000-0000-000038530000}"/>
    <cellStyle name="Note 2 3 3 2 3 4 3 2 2 3" xfId="53644" xr:uid="{00000000-0005-0000-0000-000039530000}"/>
    <cellStyle name="Note 2 3 3 2 3 4 3 2 3" xfId="29680" xr:uid="{00000000-0005-0000-0000-00003A530000}"/>
    <cellStyle name="Note 2 3 3 2 3 4 3 2 4" xfId="46913" xr:uid="{00000000-0005-0000-0000-00003B530000}"/>
    <cellStyle name="Note 2 3 3 2 3 4 3 3" xfId="8732" xr:uid="{00000000-0005-0000-0000-00003C530000}"/>
    <cellStyle name="Note 2 3 3 2 3 4 3 3 2" xfId="26397" xr:uid="{00000000-0005-0000-0000-00003D530000}"/>
    <cellStyle name="Note 2 3 3 2 3 4 3 3 3" xfId="43656" xr:uid="{00000000-0005-0000-0000-00003E530000}"/>
    <cellStyle name="Note 2 3 3 2 3 4 3 4" xfId="15730" xr:uid="{00000000-0005-0000-0000-00003F530000}"/>
    <cellStyle name="Note 2 3 3 2 3 4 3 4 2" xfId="33394" xr:uid="{00000000-0005-0000-0000-000040530000}"/>
    <cellStyle name="Note 2 3 3 2 3 4 3 4 3" xfId="50603" xr:uid="{00000000-0005-0000-0000-000041530000}"/>
    <cellStyle name="Note 2 3 3 2 3 4 3 5" xfId="22761" xr:uid="{00000000-0005-0000-0000-000042530000}"/>
    <cellStyle name="Note 2 3 3 2 3 4 3 6" xfId="40045" xr:uid="{00000000-0005-0000-0000-000043530000}"/>
    <cellStyle name="Note 2 3 3 2 3 4 4" xfId="10702" xr:uid="{00000000-0005-0000-0000-000044530000}"/>
    <cellStyle name="Note 2 3 3 2 3 4 4 2" xfId="17591" xr:uid="{00000000-0005-0000-0000-000045530000}"/>
    <cellStyle name="Note 2 3 3 2 3 4 4 2 2" xfId="35255" xr:uid="{00000000-0005-0000-0000-000046530000}"/>
    <cellStyle name="Note 2 3 3 2 3 4 4 2 3" xfId="52450" xr:uid="{00000000-0005-0000-0000-000047530000}"/>
    <cellStyle name="Note 2 3 3 2 3 4 4 3" xfId="28366" xr:uid="{00000000-0005-0000-0000-000048530000}"/>
    <cellStyle name="Note 2 3 3 2 3 4 4 4" xfId="45611" xr:uid="{00000000-0005-0000-0000-000049530000}"/>
    <cellStyle name="Note 2 3 3 2 3 4 5" xfId="6952" xr:uid="{00000000-0005-0000-0000-00004A530000}"/>
    <cellStyle name="Note 2 3 3 2 3 4 5 2" xfId="24617" xr:uid="{00000000-0005-0000-0000-00004B530000}"/>
    <cellStyle name="Note 2 3 3 2 3 4 5 3" xfId="41888" xr:uid="{00000000-0005-0000-0000-00004C530000}"/>
    <cellStyle name="Note 2 3 3 2 3 4 6" xfId="13983" xr:uid="{00000000-0005-0000-0000-00004D530000}"/>
    <cellStyle name="Note 2 3 3 2 3 4 6 2" xfId="31647" xr:uid="{00000000-0005-0000-0000-00004E530000}"/>
    <cellStyle name="Note 2 3 3 2 3 4 6 3" xfId="48868" xr:uid="{00000000-0005-0000-0000-00004F530000}"/>
    <cellStyle name="Note 2 3 3 2 3 4 7" xfId="20899" xr:uid="{00000000-0005-0000-0000-000050530000}"/>
    <cellStyle name="Note 2 3 3 2 3 4 8" xfId="38202" xr:uid="{00000000-0005-0000-0000-000051530000}"/>
    <cellStyle name="Note 2 3 3 2 3 5" xfId="3408" xr:uid="{00000000-0005-0000-0000-000052530000}"/>
    <cellStyle name="Note 2 3 3 2 3 5 2" xfId="5324" xr:uid="{00000000-0005-0000-0000-000053530000}"/>
    <cellStyle name="Note 2 3 3 2 3 5 2 2" xfId="12244" xr:uid="{00000000-0005-0000-0000-000054530000}"/>
    <cellStyle name="Note 2 3 3 2 3 5 2 2 2" xfId="18971" xr:uid="{00000000-0005-0000-0000-000055530000}"/>
    <cellStyle name="Note 2 3 3 2 3 5 2 2 2 2" xfId="36635" xr:uid="{00000000-0005-0000-0000-000056530000}"/>
    <cellStyle name="Note 2 3 3 2 3 5 2 2 2 3" xfId="53818" xr:uid="{00000000-0005-0000-0000-000057530000}"/>
    <cellStyle name="Note 2 3 3 2 3 5 2 2 3" xfId="29908" xr:uid="{00000000-0005-0000-0000-000058530000}"/>
    <cellStyle name="Note 2 3 3 2 3 5 2 2 4" xfId="47141" xr:uid="{00000000-0005-0000-0000-000059530000}"/>
    <cellStyle name="Note 2 3 3 2 3 5 2 3" xfId="8960" xr:uid="{00000000-0005-0000-0000-00005A530000}"/>
    <cellStyle name="Note 2 3 3 2 3 5 2 3 2" xfId="26625" xr:uid="{00000000-0005-0000-0000-00005B530000}"/>
    <cellStyle name="Note 2 3 3 2 3 5 2 3 3" xfId="43884" xr:uid="{00000000-0005-0000-0000-00005C530000}"/>
    <cellStyle name="Note 2 3 3 2 3 5 2 4" xfId="15904" xr:uid="{00000000-0005-0000-0000-00005D530000}"/>
    <cellStyle name="Note 2 3 3 2 3 5 2 4 2" xfId="33568" xr:uid="{00000000-0005-0000-0000-00005E530000}"/>
    <cellStyle name="Note 2 3 3 2 3 5 2 4 3" xfId="50777" xr:uid="{00000000-0005-0000-0000-00005F530000}"/>
    <cellStyle name="Note 2 3 3 2 3 5 2 5" xfId="22989" xr:uid="{00000000-0005-0000-0000-000060530000}"/>
    <cellStyle name="Note 2 3 3 2 3 5 2 6" xfId="40273" xr:uid="{00000000-0005-0000-0000-000061530000}"/>
    <cellStyle name="Note 2 3 3 2 3 5 3" xfId="10868" xr:uid="{00000000-0005-0000-0000-000062530000}"/>
    <cellStyle name="Note 2 3 3 2 3 5 3 2" xfId="17703" xr:uid="{00000000-0005-0000-0000-000063530000}"/>
    <cellStyle name="Note 2 3 3 2 3 5 3 2 2" xfId="35367" xr:uid="{00000000-0005-0000-0000-000064530000}"/>
    <cellStyle name="Note 2 3 3 2 3 5 3 2 3" xfId="52562" xr:uid="{00000000-0005-0000-0000-000065530000}"/>
    <cellStyle name="Note 2 3 3 2 3 5 3 3" xfId="28532" xr:uid="{00000000-0005-0000-0000-000066530000}"/>
    <cellStyle name="Note 2 3 3 2 3 5 3 4" xfId="45777" xr:uid="{00000000-0005-0000-0000-000067530000}"/>
    <cellStyle name="Note 2 3 3 2 3 5 4" xfId="14157" xr:uid="{00000000-0005-0000-0000-000068530000}"/>
    <cellStyle name="Note 2 3 3 2 3 5 4 2" xfId="31821" xr:uid="{00000000-0005-0000-0000-000069530000}"/>
    <cellStyle name="Note 2 3 3 2 3 5 4 3" xfId="49042" xr:uid="{00000000-0005-0000-0000-00006A530000}"/>
    <cellStyle name="Note 2 3 3 2 3 5 5" xfId="21127" xr:uid="{00000000-0005-0000-0000-00006B530000}"/>
    <cellStyle name="Note 2 3 3 2 3 5 6" xfId="38430" xr:uid="{00000000-0005-0000-0000-00006C530000}"/>
    <cellStyle name="Note 2 3 3 2 3 6" xfId="3781" xr:uid="{00000000-0005-0000-0000-00006D530000}"/>
    <cellStyle name="Note 2 3 3 2 3 6 2" xfId="5697" xr:uid="{00000000-0005-0000-0000-00006E530000}"/>
    <cellStyle name="Note 2 3 3 2 3 6 2 2" xfId="12617" xr:uid="{00000000-0005-0000-0000-00006F530000}"/>
    <cellStyle name="Note 2 3 3 2 3 6 2 2 2" xfId="19344" xr:uid="{00000000-0005-0000-0000-000070530000}"/>
    <cellStyle name="Note 2 3 3 2 3 6 2 2 2 2" xfId="37008" xr:uid="{00000000-0005-0000-0000-000071530000}"/>
    <cellStyle name="Note 2 3 3 2 3 6 2 2 2 3" xfId="54185" xr:uid="{00000000-0005-0000-0000-000072530000}"/>
    <cellStyle name="Note 2 3 3 2 3 6 2 2 3" xfId="30281" xr:uid="{00000000-0005-0000-0000-000073530000}"/>
    <cellStyle name="Note 2 3 3 2 3 6 2 2 4" xfId="47508" xr:uid="{00000000-0005-0000-0000-000074530000}"/>
    <cellStyle name="Note 2 3 3 2 3 6 2 3" xfId="9333" xr:uid="{00000000-0005-0000-0000-000075530000}"/>
    <cellStyle name="Note 2 3 3 2 3 6 2 3 2" xfId="26998" xr:uid="{00000000-0005-0000-0000-000076530000}"/>
    <cellStyle name="Note 2 3 3 2 3 6 2 3 3" xfId="44251" xr:uid="{00000000-0005-0000-0000-000077530000}"/>
    <cellStyle name="Note 2 3 3 2 3 6 2 4" xfId="16277" xr:uid="{00000000-0005-0000-0000-000078530000}"/>
    <cellStyle name="Note 2 3 3 2 3 6 2 4 2" xfId="33941" xr:uid="{00000000-0005-0000-0000-000079530000}"/>
    <cellStyle name="Note 2 3 3 2 3 6 2 4 3" xfId="51144" xr:uid="{00000000-0005-0000-0000-00007A530000}"/>
    <cellStyle name="Note 2 3 3 2 3 6 2 5" xfId="23362" xr:uid="{00000000-0005-0000-0000-00007B530000}"/>
    <cellStyle name="Note 2 3 3 2 3 6 2 6" xfId="40640" xr:uid="{00000000-0005-0000-0000-00007C530000}"/>
    <cellStyle name="Note 2 3 3 2 3 6 3" xfId="7478" xr:uid="{00000000-0005-0000-0000-00007D530000}"/>
    <cellStyle name="Note 2 3 3 2 3 6 3 2" xfId="25143" xr:uid="{00000000-0005-0000-0000-00007E530000}"/>
    <cellStyle name="Note 2 3 3 2 3 6 3 3" xfId="42408" xr:uid="{00000000-0005-0000-0000-00007F530000}"/>
    <cellStyle name="Note 2 3 3 2 3 6 4" xfId="14530" xr:uid="{00000000-0005-0000-0000-000080530000}"/>
    <cellStyle name="Note 2 3 3 2 3 6 4 2" xfId="32194" xr:uid="{00000000-0005-0000-0000-000081530000}"/>
    <cellStyle name="Note 2 3 3 2 3 6 4 3" xfId="49409" xr:uid="{00000000-0005-0000-0000-000082530000}"/>
    <cellStyle name="Note 2 3 3 2 3 6 5" xfId="21500" xr:uid="{00000000-0005-0000-0000-000083530000}"/>
    <cellStyle name="Note 2 3 3 2 3 6 6" xfId="38797" xr:uid="{00000000-0005-0000-0000-000084530000}"/>
    <cellStyle name="Note 2 3 3 2 3 7" xfId="4661" xr:uid="{00000000-0005-0000-0000-000085530000}"/>
    <cellStyle name="Note 2 3 3 2 3 7 2" xfId="11581" xr:uid="{00000000-0005-0000-0000-000086530000}"/>
    <cellStyle name="Note 2 3 3 2 3 7 2 2" xfId="18362" xr:uid="{00000000-0005-0000-0000-000087530000}"/>
    <cellStyle name="Note 2 3 3 2 3 7 2 2 2" xfId="36026" xr:uid="{00000000-0005-0000-0000-000088530000}"/>
    <cellStyle name="Note 2 3 3 2 3 7 2 2 3" xfId="53215" xr:uid="{00000000-0005-0000-0000-000089530000}"/>
    <cellStyle name="Note 2 3 3 2 3 7 2 3" xfId="29245" xr:uid="{00000000-0005-0000-0000-00008A530000}"/>
    <cellStyle name="Note 2 3 3 2 3 7 2 4" xfId="46484" xr:uid="{00000000-0005-0000-0000-00008B530000}"/>
    <cellStyle name="Note 2 3 3 2 3 7 3" xfId="8297" xr:uid="{00000000-0005-0000-0000-00008C530000}"/>
    <cellStyle name="Note 2 3 3 2 3 7 3 2" xfId="25962" xr:uid="{00000000-0005-0000-0000-00008D530000}"/>
    <cellStyle name="Note 2 3 3 2 3 7 3 3" xfId="43227" xr:uid="{00000000-0005-0000-0000-00008E530000}"/>
    <cellStyle name="Note 2 3 3 2 3 7 4" xfId="15295" xr:uid="{00000000-0005-0000-0000-00008F530000}"/>
    <cellStyle name="Note 2 3 3 2 3 7 4 2" xfId="32959" xr:uid="{00000000-0005-0000-0000-000090530000}"/>
    <cellStyle name="Note 2 3 3 2 3 7 4 3" xfId="50174" xr:uid="{00000000-0005-0000-0000-000091530000}"/>
    <cellStyle name="Note 2 3 3 2 3 7 5" xfId="22326" xr:uid="{00000000-0005-0000-0000-000092530000}"/>
    <cellStyle name="Note 2 3 3 2 3 7 6" xfId="39616" xr:uid="{00000000-0005-0000-0000-000093530000}"/>
    <cellStyle name="Note 2 3 3 2 3 8" xfId="10267" xr:uid="{00000000-0005-0000-0000-000094530000}"/>
    <cellStyle name="Note 2 3 3 2 3 8 2" xfId="17156" xr:uid="{00000000-0005-0000-0000-000095530000}"/>
    <cellStyle name="Note 2 3 3 2 3 8 2 2" xfId="34820" xr:uid="{00000000-0005-0000-0000-000096530000}"/>
    <cellStyle name="Note 2 3 3 2 3 8 2 3" xfId="52021" xr:uid="{00000000-0005-0000-0000-000097530000}"/>
    <cellStyle name="Note 2 3 3 2 3 8 3" xfId="27931" xr:uid="{00000000-0005-0000-0000-000098530000}"/>
    <cellStyle name="Note 2 3 3 2 3 8 4" xfId="45182" xr:uid="{00000000-0005-0000-0000-000099530000}"/>
    <cellStyle name="Note 2 3 3 2 3 9" xfId="6517" xr:uid="{00000000-0005-0000-0000-00009A530000}"/>
    <cellStyle name="Note 2 3 3 2 3 9 2" xfId="24182" xr:uid="{00000000-0005-0000-0000-00009B530000}"/>
    <cellStyle name="Note 2 3 3 2 3 9 3" xfId="41459" xr:uid="{00000000-0005-0000-0000-00009C530000}"/>
    <cellStyle name="Note 2 3 3 2 4" xfId="2830" xr:uid="{00000000-0005-0000-0000-00009D530000}"/>
    <cellStyle name="Note 2 3 3 2 4 2" xfId="3493" xr:uid="{00000000-0005-0000-0000-00009E530000}"/>
    <cellStyle name="Note 2 3 3 2 4 2 2" xfId="5409" xr:uid="{00000000-0005-0000-0000-00009F530000}"/>
    <cellStyle name="Note 2 3 3 2 4 2 2 2" xfId="12329" xr:uid="{00000000-0005-0000-0000-0000A0530000}"/>
    <cellStyle name="Note 2 3 3 2 4 2 2 2 2" xfId="19056" xr:uid="{00000000-0005-0000-0000-0000A1530000}"/>
    <cellStyle name="Note 2 3 3 2 4 2 2 2 2 2" xfId="36720" xr:uid="{00000000-0005-0000-0000-0000A2530000}"/>
    <cellStyle name="Note 2 3 3 2 4 2 2 2 2 3" xfId="53900" xr:uid="{00000000-0005-0000-0000-0000A3530000}"/>
    <cellStyle name="Note 2 3 3 2 4 2 2 2 3" xfId="29993" xr:uid="{00000000-0005-0000-0000-0000A4530000}"/>
    <cellStyle name="Note 2 3 3 2 4 2 2 2 4" xfId="47223" xr:uid="{00000000-0005-0000-0000-0000A5530000}"/>
    <cellStyle name="Note 2 3 3 2 4 2 2 3" xfId="9045" xr:uid="{00000000-0005-0000-0000-0000A6530000}"/>
    <cellStyle name="Note 2 3 3 2 4 2 2 3 2" xfId="26710" xr:uid="{00000000-0005-0000-0000-0000A7530000}"/>
    <cellStyle name="Note 2 3 3 2 4 2 2 3 3" xfId="43966" xr:uid="{00000000-0005-0000-0000-0000A8530000}"/>
    <cellStyle name="Note 2 3 3 2 4 2 2 4" xfId="15989" xr:uid="{00000000-0005-0000-0000-0000A9530000}"/>
    <cellStyle name="Note 2 3 3 2 4 2 2 4 2" xfId="33653" xr:uid="{00000000-0005-0000-0000-0000AA530000}"/>
    <cellStyle name="Note 2 3 3 2 4 2 2 4 3" xfId="50859" xr:uid="{00000000-0005-0000-0000-0000AB530000}"/>
    <cellStyle name="Note 2 3 3 2 4 2 2 5" xfId="23074" xr:uid="{00000000-0005-0000-0000-0000AC530000}"/>
    <cellStyle name="Note 2 3 3 2 4 2 2 6" xfId="40355" xr:uid="{00000000-0005-0000-0000-0000AD530000}"/>
    <cellStyle name="Note 2 3 3 2 4 2 3" xfId="10953" xr:uid="{00000000-0005-0000-0000-0000AE530000}"/>
    <cellStyle name="Note 2 3 3 2 4 2 3 2" xfId="17788" xr:uid="{00000000-0005-0000-0000-0000AF530000}"/>
    <cellStyle name="Note 2 3 3 2 4 2 3 2 2" xfId="35452" xr:uid="{00000000-0005-0000-0000-0000B0530000}"/>
    <cellStyle name="Note 2 3 3 2 4 2 3 2 3" xfId="52644" xr:uid="{00000000-0005-0000-0000-0000B1530000}"/>
    <cellStyle name="Note 2 3 3 2 4 2 3 3" xfId="28617" xr:uid="{00000000-0005-0000-0000-0000B2530000}"/>
    <cellStyle name="Note 2 3 3 2 4 2 3 4" xfId="45859" xr:uid="{00000000-0005-0000-0000-0000B3530000}"/>
    <cellStyle name="Note 2 3 3 2 4 2 4" xfId="7190" xr:uid="{00000000-0005-0000-0000-0000B4530000}"/>
    <cellStyle name="Note 2 3 3 2 4 2 4 2" xfId="24855" xr:uid="{00000000-0005-0000-0000-0000B5530000}"/>
    <cellStyle name="Note 2 3 3 2 4 2 4 3" xfId="42123" xr:uid="{00000000-0005-0000-0000-0000B6530000}"/>
    <cellStyle name="Note 2 3 3 2 4 2 5" xfId="14242" xr:uid="{00000000-0005-0000-0000-0000B7530000}"/>
    <cellStyle name="Note 2 3 3 2 4 2 5 2" xfId="31906" xr:uid="{00000000-0005-0000-0000-0000B8530000}"/>
    <cellStyle name="Note 2 3 3 2 4 2 5 3" xfId="49124" xr:uid="{00000000-0005-0000-0000-0000B9530000}"/>
    <cellStyle name="Note 2 3 3 2 4 2 6" xfId="21212" xr:uid="{00000000-0005-0000-0000-0000BA530000}"/>
    <cellStyle name="Note 2 3 3 2 4 2 7" xfId="38512" xr:uid="{00000000-0005-0000-0000-0000BB530000}"/>
    <cellStyle name="Note 2 3 3 2 4 3" xfId="3863" xr:uid="{00000000-0005-0000-0000-0000BC530000}"/>
    <cellStyle name="Note 2 3 3 2 4 3 2" xfId="5779" xr:uid="{00000000-0005-0000-0000-0000BD530000}"/>
    <cellStyle name="Note 2 3 3 2 4 3 2 2" xfId="12699" xr:uid="{00000000-0005-0000-0000-0000BE530000}"/>
    <cellStyle name="Note 2 3 3 2 4 3 2 2 2" xfId="19426" xr:uid="{00000000-0005-0000-0000-0000BF530000}"/>
    <cellStyle name="Note 2 3 3 2 4 3 2 2 2 2" xfId="37090" xr:uid="{00000000-0005-0000-0000-0000C0530000}"/>
    <cellStyle name="Note 2 3 3 2 4 3 2 2 2 3" xfId="54267" xr:uid="{00000000-0005-0000-0000-0000C1530000}"/>
    <cellStyle name="Note 2 3 3 2 4 3 2 2 3" xfId="30363" xr:uid="{00000000-0005-0000-0000-0000C2530000}"/>
    <cellStyle name="Note 2 3 3 2 4 3 2 2 4" xfId="47590" xr:uid="{00000000-0005-0000-0000-0000C3530000}"/>
    <cellStyle name="Note 2 3 3 2 4 3 2 3" xfId="9415" xr:uid="{00000000-0005-0000-0000-0000C4530000}"/>
    <cellStyle name="Note 2 3 3 2 4 3 2 3 2" xfId="27080" xr:uid="{00000000-0005-0000-0000-0000C5530000}"/>
    <cellStyle name="Note 2 3 3 2 4 3 2 3 3" xfId="44333" xr:uid="{00000000-0005-0000-0000-0000C6530000}"/>
    <cellStyle name="Note 2 3 3 2 4 3 2 4" xfId="16359" xr:uid="{00000000-0005-0000-0000-0000C7530000}"/>
    <cellStyle name="Note 2 3 3 2 4 3 2 4 2" xfId="34023" xr:uid="{00000000-0005-0000-0000-0000C8530000}"/>
    <cellStyle name="Note 2 3 3 2 4 3 2 4 3" xfId="51226" xr:uid="{00000000-0005-0000-0000-0000C9530000}"/>
    <cellStyle name="Note 2 3 3 2 4 3 2 5" xfId="23444" xr:uid="{00000000-0005-0000-0000-0000CA530000}"/>
    <cellStyle name="Note 2 3 3 2 4 3 2 6" xfId="40722" xr:uid="{00000000-0005-0000-0000-0000CB530000}"/>
    <cellStyle name="Note 2 3 3 2 4 3 3" xfId="7560" xr:uid="{00000000-0005-0000-0000-0000CC530000}"/>
    <cellStyle name="Note 2 3 3 2 4 3 3 2" xfId="25225" xr:uid="{00000000-0005-0000-0000-0000CD530000}"/>
    <cellStyle name="Note 2 3 3 2 4 3 3 3" xfId="42490" xr:uid="{00000000-0005-0000-0000-0000CE530000}"/>
    <cellStyle name="Note 2 3 3 2 4 3 4" xfId="14612" xr:uid="{00000000-0005-0000-0000-0000CF530000}"/>
    <cellStyle name="Note 2 3 3 2 4 3 4 2" xfId="32276" xr:uid="{00000000-0005-0000-0000-0000D0530000}"/>
    <cellStyle name="Note 2 3 3 2 4 3 4 3" xfId="49491" xr:uid="{00000000-0005-0000-0000-0000D1530000}"/>
    <cellStyle name="Note 2 3 3 2 4 3 5" xfId="21582" xr:uid="{00000000-0005-0000-0000-0000D2530000}"/>
    <cellStyle name="Note 2 3 3 2 4 3 6" xfId="38879" xr:uid="{00000000-0005-0000-0000-0000D3530000}"/>
    <cellStyle name="Note 2 3 3 2 4 4" xfId="4746" xr:uid="{00000000-0005-0000-0000-0000D4530000}"/>
    <cellStyle name="Note 2 3 3 2 4 4 2" xfId="11666" xr:uid="{00000000-0005-0000-0000-0000D5530000}"/>
    <cellStyle name="Note 2 3 3 2 4 4 2 2" xfId="18447" xr:uid="{00000000-0005-0000-0000-0000D6530000}"/>
    <cellStyle name="Note 2 3 3 2 4 4 2 2 2" xfId="36111" xr:uid="{00000000-0005-0000-0000-0000D7530000}"/>
    <cellStyle name="Note 2 3 3 2 4 4 2 2 3" xfId="53297" xr:uid="{00000000-0005-0000-0000-0000D8530000}"/>
    <cellStyle name="Note 2 3 3 2 4 4 2 3" xfId="29330" xr:uid="{00000000-0005-0000-0000-0000D9530000}"/>
    <cellStyle name="Note 2 3 3 2 4 4 2 4" xfId="46566" xr:uid="{00000000-0005-0000-0000-0000DA530000}"/>
    <cellStyle name="Note 2 3 3 2 4 4 3" xfId="8382" xr:uid="{00000000-0005-0000-0000-0000DB530000}"/>
    <cellStyle name="Note 2 3 3 2 4 4 3 2" xfId="26047" xr:uid="{00000000-0005-0000-0000-0000DC530000}"/>
    <cellStyle name="Note 2 3 3 2 4 4 3 3" xfId="43309" xr:uid="{00000000-0005-0000-0000-0000DD530000}"/>
    <cellStyle name="Note 2 3 3 2 4 4 4" xfId="15380" xr:uid="{00000000-0005-0000-0000-0000DE530000}"/>
    <cellStyle name="Note 2 3 3 2 4 4 4 2" xfId="33044" xr:uid="{00000000-0005-0000-0000-0000DF530000}"/>
    <cellStyle name="Note 2 3 3 2 4 4 4 3" xfId="50256" xr:uid="{00000000-0005-0000-0000-0000E0530000}"/>
    <cellStyle name="Note 2 3 3 2 4 4 5" xfId="22411" xr:uid="{00000000-0005-0000-0000-0000E1530000}"/>
    <cellStyle name="Note 2 3 3 2 4 4 6" xfId="39698" xr:uid="{00000000-0005-0000-0000-0000E2530000}"/>
    <cellStyle name="Note 2 3 3 2 4 5" xfId="10352" xr:uid="{00000000-0005-0000-0000-0000E3530000}"/>
    <cellStyle name="Note 2 3 3 2 4 5 2" xfId="17241" xr:uid="{00000000-0005-0000-0000-0000E4530000}"/>
    <cellStyle name="Note 2 3 3 2 4 5 2 2" xfId="34905" xr:uid="{00000000-0005-0000-0000-0000E5530000}"/>
    <cellStyle name="Note 2 3 3 2 4 5 2 3" xfId="52103" xr:uid="{00000000-0005-0000-0000-0000E6530000}"/>
    <cellStyle name="Note 2 3 3 2 4 5 3" xfId="28016" xr:uid="{00000000-0005-0000-0000-0000E7530000}"/>
    <cellStyle name="Note 2 3 3 2 4 5 4" xfId="45264" xr:uid="{00000000-0005-0000-0000-0000E8530000}"/>
    <cellStyle name="Note 2 3 3 2 4 6" xfId="6602" xr:uid="{00000000-0005-0000-0000-0000E9530000}"/>
    <cellStyle name="Note 2 3 3 2 4 6 2" xfId="24267" xr:uid="{00000000-0005-0000-0000-0000EA530000}"/>
    <cellStyle name="Note 2 3 3 2 4 6 3" xfId="41541" xr:uid="{00000000-0005-0000-0000-0000EB530000}"/>
    <cellStyle name="Note 2 3 3 2 4 7" xfId="13633" xr:uid="{00000000-0005-0000-0000-0000EC530000}"/>
    <cellStyle name="Note 2 3 3 2 4 7 2" xfId="31297" xr:uid="{00000000-0005-0000-0000-0000ED530000}"/>
    <cellStyle name="Note 2 3 3 2 4 7 3" xfId="48521" xr:uid="{00000000-0005-0000-0000-0000EE530000}"/>
    <cellStyle name="Note 2 3 3 2 4 8" xfId="20549" xr:uid="{00000000-0005-0000-0000-0000EF530000}"/>
    <cellStyle name="Note 2 3 3 2 4 9" xfId="37855" xr:uid="{00000000-0005-0000-0000-0000F0530000}"/>
    <cellStyle name="Note 2 3 3 2 5" xfId="4482" xr:uid="{00000000-0005-0000-0000-0000F1530000}"/>
    <cellStyle name="Note 2 3 3 2 5 2" xfId="6346" xr:uid="{00000000-0005-0000-0000-0000F2530000}"/>
    <cellStyle name="Note 2 3 3 2 5 2 2" xfId="13265" xr:uid="{00000000-0005-0000-0000-0000F3530000}"/>
    <cellStyle name="Note 2 3 3 2 5 2 2 2" xfId="19938" xr:uid="{00000000-0005-0000-0000-0000F4530000}"/>
    <cellStyle name="Note 2 3 3 2 5 2 2 2 2" xfId="37602" xr:uid="{00000000-0005-0000-0000-0000F5530000}"/>
    <cellStyle name="Note 2 3 3 2 5 2 2 2 3" xfId="54779" xr:uid="{00000000-0005-0000-0000-0000F6530000}"/>
    <cellStyle name="Note 2 3 3 2 5 2 2 3" xfId="30929" xr:uid="{00000000-0005-0000-0000-0000F7530000}"/>
    <cellStyle name="Note 2 3 3 2 5 2 2 4" xfId="48156" xr:uid="{00000000-0005-0000-0000-0000F8530000}"/>
    <cellStyle name="Note 2 3 3 2 5 2 3" xfId="9981" xr:uid="{00000000-0005-0000-0000-0000F9530000}"/>
    <cellStyle name="Note 2 3 3 2 5 2 3 2" xfId="27646" xr:uid="{00000000-0005-0000-0000-0000FA530000}"/>
    <cellStyle name="Note 2 3 3 2 5 2 3 3" xfId="44899" xr:uid="{00000000-0005-0000-0000-0000FB530000}"/>
    <cellStyle name="Note 2 3 3 2 5 2 4" xfId="16871" xr:uid="{00000000-0005-0000-0000-0000FC530000}"/>
    <cellStyle name="Note 2 3 3 2 5 2 4 2" xfId="34535" xr:uid="{00000000-0005-0000-0000-0000FD530000}"/>
    <cellStyle name="Note 2 3 3 2 5 2 4 3" xfId="51738" xr:uid="{00000000-0005-0000-0000-0000FE530000}"/>
    <cellStyle name="Note 2 3 3 2 5 2 5" xfId="24011" xr:uid="{00000000-0005-0000-0000-0000FF530000}"/>
    <cellStyle name="Note 2 3 3 2 5 2 6" xfId="41288" xr:uid="{00000000-0005-0000-0000-000000540000}"/>
    <cellStyle name="Note 2 3 3 2 5 3" xfId="11410" xr:uid="{00000000-0005-0000-0000-000001540000}"/>
    <cellStyle name="Note 2 3 3 2 5 3 2" xfId="18191" xr:uid="{00000000-0005-0000-0000-000002540000}"/>
    <cellStyle name="Note 2 3 3 2 5 3 2 2" xfId="35855" xr:uid="{00000000-0005-0000-0000-000003540000}"/>
    <cellStyle name="Note 2 3 3 2 5 3 2 3" xfId="53044" xr:uid="{00000000-0005-0000-0000-000004540000}"/>
    <cellStyle name="Note 2 3 3 2 5 3 3" xfId="29074" xr:uid="{00000000-0005-0000-0000-000005540000}"/>
    <cellStyle name="Note 2 3 3 2 5 3 4" xfId="46313" xr:uid="{00000000-0005-0000-0000-000006540000}"/>
    <cellStyle name="Note 2 3 3 2 5 4" xfId="8126" xr:uid="{00000000-0005-0000-0000-000007540000}"/>
    <cellStyle name="Note 2 3 3 2 5 4 2" xfId="25791" xr:uid="{00000000-0005-0000-0000-000008540000}"/>
    <cellStyle name="Note 2 3 3 2 5 4 3" xfId="43056" xr:uid="{00000000-0005-0000-0000-000009540000}"/>
    <cellStyle name="Note 2 3 3 2 5 5" xfId="15124" xr:uid="{00000000-0005-0000-0000-00000A540000}"/>
    <cellStyle name="Note 2 3 3 2 5 5 2" xfId="32788" xr:uid="{00000000-0005-0000-0000-00000B540000}"/>
    <cellStyle name="Note 2 3 3 2 5 5 3" xfId="50003" xr:uid="{00000000-0005-0000-0000-00000C540000}"/>
    <cellStyle name="Note 2 3 3 2 5 6" xfId="22155" xr:uid="{00000000-0005-0000-0000-00000D540000}"/>
    <cellStyle name="Note 2 3 3 2 5 7" xfId="39445" xr:uid="{00000000-0005-0000-0000-00000E540000}"/>
    <cellStyle name="Note 2 3 3 2 6" xfId="4439" xr:uid="{00000000-0005-0000-0000-00000F540000}"/>
    <cellStyle name="Note 2 3 3 2 6 2" xfId="6303" xr:uid="{00000000-0005-0000-0000-000010540000}"/>
    <cellStyle name="Note 2 3 3 2 6 2 2" xfId="13222" xr:uid="{00000000-0005-0000-0000-000011540000}"/>
    <cellStyle name="Note 2 3 3 2 6 2 2 2" xfId="19895" xr:uid="{00000000-0005-0000-0000-000012540000}"/>
    <cellStyle name="Note 2 3 3 2 6 2 2 2 2" xfId="37559" xr:uid="{00000000-0005-0000-0000-000013540000}"/>
    <cellStyle name="Note 2 3 3 2 6 2 2 2 3" xfId="54736" xr:uid="{00000000-0005-0000-0000-000014540000}"/>
    <cellStyle name="Note 2 3 3 2 6 2 2 3" xfId="30886" xr:uid="{00000000-0005-0000-0000-000015540000}"/>
    <cellStyle name="Note 2 3 3 2 6 2 2 4" xfId="48113" xr:uid="{00000000-0005-0000-0000-000016540000}"/>
    <cellStyle name="Note 2 3 3 2 6 2 3" xfId="9938" xr:uid="{00000000-0005-0000-0000-000017540000}"/>
    <cellStyle name="Note 2 3 3 2 6 2 3 2" xfId="27603" xr:uid="{00000000-0005-0000-0000-000018540000}"/>
    <cellStyle name="Note 2 3 3 2 6 2 3 3" xfId="44856" xr:uid="{00000000-0005-0000-0000-000019540000}"/>
    <cellStyle name="Note 2 3 3 2 6 2 4" xfId="16828" xr:uid="{00000000-0005-0000-0000-00001A540000}"/>
    <cellStyle name="Note 2 3 3 2 6 2 4 2" xfId="34492" xr:uid="{00000000-0005-0000-0000-00001B540000}"/>
    <cellStyle name="Note 2 3 3 2 6 2 4 3" xfId="51695" xr:uid="{00000000-0005-0000-0000-00001C540000}"/>
    <cellStyle name="Note 2 3 3 2 6 2 5" xfId="23968" xr:uid="{00000000-0005-0000-0000-00001D540000}"/>
    <cellStyle name="Note 2 3 3 2 6 2 6" xfId="41245" xr:uid="{00000000-0005-0000-0000-00001E540000}"/>
    <cellStyle name="Note 2 3 3 2 6 3" xfId="11367" xr:uid="{00000000-0005-0000-0000-00001F540000}"/>
    <cellStyle name="Note 2 3 3 2 6 3 2" xfId="18148" xr:uid="{00000000-0005-0000-0000-000020540000}"/>
    <cellStyle name="Note 2 3 3 2 6 3 2 2" xfId="35812" xr:uid="{00000000-0005-0000-0000-000021540000}"/>
    <cellStyle name="Note 2 3 3 2 6 3 2 3" xfId="53001" xr:uid="{00000000-0005-0000-0000-000022540000}"/>
    <cellStyle name="Note 2 3 3 2 6 3 3" xfId="29031" xr:uid="{00000000-0005-0000-0000-000023540000}"/>
    <cellStyle name="Note 2 3 3 2 6 3 4" xfId="46270" xr:uid="{00000000-0005-0000-0000-000024540000}"/>
    <cellStyle name="Note 2 3 3 2 6 4" xfId="8083" xr:uid="{00000000-0005-0000-0000-000025540000}"/>
    <cellStyle name="Note 2 3 3 2 6 4 2" xfId="25748" xr:uid="{00000000-0005-0000-0000-000026540000}"/>
    <cellStyle name="Note 2 3 3 2 6 4 3" xfId="43013" xr:uid="{00000000-0005-0000-0000-000027540000}"/>
    <cellStyle name="Note 2 3 3 2 6 5" xfId="15081" xr:uid="{00000000-0005-0000-0000-000028540000}"/>
    <cellStyle name="Note 2 3 3 2 6 5 2" xfId="32745" xr:uid="{00000000-0005-0000-0000-000029540000}"/>
    <cellStyle name="Note 2 3 3 2 6 5 3" xfId="49960" xr:uid="{00000000-0005-0000-0000-00002A540000}"/>
    <cellStyle name="Note 2 3 3 2 6 6" xfId="22112" xr:uid="{00000000-0005-0000-0000-00002B540000}"/>
    <cellStyle name="Note 2 3 3 2 6 7" xfId="39402" xr:uid="{00000000-0005-0000-0000-00002C540000}"/>
    <cellStyle name="Note 2 3 3 2 7" xfId="10125" xr:uid="{00000000-0005-0000-0000-00002D540000}"/>
    <cellStyle name="Note 2 3 3 2 7 2" xfId="17014" xr:uid="{00000000-0005-0000-0000-00002E540000}"/>
    <cellStyle name="Note 2 3 3 2 7 2 2" xfId="34678" xr:uid="{00000000-0005-0000-0000-00002F540000}"/>
    <cellStyle name="Note 2 3 3 2 7 2 3" xfId="51879" xr:uid="{00000000-0005-0000-0000-000030540000}"/>
    <cellStyle name="Note 2 3 3 2 7 3" xfId="27789" xr:uid="{00000000-0005-0000-0000-000031540000}"/>
    <cellStyle name="Note 2 3 3 2 7 4" xfId="45040" xr:uid="{00000000-0005-0000-0000-000032540000}"/>
    <cellStyle name="Note 2 3 3 2 8" xfId="13406" xr:uid="{00000000-0005-0000-0000-000033540000}"/>
    <cellStyle name="Note 2 3 3 2 8 2" xfId="31070" xr:uid="{00000000-0005-0000-0000-000034540000}"/>
    <cellStyle name="Note 2 3 3 2 8 3" xfId="48297" xr:uid="{00000000-0005-0000-0000-000035540000}"/>
    <cellStyle name="Note 2 3 3 2 9" xfId="20232" xr:uid="{00000000-0005-0000-0000-000036540000}"/>
    <cellStyle name="Note 2 3 3 3" xfId="1839" xr:uid="{00000000-0005-0000-0000-000037540000}"/>
    <cellStyle name="Note 2 3 3 3 2" xfId="2741" xr:uid="{00000000-0005-0000-0000-000038540000}"/>
    <cellStyle name="Note 2 3 3 3 2 10" xfId="13546" xr:uid="{00000000-0005-0000-0000-000039540000}"/>
    <cellStyle name="Note 2 3 3 3 2 10 2" xfId="31210" xr:uid="{00000000-0005-0000-0000-00003A540000}"/>
    <cellStyle name="Note 2 3 3 3 2 10 3" xfId="48437" xr:uid="{00000000-0005-0000-0000-00003B540000}"/>
    <cellStyle name="Note 2 3 3 3 2 11" xfId="20462" xr:uid="{00000000-0005-0000-0000-00003C540000}"/>
    <cellStyle name="Note 2 3 3 3 2 12" xfId="37771" xr:uid="{00000000-0005-0000-0000-00003D540000}"/>
    <cellStyle name="Note 2 3 3 3 2 2" xfId="2970" xr:uid="{00000000-0005-0000-0000-00003E540000}"/>
    <cellStyle name="Note 2 3 3 3 2 2 2" xfId="3633" xr:uid="{00000000-0005-0000-0000-00003F540000}"/>
    <cellStyle name="Note 2 3 3 3 2 2 2 2" xfId="5549" xr:uid="{00000000-0005-0000-0000-000040540000}"/>
    <cellStyle name="Note 2 3 3 3 2 2 2 2 2" xfId="12469" xr:uid="{00000000-0005-0000-0000-000041540000}"/>
    <cellStyle name="Note 2 3 3 3 2 2 2 2 2 2" xfId="19196" xr:uid="{00000000-0005-0000-0000-000042540000}"/>
    <cellStyle name="Note 2 3 3 3 2 2 2 2 2 2 2" xfId="36860" xr:uid="{00000000-0005-0000-0000-000043540000}"/>
    <cellStyle name="Note 2 3 3 3 2 2 2 2 2 2 3" xfId="54040" xr:uid="{00000000-0005-0000-0000-000044540000}"/>
    <cellStyle name="Note 2 3 3 3 2 2 2 2 2 3" xfId="30133" xr:uid="{00000000-0005-0000-0000-000045540000}"/>
    <cellStyle name="Note 2 3 3 3 2 2 2 2 2 4" xfId="47363" xr:uid="{00000000-0005-0000-0000-000046540000}"/>
    <cellStyle name="Note 2 3 3 3 2 2 2 2 3" xfId="9185" xr:uid="{00000000-0005-0000-0000-000047540000}"/>
    <cellStyle name="Note 2 3 3 3 2 2 2 2 3 2" xfId="26850" xr:uid="{00000000-0005-0000-0000-000048540000}"/>
    <cellStyle name="Note 2 3 3 3 2 2 2 2 3 3" xfId="44106" xr:uid="{00000000-0005-0000-0000-000049540000}"/>
    <cellStyle name="Note 2 3 3 3 2 2 2 2 4" xfId="16129" xr:uid="{00000000-0005-0000-0000-00004A540000}"/>
    <cellStyle name="Note 2 3 3 3 2 2 2 2 4 2" xfId="33793" xr:uid="{00000000-0005-0000-0000-00004B540000}"/>
    <cellStyle name="Note 2 3 3 3 2 2 2 2 4 3" xfId="50999" xr:uid="{00000000-0005-0000-0000-00004C540000}"/>
    <cellStyle name="Note 2 3 3 3 2 2 2 2 5" xfId="23214" xr:uid="{00000000-0005-0000-0000-00004D540000}"/>
    <cellStyle name="Note 2 3 3 3 2 2 2 2 6" xfId="40495" xr:uid="{00000000-0005-0000-0000-00004E540000}"/>
    <cellStyle name="Note 2 3 3 3 2 2 2 3" xfId="11093" xr:uid="{00000000-0005-0000-0000-00004F540000}"/>
    <cellStyle name="Note 2 3 3 3 2 2 2 3 2" xfId="17928" xr:uid="{00000000-0005-0000-0000-000050540000}"/>
    <cellStyle name="Note 2 3 3 3 2 2 2 3 2 2" xfId="35592" xr:uid="{00000000-0005-0000-0000-000051540000}"/>
    <cellStyle name="Note 2 3 3 3 2 2 2 3 2 3" xfId="52784" xr:uid="{00000000-0005-0000-0000-000052540000}"/>
    <cellStyle name="Note 2 3 3 3 2 2 2 3 3" xfId="28757" xr:uid="{00000000-0005-0000-0000-000053540000}"/>
    <cellStyle name="Note 2 3 3 3 2 2 2 3 4" xfId="45999" xr:uid="{00000000-0005-0000-0000-000054540000}"/>
    <cellStyle name="Note 2 3 3 3 2 2 2 4" xfId="7330" xr:uid="{00000000-0005-0000-0000-000055540000}"/>
    <cellStyle name="Note 2 3 3 3 2 2 2 4 2" xfId="24995" xr:uid="{00000000-0005-0000-0000-000056540000}"/>
    <cellStyle name="Note 2 3 3 3 2 2 2 4 3" xfId="42263" xr:uid="{00000000-0005-0000-0000-000057540000}"/>
    <cellStyle name="Note 2 3 3 3 2 2 2 5" xfId="14382" xr:uid="{00000000-0005-0000-0000-000058540000}"/>
    <cellStyle name="Note 2 3 3 3 2 2 2 5 2" xfId="32046" xr:uid="{00000000-0005-0000-0000-000059540000}"/>
    <cellStyle name="Note 2 3 3 3 2 2 2 5 3" xfId="49264" xr:uid="{00000000-0005-0000-0000-00005A540000}"/>
    <cellStyle name="Note 2 3 3 3 2 2 2 6" xfId="21352" xr:uid="{00000000-0005-0000-0000-00005B540000}"/>
    <cellStyle name="Note 2 3 3 3 2 2 2 7" xfId="38652" xr:uid="{00000000-0005-0000-0000-00005C540000}"/>
    <cellStyle name="Note 2 3 3 3 2 2 3" xfId="4003" xr:uid="{00000000-0005-0000-0000-00005D540000}"/>
    <cellStyle name="Note 2 3 3 3 2 2 3 2" xfId="5919" xr:uid="{00000000-0005-0000-0000-00005E540000}"/>
    <cellStyle name="Note 2 3 3 3 2 2 3 2 2" xfId="12839" xr:uid="{00000000-0005-0000-0000-00005F540000}"/>
    <cellStyle name="Note 2 3 3 3 2 2 3 2 2 2" xfId="19566" xr:uid="{00000000-0005-0000-0000-000060540000}"/>
    <cellStyle name="Note 2 3 3 3 2 2 3 2 2 2 2" xfId="37230" xr:uid="{00000000-0005-0000-0000-000061540000}"/>
    <cellStyle name="Note 2 3 3 3 2 2 3 2 2 2 3" xfId="54407" xr:uid="{00000000-0005-0000-0000-000062540000}"/>
    <cellStyle name="Note 2 3 3 3 2 2 3 2 2 3" xfId="30503" xr:uid="{00000000-0005-0000-0000-000063540000}"/>
    <cellStyle name="Note 2 3 3 3 2 2 3 2 2 4" xfId="47730" xr:uid="{00000000-0005-0000-0000-000064540000}"/>
    <cellStyle name="Note 2 3 3 3 2 2 3 2 3" xfId="9555" xr:uid="{00000000-0005-0000-0000-000065540000}"/>
    <cellStyle name="Note 2 3 3 3 2 2 3 2 3 2" xfId="27220" xr:uid="{00000000-0005-0000-0000-000066540000}"/>
    <cellStyle name="Note 2 3 3 3 2 2 3 2 3 3" xfId="44473" xr:uid="{00000000-0005-0000-0000-000067540000}"/>
    <cellStyle name="Note 2 3 3 3 2 2 3 2 4" xfId="16499" xr:uid="{00000000-0005-0000-0000-000068540000}"/>
    <cellStyle name="Note 2 3 3 3 2 2 3 2 4 2" xfId="34163" xr:uid="{00000000-0005-0000-0000-000069540000}"/>
    <cellStyle name="Note 2 3 3 3 2 2 3 2 4 3" xfId="51366" xr:uid="{00000000-0005-0000-0000-00006A540000}"/>
    <cellStyle name="Note 2 3 3 3 2 2 3 2 5" xfId="23584" xr:uid="{00000000-0005-0000-0000-00006B540000}"/>
    <cellStyle name="Note 2 3 3 3 2 2 3 2 6" xfId="40862" xr:uid="{00000000-0005-0000-0000-00006C540000}"/>
    <cellStyle name="Note 2 3 3 3 2 2 3 3" xfId="7700" xr:uid="{00000000-0005-0000-0000-00006D540000}"/>
    <cellStyle name="Note 2 3 3 3 2 2 3 3 2" xfId="25365" xr:uid="{00000000-0005-0000-0000-00006E540000}"/>
    <cellStyle name="Note 2 3 3 3 2 2 3 3 3" xfId="42630" xr:uid="{00000000-0005-0000-0000-00006F540000}"/>
    <cellStyle name="Note 2 3 3 3 2 2 3 4" xfId="14752" xr:uid="{00000000-0005-0000-0000-000070540000}"/>
    <cellStyle name="Note 2 3 3 3 2 2 3 4 2" xfId="32416" xr:uid="{00000000-0005-0000-0000-000071540000}"/>
    <cellStyle name="Note 2 3 3 3 2 2 3 4 3" xfId="49631" xr:uid="{00000000-0005-0000-0000-000072540000}"/>
    <cellStyle name="Note 2 3 3 3 2 2 3 5" xfId="21722" xr:uid="{00000000-0005-0000-0000-000073540000}"/>
    <cellStyle name="Note 2 3 3 3 2 2 3 6" xfId="39019" xr:uid="{00000000-0005-0000-0000-000074540000}"/>
    <cellStyle name="Note 2 3 3 3 2 2 4" xfId="4886" xr:uid="{00000000-0005-0000-0000-000075540000}"/>
    <cellStyle name="Note 2 3 3 3 2 2 4 2" xfId="11806" xr:uid="{00000000-0005-0000-0000-000076540000}"/>
    <cellStyle name="Note 2 3 3 3 2 2 4 2 2" xfId="18587" xr:uid="{00000000-0005-0000-0000-000077540000}"/>
    <cellStyle name="Note 2 3 3 3 2 2 4 2 2 2" xfId="36251" xr:uid="{00000000-0005-0000-0000-000078540000}"/>
    <cellStyle name="Note 2 3 3 3 2 2 4 2 2 3" xfId="53437" xr:uid="{00000000-0005-0000-0000-000079540000}"/>
    <cellStyle name="Note 2 3 3 3 2 2 4 2 3" xfId="29470" xr:uid="{00000000-0005-0000-0000-00007A540000}"/>
    <cellStyle name="Note 2 3 3 3 2 2 4 2 4" xfId="46706" xr:uid="{00000000-0005-0000-0000-00007B540000}"/>
    <cellStyle name="Note 2 3 3 3 2 2 4 3" xfId="8522" xr:uid="{00000000-0005-0000-0000-00007C540000}"/>
    <cellStyle name="Note 2 3 3 3 2 2 4 3 2" xfId="26187" xr:uid="{00000000-0005-0000-0000-00007D540000}"/>
    <cellStyle name="Note 2 3 3 3 2 2 4 3 3" xfId="43449" xr:uid="{00000000-0005-0000-0000-00007E540000}"/>
    <cellStyle name="Note 2 3 3 3 2 2 4 4" xfId="15520" xr:uid="{00000000-0005-0000-0000-00007F540000}"/>
    <cellStyle name="Note 2 3 3 3 2 2 4 4 2" xfId="33184" xr:uid="{00000000-0005-0000-0000-000080540000}"/>
    <cellStyle name="Note 2 3 3 3 2 2 4 4 3" xfId="50396" xr:uid="{00000000-0005-0000-0000-000081540000}"/>
    <cellStyle name="Note 2 3 3 3 2 2 4 5" xfId="22551" xr:uid="{00000000-0005-0000-0000-000082540000}"/>
    <cellStyle name="Note 2 3 3 3 2 2 4 6" xfId="39838" xr:uid="{00000000-0005-0000-0000-000083540000}"/>
    <cellStyle name="Note 2 3 3 3 2 2 5" xfId="10492" xr:uid="{00000000-0005-0000-0000-000084540000}"/>
    <cellStyle name="Note 2 3 3 3 2 2 5 2" xfId="17381" xr:uid="{00000000-0005-0000-0000-000085540000}"/>
    <cellStyle name="Note 2 3 3 3 2 2 5 2 2" xfId="35045" xr:uid="{00000000-0005-0000-0000-000086540000}"/>
    <cellStyle name="Note 2 3 3 3 2 2 5 2 3" xfId="52243" xr:uid="{00000000-0005-0000-0000-000087540000}"/>
    <cellStyle name="Note 2 3 3 3 2 2 5 3" xfId="28156" xr:uid="{00000000-0005-0000-0000-000088540000}"/>
    <cellStyle name="Note 2 3 3 3 2 2 5 4" xfId="45404" xr:uid="{00000000-0005-0000-0000-000089540000}"/>
    <cellStyle name="Note 2 3 3 3 2 2 6" xfId="6742" xr:uid="{00000000-0005-0000-0000-00008A540000}"/>
    <cellStyle name="Note 2 3 3 3 2 2 6 2" xfId="24407" xr:uid="{00000000-0005-0000-0000-00008B540000}"/>
    <cellStyle name="Note 2 3 3 3 2 2 6 3" xfId="41681" xr:uid="{00000000-0005-0000-0000-00008C540000}"/>
    <cellStyle name="Note 2 3 3 3 2 2 7" xfId="13773" xr:uid="{00000000-0005-0000-0000-00008D540000}"/>
    <cellStyle name="Note 2 3 3 3 2 2 7 2" xfId="31437" xr:uid="{00000000-0005-0000-0000-00008E540000}"/>
    <cellStyle name="Note 2 3 3 3 2 2 7 3" xfId="48661" xr:uid="{00000000-0005-0000-0000-00008F540000}"/>
    <cellStyle name="Note 2 3 3 3 2 2 8" xfId="20689" xr:uid="{00000000-0005-0000-0000-000090540000}"/>
    <cellStyle name="Note 2 3 3 3 2 2 9" xfId="37995" xr:uid="{00000000-0005-0000-0000-000091540000}"/>
    <cellStyle name="Note 2 3 3 3 2 3" xfId="3066" xr:uid="{00000000-0005-0000-0000-000092540000}"/>
    <cellStyle name="Note 2 3 3 3 2 3 2" xfId="3729" xr:uid="{00000000-0005-0000-0000-000093540000}"/>
    <cellStyle name="Note 2 3 3 3 2 3 2 2" xfId="5645" xr:uid="{00000000-0005-0000-0000-000094540000}"/>
    <cellStyle name="Note 2 3 3 3 2 3 2 2 2" xfId="12565" xr:uid="{00000000-0005-0000-0000-000095540000}"/>
    <cellStyle name="Note 2 3 3 3 2 3 2 2 2 2" xfId="19292" xr:uid="{00000000-0005-0000-0000-000096540000}"/>
    <cellStyle name="Note 2 3 3 3 2 3 2 2 2 2 2" xfId="36956" xr:uid="{00000000-0005-0000-0000-000097540000}"/>
    <cellStyle name="Note 2 3 3 3 2 3 2 2 2 2 3" xfId="54133" xr:uid="{00000000-0005-0000-0000-000098540000}"/>
    <cellStyle name="Note 2 3 3 3 2 3 2 2 2 3" xfId="30229" xr:uid="{00000000-0005-0000-0000-000099540000}"/>
    <cellStyle name="Note 2 3 3 3 2 3 2 2 2 4" xfId="47456" xr:uid="{00000000-0005-0000-0000-00009A540000}"/>
    <cellStyle name="Note 2 3 3 3 2 3 2 2 3" xfId="9281" xr:uid="{00000000-0005-0000-0000-00009B540000}"/>
    <cellStyle name="Note 2 3 3 3 2 3 2 2 3 2" xfId="26946" xr:uid="{00000000-0005-0000-0000-00009C540000}"/>
    <cellStyle name="Note 2 3 3 3 2 3 2 2 3 3" xfId="44199" xr:uid="{00000000-0005-0000-0000-00009D540000}"/>
    <cellStyle name="Note 2 3 3 3 2 3 2 2 4" xfId="16225" xr:uid="{00000000-0005-0000-0000-00009E540000}"/>
    <cellStyle name="Note 2 3 3 3 2 3 2 2 4 2" xfId="33889" xr:uid="{00000000-0005-0000-0000-00009F540000}"/>
    <cellStyle name="Note 2 3 3 3 2 3 2 2 4 3" xfId="51092" xr:uid="{00000000-0005-0000-0000-0000A0540000}"/>
    <cellStyle name="Note 2 3 3 3 2 3 2 2 5" xfId="23310" xr:uid="{00000000-0005-0000-0000-0000A1540000}"/>
    <cellStyle name="Note 2 3 3 3 2 3 2 2 6" xfId="40588" xr:uid="{00000000-0005-0000-0000-0000A2540000}"/>
    <cellStyle name="Note 2 3 3 3 2 3 2 3" xfId="11189" xr:uid="{00000000-0005-0000-0000-0000A3540000}"/>
    <cellStyle name="Note 2 3 3 3 2 3 2 3 2" xfId="18024" xr:uid="{00000000-0005-0000-0000-0000A4540000}"/>
    <cellStyle name="Note 2 3 3 3 2 3 2 3 2 2" xfId="35688" xr:uid="{00000000-0005-0000-0000-0000A5540000}"/>
    <cellStyle name="Note 2 3 3 3 2 3 2 3 2 3" xfId="52877" xr:uid="{00000000-0005-0000-0000-0000A6540000}"/>
    <cellStyle name="Note 2 3 3 3 2 3 2 3 3" xfId="28853" xr:uid="{00000000-0005-0000-0000-0000A7540000}"/>
    <cellStyle name="Note 2 3 3 3 2 3 2 3 4" xfId="46092" xr:uid="{00000000-0005-0000-0000-0000A8540000}"/>
    <cellStyle name="Note 2 3 3 3 2 3 2 4" xfId="7426" xr:uid="{00000000-0005-0000-0000-0000A9540000}"/>
    <cellStyle name="Note 2 3 3 3 2 3 2 4 2" xfId="25091" xr:uid="{00000000-0005-0000-0000-0000AA540000}"/>
    <cellStyle name="Note 2 3 3 3 2 3 2 4 3" xfId="42356" xr:uid="{00000000-0005-0000-0000-0000AB540000}"/>
    <cellStyle name="Note 2 3 3 3 2 3 2 5" xfId="14478" xr:uid="{00000000-0005-0000-0000-0000AC540000}"/>
    <cellStyle name="Note 2 3 3 3 2 3 2 5 2" xfId="32142" xr:uid="{00000000-0005-0000-0000-0000AD540000}"/>
    <cellStyle name="Note 2 3 3 3 2 3 2 5 3" xfId="49357" xr:uid="{00000000-0005-0000-0000-0000AE540000}"/>
    <cellStyle name="Note 2 3 3 3 2 3 2 6" xfId="21448" xr:uid="{00000000-0005-0000-0000-0000AF540000}"/>
    <cellStyle name="Note 2 3 3 3 2 3 2 7" xfId="38745" xr:uid="{00000000-0005-0000-0000-0000B0540000}"/>
    <cellStyle name="Note 2 3 3 3 2 3 3" xfId="4096" xr:uid="{00000000-0005-0000-0000-0000B1540000}"/>
    <cellStyle name="Note 2 3 3 3 2 3 3 2" xfId="6012" xr:uid="{00000000-0005-0000-0000-0000B2540000}"/>
    <cellStyle name="Note 2 3 3 3 2 3 3 2 2" xfId="12932" xr:uid="{00000000-0005-0000-0000-0000B3540000}"/>
    <cellStyle name="Note 2 3 3 3 2 3 3 2 2 2" xfId="19659" xr:uid="{00000000-0005-0000-0000-0000B4540000}"/>
    <cellStyle name="Note 2 3 3 3 2 3 3 2 2 2 2" xfId="37323" xr:uid="{00000000-0005-0000-0000-0000B5540000}"/>
    <cellStyle name="Note 2 3 3 3 2 3 3 2 2 2 3" xfId="54500" xr:uid="{00000000-0005-0000-0000-0000B6540000}"/>
    <cellStyle name="Note 2 3 3 3 2 3 3 2 2 3" xfId="30596" xr:uid="{00000000-0005-0000-0000-0000B7540000}"/>
    <cellStyle name="Note 2 3 3 3 2 3 3 2 2 4" xfId="47823" xr:uid="{00000000-0005-0000-0000-0000B8540000}"/>
    <cellStyle name="Note 2 3 3 3 2 3 3 2 3" xfId="9648" xr:uid="{00000000-0005-0000-0000-0000B9540000}"/>
    <cellStyle name="Note 2 3 3 3 2 3 3 2 3 2" xfId="27313" xr:uid="{00000000-0005-0000-0000-0000BA540000}"/>
    <cellStyle name="Note 2 3 3 3 2 3 3 2 3 3" xfId="44566" xr:uid="{00000000-0005-0000-0000-0000BB540000}"/>
    <cellStyle name="Note 2 3 3 3 2 3 3 2 4" xfId="16592" xr:uid="{00000000-0005-0000-0000-0000BC540000}"/>
    <cellStyle name="Note 2 3 3 3 2 3 3 2 4 2" xfId="34256" xr:uid="{00000000-0005-0000-0000-0000BD540000}"/>
    <cellStyle name="Note 2 3 3 3 2 3 3 2 4 3" xfId="51459" xr:uid="{00000000-0005-0000-0000-0000BE540000}"/>
    <cellStyle name="Note 2 3 3 3 2 3 3 2 5" xfId="23677" xr:uid="{00000000-0005-0000-0000-0000BF540000}"/>
    <cellStyle name="Note 2 3 3 3 2 3 3 2 6" xfId="40955" xr:uid="{00000000-0005-0000-0000-0000C0540000}"/>
    <cellStyle name="Note 2 3 3 3 2 3 3 3" xfId="7793" xr:uid="{00000000-0005-0000-0000-0000C1540000}"/>
    <cellStyle name="Note 2 3 3 3 2 3 3 3 2" xfId="25458" xr:uid="{00000000-0005-0000-0000-0000C2540000}"/>
    <cellStyle name="Note 2 3 3 3 2 3 3 3 3" xfId="42723" xr:uid="{00000000-0005-0000-0000-0000C3540000}"/>
    <cellStyle name="Note 2 3 3 3 2 3 3 4" xfId="14845" xr:uid="{00000000-0005-0000-0000-0000C4540000}"/>
    <cellStyle name="Note 2 3 3 3 2 3 3 4 2" xfId="32509" xr:uid="{00000000-0005-0000-0000-0000C5540000}"/>
    <cellStyle name="Note 2 3 3 3 2 3 3 4 3" xfId="49724" xr:uid="{00000000-0005-0000-0000-0000C6540000}"/>
    <cellStyle name="Note 2 3 3 3 2 3 3 5" xfId="21815" xr:uid="{00000000-0005-0000-0000-0000C7540000}"/>
    <cellStyle name="Note 2 3 3 3 2 3 3 6" xfId="39112" xr:uid="{00000000-0005-0000-0000-0000C8540000}"/>
    <cellStyle name="Note 2 3 3 3 2 3 4" xfId="4982" xr:uid="{00000000-0005-0000-0000-0000C9540000}"/>
    <cellStyle name="Note 2 3 3 3 2 3 4 2" xfId="11902" xr:uid="{00000000-0005-0000-0000-0000CA540000}"/>
    <cellStyle name="Note 2 3 3 3 2 3 4 2 2" xfId="18683" xr:uid="{00000000-0005-0000-0000-0000CB540000}"/>
    <cellStyle name="Note 2 3 3 3 2 3 4 2 2 2" xfId="36347" xr:uid="{00000000-0005-0000-0000-0000CC540000}"/>
    <cellStyle name="Note 2 3 3 3 2 3 4 2 2 3" xfId="53530" xr:uid="{00000000-0005-0000-0000-0000CD540000}"/>
    <cellStyle name="Note 2 3 3 3 2 3 4 2 3" xfId="29566" xr:uid="{00000000-0005-0000-0000-0000CE540000}"/>
    <cellStyle name="Note 2 3 3 3 2 3 4 2 4" xfId="46799" xr:uid="{00000000-0005-0000-0000-0000CF540000}"/>
    <cellStyle name="Note 2 3 3 3 2 3 4 3" xfId="8618" xr:uid="{00000000-0005-0000-0000-0000D0540000}"/>
    <cellStyle name="Note 2 3 3 3 2 3 4 3 2" xfId="26283" xr:uid="{00000000-0005-0000-0000-0000D1540000}"/>
    <cellStyle name="Note 2 3 3 3 2 3 4 3 3" xfId="43542" xr:uid="{00000000-0005-0000-0000-0000D2540000}"/>
    <cellStyle name="Note 2 3 3 3 2 3 4 4" xfId="15616" xr:uid="{00000000-0005-0000-0000-0000D3540000}"/>
    <cellStyle name="Note 2 3 3 3 2 3 4 4 2" xfId="33280" xr:uid="{00000000-0005-0000-0000-0000D4540000}"/>
    <cellStyle name="Note 2 3 3 3 2 3 4 4 3" xfId="50489" xr:uid="{00000000-0005-0000-0000-0000D5540000}"/>
    <cellStyle name="Note 2 3 3 3 2 3 4 5" xfId="22647" xr:uid="{00000000-0005-0000-0000-0000D6540000}"/>
    <cellStyle name="Note 2 3 3 3 2 3 4 6" xfId="39931" xr:uid="{00000000-0005-0000-0000-0000D7540000}"/>
    <cellStyle name="Note 2 3 3 3 2 3 5" xfId="10588" xr:uid="{00000000-0005-0000-0000-0000D8540000}"/>
    <cellStyle name="Note 2 3 3 3 2 3 5 2" xfId="17477" xr:uid="{00000000-0005-0000-0000-0000D9540000}"/>
    <cellStyle name="Note 2 3 3 3 2 3 5 2 2" xfId="35141" xr:uid="{00000000-0005-0000-0000-0000DA540000}"/>
    <cellStyle name="Note 2 3 3 3 2 3 5 2 3" xfId="52336" xr:uid="{00000000-0005-0000-0000-0000DB540000}"/>
    <cellStyle name="Note 2 3 3 3 2 3 5 3" xfId="28252" xr:uid="{00000000-0005-0000-0000-0000DC540000}"/>
    <cellStyle name="Note 2 3 3 3 2 3 5 4" xfId="45497" xr:uid="{00000000-0005-0000-0000-0000DD540000}"/>
    <cellStyle name="Note 2 3 3 3 2 3 6" xfId="6838" xr:uid="{00000000-0005-0000-0000-0000DE540000}"/>
    <cellStyle name="Note 2 3 3 3 2 3 6 2" xfId="24503" xr:uid="{00000000-0005-0000-0000-0000DF540000}"/>
    <cellStyle name="Note 2 3 3 3 2 3 6 3" xfId="41774" xr:uid="{00000000-0005-0000-0000-0000E0540000}"/>
    <cellStyle name="Note 2 3 3 3 2 3 7" xfId="13869" xr:uid="{00000000-0005-0000-0000-0000E1540000}"/>
    <cellStyle name="Note 2 3 3 3 2 3 7 2" xfId="31533" xr:uid="{00000000-0005-0000-0000-0000E2540000}"/>
    <cellStyle name="Note 2 3 3 3 2 3 7 3" xfId="48754" xr:uid="{00000000-0005-0000-0000-0000E3540000}"/>
    <cellStyle name="Note 2 3 3 3 2 3 8" xfId="20785" xr:uid="{00000000-0005-0000-0000-0000E4540000}"/>
    <cellStyle name="Note 2 3 3 3 2 3 9" xfId="38088" xr:uid="{00000000-0005-0000-0000-0000E5540000}"/>
    <cellStyle name="Note 2 3 3 3 2 4" xfId="3178" xr:uid="{00000000-0005-0000-0000-0000E6540000}"/>
    <cellStyle name="Note 2 3 3 3 2 4 2" xfId="4208" xr:uid="{00000000-0005-0000-0000-0000E7540000}"/>
    <cellStyle name="Note 2 3 3 3 2 4 2 2" xfId="6124" xr:uid="{00000000-0005-0000-0000-0000E8540000}"/>
    <cellStyle name="Note 2 3 3 3 2 4 2 2 2" xfId="13044" xr:uid="{00000000-0005-0000-0000-0000E9540000}"/>
    <cellStyle name="Note 2 3 3 3 2 4 2 2 2 2" xfId="19771" xr:uid="{00000000-0005-0000-0000-0000EA540000}"/>
    <cellStyle name="Note 2 3 3 3 2 4 2 2 2 2 2" xfId="37435" xr:uid="{00000000-0005-0000-0000-0000EB540000}"/>
    <cellStyle name="Note 2 3 3 3 2 4 2 2 2 2 3" xfId="54612" xr:uid="{00000000-0005-0000-0000-0000EC540000}"/>
    <cellStyle name="Note 2 3 3 3 2 4 2 2 2 3" xfId="30708" xr:uid="{00000000-0005-0000-0000-0000ED540000}"/>
    <cellStyle name="Note 2 3 3 3 2 4 2 2 2 4" xfId="47935" xr:uid="{00000000-0005-0000-0000-0000EE540000}"/>
    <cellStyle name="Note 2 3 3 3 2 4 2 2 3" xfId="9760" xr:uid="{00000000-0005-0000-0000-0000EF540000}"/>
    <cellStyle name="Note 2 3 3 3 2 4 2 2 3 2" xfId="27425" xr:uid="{00000000-0005-0000-0000-0000F0540000}"/>
    <cellStyle name="Note 2 3 3 3 2 4 2 2 3 3" xfId="44678" xr:uid="{00000000-0005-0000-0000-0000F1540000}"/>
    <cellStyle name="Note 2 3 3 3 2 4 2 2 4" xfId="16704" xr:uid="{00000000-0005-0000-0000-0000F2540000}"/>
    <cellStyle name="Note 2 3 3 3 2 4 2 2 4 2" xfId="34368" xr:uid="{00000000-0005-0000-0000-0000F3540000}"/>
    <cellStyle name="Note 2 3 3 3 2 4 2 2 4 3" xfId="51571" xr:uid="{00000000-0005-0000-0000-0000F4540000}"/>
    <cellStyle name="Note 2 3 3 3 2 4 2 2 5" xfId="23789" xr:uid="{00000000-0005-0000-0000-0000F5540000}"/>
    <cellStyle name="Note 2 3 3 3 2 4 2 2 6" xfId="41067" xr:uid="{00000000-0005-0000-0000-0000F6540000}"/>
    <cellStyle name="Note 2 3 3 3 2 4 2 3" xfId="7905" xr:uid="{00000000-0005-0000-0000-0000F7540000}"/>
    <cellStyle name="Note 2 3 3 3 2 4 2 3 2" xfId="25570" xr:uid="{00000000-0005-0000-0000-0000F8540000}"/>
    <cellStyle name="Note 2 3 3 3 2 4 2 3 3" xfId="42835" xr:uid="{00000000-0005-0000-0000-0000F9540000}"/>
    <cellStyle name="Note 2 3 3 3 2 4 2 4" xfId="14957" xr:uid="{00000000-0005-0000-0000-0000FA540000}"/>
    <cellStyle name="Note 2 3 3 3 2 4 2 4 2" xfId="32621" xr:uid="{00000000-0005-0000-0000-0000FB540000}"/>
    <cellStyle name="Note 2 3 3 3 2 4 2 4 3" xfId="49836" xr:uid="{00000000-0005-0000-0000-0000FC540000}"/>
    <cellStyle name="Note 2 3 3 3 2 4 2 5" xfId="21927" xr:uid="{00000000-0005-0000-0000-0000FD540000}"/>
    <cellStyle name="Note 2 3 3 3 2 4 2 6" xfId="39224" xr:uid="{00000000-0005-0000-0000-0000FE540000}"/>
    <cellStyle name="Note 2 3 3 3 2 4 3" xfId="5094" xr:uid="{00000000-0005-0000-0000-0000FF540000}"/>
    <cellStyle name="Note 2 3 3 3 2 4 3 2" xfId="12014" xr:uid="{00000000-0005-0000-0000-000000550000}"/>
    <cellStyle name="Note 2 3 3 3 2 4 3 2 2" xfId="18795" xr:uid="{00000000-0005-0000-0000-000001550000}"/>
    <cellStyle name="Note 2 3 3 3 2 4 3 2 2 2" xfId="36459" xr:uid="{00000000-0005-0000-0000-000002550000}"/>
    <cellStyle name="Note 2 3 3 3 2 4 3 2 2 3" xfId="53642" xr:uid="{00000000-0005-0000-0000-000003550000}"/>
    <cellStyle name="Note 2 3 3 3 2 4 3 2 3" xfId="29678" xr:uid="{00000000-0005-0000-0000-000004550000}"/>
    <cellStyle name="Note 2 3 3 3 2 4 3 2 4" xfId="46911" xr:uid="{00000000-0005-0000-0000-000005550000}"/>
    <cellStyle name="Note 2 3 3 3 2 4 3 3" xfId="8730" xr:uid="{00000000-0005-0000-0000-000006550000}"/>
    <cellStyle name="Note 2 3 3 3 2 4 3 3 2" xfId="26395" xr:uid="{00000000-0005-0000-0000-000007550000}"/>
    <cellStyle name="Note 2 3 3 3 2 4 3 3 3" xfId="43654" xr:uid="{00000000-0005-0000-0000-000008550000}"/>
    <cellStyle name="Note 2 3 3 3 2 4 3 4" xfId="15728" xr:uid="{00000000-0005-0000-0000-000009550000}"/>
    <cellStyle name="Note 2 3 3 3 2 4 3 4 2" xfId="33392" xr:uid="{00000000-0005-0000-0000-00000A550000}"/>
    <cellStyle name="Note 2 3 3 3 2 4 3 4 3" xfId="50601" xr:uid="{00000000-0005-0000-0000-00000B550000}"/>
    <cellStyle name="Note 2 3 3 3 2 4 3 5" xfId="22759" xr:uid="{00000000-0005-0000-0000-00000C550000}"/>
    <cellStyle name="Note 2 3 3 3 2 4 3 6" xfId="40043" xr:uid="{00000000-0005-0000-0000-00000D550000}"/>
    <cellStyle name="Note 2 3 3 3 2 4 4" xfId="10700" xr:uid="{00000000-0005-0000-0000-00000E550000}"/>
    <cellStyle name="Note 2 3 3 3 2 4 4 2" xfId="17589" xr:uid="{00000000-0005-0000-0000-00000F550000}"/>
    <cellStyle name="Note 2 3 3 3 2 4 4 2 2" xfId="35253" xr:uid="{00000000-0005-0000-0000-000010550000}"/>
    <cellStyle name="Note 2 3 3 3 2 4 4 2 3" xfId="52448" xr:uid="{00000000-0005-0000-0000-000011550000}"/>
    <cellStyle name="Note 2 3 3 3 2 4 4 3" xfId="28364" xr:uid="{00000000-0005-0000-0000-000012550000}"/>
    <cellStyle name="Note 2 3 3 3 2 4 4 4" xfId="45609" xr:uid="{00000000-0005-0000-0000-000013550000}"/>
    <cellStyle name="Note 2 3 3 3 2 4 5" xfId="6950" xr:uid="{00000000-0005-0000-0000-000014550000}"/>
    <cellStyle name="Note 2 3 3 3 2 4 5 2" xfId="24615" xr:uid="{00000000-0005-0000-0000-000015550000}"/>
    <cellStyle name="Note 2 3 3 3 2 4 5 3" xfId="41886" xr:uid="{00000000-0005-0000-0000-000016550000}"/>
    <cellStyle name="Note 2 3 3 3 2 4 6" xfId="13981" xr:uid="{00000000-0005-0000-0000-000017550000}"/>
    <cellStyle name="Note 2 3 3 3 2 4 6 2" xfId="31645" xr:uid="{00000000-0005-0000-0000-000018550000}"/>
    <cellStyle name="Note 2 3 3 3 2 4 6 3" xfId="48866" xr:uid="{00000000-0005-0000-0000-000019550000}"/>
    <cellStyle name="Note 2 3 3 3 2 4 7" xfId="20897" xr:uid="{00000000-0005-0000-0000-00001A550000}"/>
    <cellStyle name="Note 2 3 3 3 2 4 8" xfId="38200" xr:uid="{00000000-0005-0000-0000-00001B550000}"/>
    <cellStyle name="Note 2 3 3 3 2 5" xfId="3406" xr:uid="{00000000-0005-0000-0000-00001C550000}"/>
    <cellStyle name="Note 2 3 3 3 2 5 2" xfId="5322" xr:uid="{00000000-0005-0000-0000-00001D550000}"/>
    <cellStyle name="Note 2 3 3 3 2 5 2 2" xfId="12242" xr:uid="{00000000-0005-0000-0000-00001E550000}"/>
    <cellStyle name="Note 2 3 3 3 2 5 2 2 2" xfId="18969" xr:uid="{00000000-0005-0000-0000-00001F550000}"/>
    <cellStyle name="Note 2 3 3 3 2 5 2 2 2 2" xfId="36633" xr:uid="{00000000-0005-0000-0000-000020550000}"/>
    <cellStyle name="Note 2 3 3 3 2 5 2 2 2 3" xfId="53816" xr:uid="{00000000-0005-0000-0000-000021550000}"/>
    <cellStyle name="Note 2 3 3 3 2 5 2 2 3" xfId="29906" xr:uid="{00000000-0005-0000-0000-000022550000}"/>
    <cellStyle name="Note 2 3 3 3 2 5 2 2 4" xfId="47139" xr:uid="{00000000-0005-0000-0000-000023550000}"/>
    <cellStyle name="Note 2 3 3 3 2 5 2 3" xfId="8958" xr:uid="{00000000-0005-0000-0000-000024550000}"/>
    <cellStyle name="Note 2 3 3 3 2 5 2 3 2" xfId="26623" xr:uid="{00000000-0005-0000-0000-000025550000}"/>
    <cellStyle name="Note 2 3 3 3 2 5 2 3 3" xfId="43882" xr:uid="{00000000-0005-0000-0000-000026550000}"/>
    <cellStyle name="Note 2 3 3 3 2 5 2 4" xfId="15902" xr:uid="{00000000-0005-0000-0000-000027550000}"/>
    <cellStyle name="Note 2 3 3 3 2 5 2 4 2" xfId="33566" xr:uid="{00000000-0005-0000-0000-000028550000}"/>
    <cellStyle name="Note 2 3 3 3 2 5 2 4 3" xfId="50775" xr:uid="{00000000-0005-0000-0000-000029550000}"/>
    <cellStyle name="Note 2 3 3 3 2 5 2 5" xfId="22987" xr:uid="{00000000-0005-0000-0000-00002A550000}"/>
    <cellStyle name="Note 2 3 3 3 2 5 2 6" xfId="40271" xr:uid="{00000000-0005-0000-0000-00002B550000}"/>
    <cellStyle name="Note 2 3 3 3 2 5 3" xfId="10866" xr:uid="{00000000-0005-0000-0000-00002C550000}"/>
    <cellStyle name="Note 2 3 3 3 2 5 3 2" xfId="17701" xr:uid="{00000000-0005-0000-0000-00002D550000}"/>
    <cellStyle name="Note 2 3 3 3 2 5 3 2 2" xfId="35365" xr:uid="{00000000-0005-0000-0000-00002E550000}"/>
    <cellStyle name="Note 2 3 3 3 2 5 3 2 3" xfId="52560" xr:uid="{00000000-0005-0000-0000-00002F550000}"/>
    <cellStyle name="Note 2 3 3 3 2 5 3 3" xfId="28530" xr:uid="{00000000-0005-0000-0000-000030550000}"/>
    <cellStyle name="Note 2 3 3 3 2 5 3 4" xfId="45775" xr:uid="{00000000-0005-0000-0000-000031550000}"/>
    <cellStyle name="Note 2 3 3 3 2 5 4" xfId="14155" xr:uid="{00000000-0005-0000-0000-000032550000}"/>
    <cellStyle name="Note 2 3 3 3 2 5 4 2" xfId="31819" xr:uid="{00000000-0005-0000-0000-000033550000}"/>
    <cellStyle name="Note 2 3 3 3 2 5 4 3" xfId="49040" xr:uid="{00000000-0005-0000-0000-000034550000}"/>
    <cellStyle name="Note 2 3 3 3 2 5 5" xfId="21125" xr:uid="{00000000-0005-0000-0000-000035550000}"/>
    <cellStyle name="Note 2 3 3 3 2 5 6" xfId="38428" xr:uid="{00000000-0005-0000-0000-000036550000}"/>
    <cellStyle name="Note 2 3 3 3 2 6" xfId="3779" xr:uid="{00000000-0005-0000-0000-000037550000}"/>
    <cellStyle name="Note 2 3 3 3 2 6 2" xfId="5695" xr:uid="{00000000-0005-0000-0000-000038550000}"/>
    <cellStyle name="Note 2 3 3 3 2 6 2 2" xfId="12615" xr:uid="{00000000-0005-0000-0000-000039550000}"/>
    <cellStyle name="Note 2 3 3 3 2 6 2 2 2" xfId="19342" xr:uid="{00000000-0005-0000-0000-00003A550000}"/>
    <cellStyle name="Note 2 3 3 3 2 6 2 2 2 2" xfId="37006" xr:uid="{00000000-0005-0000-0000-00003B550000}"/>
    <cellStyle name="Note 2 3 3 3 2 6 2 2 2 3" xfId="54183" xr:uid="{00000000-0005-0000-0000-00003C550000}"/>
    <cellStyle name="Note 2 3 3 3 2 6 2 2 3" xfId="30279" xr:uid="{00000000-0005-0000-0000-00003D550000}"/>
    <cellStyle name="Note 2 3 3 3 2 6 2 2 4" xfId="47506" xr:uid="{00000000-0005-0000-0000-00003E550000}"/>
    <cellStyle name="Note 2 3 3 3 2 6 2 3" xfId="9331" xr:uid="{00000000-0005-0000-0000-00003F550000}"/>
    <cellStyle name="Note 2 3 3 3 2 6 2 3 2" xfId="26996" xr:uid="{00000000-0005-0000-0000-000040550000}"/>
    <cellStyle name="Note 2 3 3 3 2 6 2 3 3" xfId="44249" xr:uid="{00000000-0005-0000-0000-000041550000}"/>
    <cellStyle name="Note 2 3 3 3 2 6 2 4" xfId="16275" xr:uid="{00000000-0005-0000-0000-000042550000}"/>
    <cellStyle name="Note 2 3 3 3 2 6 2 4 2" xfId="33939" xr:uid="{00000000-0005-0000-0000-000043550000}"/>
    <cellStyle name="Note 2 3 3 3 2 6 2 4 3" xfId="51142" xr:uid="{00000000-0005-0000-0000-000044550000}"/>
    <cellStyle name="Note 2 3 3 3 2 6 2 5" xfId="23360" xr:uid="{00000000-0005-0000-0000-000045550000}"/>
    <cellStyle name="Note 2 3 3 3 2 6 2 6" xfId="40638" xr:uid="{00000000-0005-0000-0000-000046550000}"/>
    <cellStyle name="Note 2 3 3 3 2 6 3" xfId="7476" xr:uid="{00000000-0005-0000-0000-000047550000}"/>
    <cellStyle name="Note 2 3 3 3 2 6 3 2" xfId="25141" xr:uid="{00000000-0005-0000-0000-000048550000}"/>
    <cellStyle name="Note 2 3 3 3 2 6 3 3" xfId="42406" xr:uid="{00000000-0005-0000-0000-000049550000}"/>
    <cellStyle name="Note 2 3 3 3 2 6 4" xfId="14528" xr:uid="{00000000-0005-0000-0000-00004A550000}"/>
    <cellStyle name="Note 2 3 3 3 2 6 4 2" xfId="32192" xr:uid="{00000000-0005-0000-0000-00004B550000}"/>
    <cellStyle name="Note 2 3 3 3 2 6 4 3" xfId="49407" xr:uid="{00000000-0005-0000-0000-00004C550000}"/>
    <cellStyle name="Note 2 3 3 3 2 6 5" xfId="21498" xr:uid="{00000000-0005-0000-0000-00004D550000}"/>
    <cellStyle name="Note 2 3 3 3 2 6 6" xfId="38795" xr:uid="{00000000-0005-0000-0000-00004E550000}"/>
    <cellStyle name="Note 2 3 3 3 2 7" xfId="4659" xr:uid="{00000000-0005-0000-0000-00004F550000}"/>
    <cellStyle name="Note 2 3 3 3 2 7 2" xfId="11579" xr:uid="{00000000-0005-0000-0000-000050550000}"/>
    <cellStyle name="Note 2 3 3 3 2 7 2 2" xfId="18360" xr:uid="{00000000-0005-0000-0000-000051550000}"/>
    <cellStyle name="Note 2 3 3 3 2 7 2 2 2" xfId="36024" xr:uid="{00000000-0005-0000-0000-000052550000}"/>
    <cellStyle name="Note 2 3 3 3 2 7 2 2 3" xfId="53213" xr:uid="{00000000-0005-0000-0000-000053550000}"/>
    <cellStyle name="Note 2 3 3 3 2 7 2 3" xfId="29243" xr:uid="{00000000-0005-0000-0000-000054550000}"/>
    <cellStyle name="Note 2 3 3 3 2 7 2 4" xfId="46482" xr:uid="{00000000-0005-0000-0000-000055550000}"/>
    <cellStyle name="Note 2 3 3 3 2 7 3" xfId="8295" xr:uid="{00000000-0005-0000-0000-000056550000}"/>
    <cellStyle name="Note 2 3 3 3 2 7 3 2" xfId="25960" xr:uid="{00000000-0005-0000-0000-000057550000}"/>
    <cellStyle name="Note 2 3 3 3 2 7 3 3" xfId="43225" xr:uid="{00000000-0005-0000-0000-000058550000}"/>
    <cellStyle name="Note 2 3 3 3 2 7 4" xfId="15293" xr:uid="{00000000-0005-0000-0000-000059550000}"/>
    <cellStyle name="Note 2 3 3 3 2 7 4 2" xfId="32957" xr:uid="{00000000-0005-0000-0000-00005A550000}"/>
    <cellStyle name="Note 2 3 3 3 2 7 4 3" xfId="50172" xr:uid="{00000000-0005-0000-0000-00005B550000}"/>
    <cellStyle name="Note 2 3 3 3 2 7 5" xfId="22324" xr:uid="{00000000-0005-0000-0000-00005C550000}"/>
    <cellStyle name="Note 2 3 3 3 2 7 6" xfId="39614" xr:uid="{00000000-0005-0000-0000-00005D550000}"/>
    <cellStyle name="Note 2 3 3 3 2 8" xfId="10265" xr:uid="{00000000-0005-0000-0000-00005E550000}"/>
    <cellStyle name="Note 2 3 3 3 2 8 2" xfId="17154" xr:uid="{00000000-0005-0000-0000-00005F550000}"/>
    <cellStyle name="Note 2 3 3 3 2 8 2 2" xfId="34818" xr:uid="{00000000-0005-0000-0000-000060550000}"/>
    <cellStyle name="Note 2 3 3 3 2 8 2 3" xfId="52019" xr:uid="{00000000-0005-0000-0000-000061550000}"/>
    <cellStyle name="Note 2 3 3 3 2 8 3" xfId="27929" xr:uid="{00000000-0005-0000-0000-000062550000}"/>
    <cellStyle name="Note 2 3 3 3 2 8 4" xfId="45180" xr:uid="{00000000-0005-0000-0000-000063550000}"/>
    <cellStyle name="Note 2 3 3 3 2 9" xfId="6515" xr:uid="{00000000-0005-0000-0000-000064550000}"/>
    <cellStyle name="Note 2 3 3 3 2 9 2" xfId="24180" xr:uid="{00000000-0005-0000-0000-000065550000}"/>
    <cellStyle name="Note 2 3 3 3 2 9 3" xfId="41457" xr:uid="{00000000-0005-0000-0000-000066550000}"/>
    <cellStyle name="Note 2 3 3 3 3" xfId="2832" xr:uid="{00000000-0005-0000-0000-000067550000}"/>
    <cellStyle name="Note 2 3 3 3 3 2" xfId="3495" xr:uid="{00000000-0005-0000-0000-000068550000}"/>
    <cellStyle name="Note 2 3 3 3 3 2 2" xfId="5411" xr:uid="{00000000-0005-0000-0000-000069550000}"/>
    <cellStyle name="Note 2 3 3 3 3 2 2 2" xfId="12331" xr:uid="{00000000-0005-0000-0000-00006A550000}"/>
    <cellStyle name="Note 2 3 3 3 3 2 2 2 2" xfId="19058" xr:uid="{00000000-0005-0000-0000-00006B550000}"/>
    <cellStyle name="Note 2 3 3 3 3 2 2 2 2 2" xfId="36722" xr:uid="{00000000-0005-0000-0000-00006C550000}"/>
    <cellStyle name="Note 2 3 3 3 3 2 2 2 2 3" xfId="53902" xr:uid="{00000000-0005-0000-0000-00006D550000}"/>
    <cellStyle name="Note 2 3 3 3 3 2 2 2 3" xfId="29995" xr:uid="{00000000-0005-0000-0000-00006E550000}"/>
    <cellStyle name="Note 2 3 3 3 3 2 2 2 4" xfId="47225" xr:uid="{00000000-0005-0000-0000-00006F550000}"/>
    <cellStyle name="Note 2 3 3 3 3 2 2 3" xfId="9047" xr:uid="{00000000-0005-0000-0000-000070550000}"/>
    <cellStyle name="Note 2 3 3 3 3 2 2 3 2" xfId="26712" xr:uid="{00000000-0005-0000-0000-000071550000}"/>
    <cellStyle name="Note 2 3 3 3 3 2 2 3 3" xfId="43968" xr:uid="{00000000-0005-0000-0000-000072550000}"/>
    <cellStyle name="Note 2 3 3 3 3 2 2 4" xfId="15991" xr:uid="{00000000-0005-0000-0000-000073550000}"/>
    <cellStyle name="Note 2 3 3 3 3 2 2 4 2" xfId="33655" xr:uid="{00000000-0005-0000-0000-000074550000}"/>
    <cellStyle name="Note 2 3 3 3 3 2 2 4 3" xfId="50861" xr:uid="{00000000-0005-0000-0000-000075550000}"/>
    <cellStyle name="Note 2 3 3 3 3 2 2 5" xfId="23076" xr:uid="{00000000-0005-0000-0000-000076550000}"/>
    <cellStyle name="Note 2 3 3 3 3 2 2 6" xfId="40357" xr:uid="{00000000-0005-0000-0000-000077550000}"/>
    <cellStyle name="Note 2 3 3 3 3 2 3" xfId="10955" xr:uid="{00000000-0005-0000-0000-000078550000}"/>
    <cellStyle name="Note 2 3 3 3 3 2 3 2" xfId="17790" xr:uid="{00000000-0005-0000-0000-000079550000}"/>
    <cellStyle name="Note 2 3 3 3 3 2 3 2 2" xfId="35454" xr:uid="{00000000-0005-0000-0000-00007A550000}"/>
    <cellStyle name="Note 2 3 3 3 3 2 3 2 3" xfId="52646" xr:uid="{00000000-0005-0000-0000-00007B550000}"/>
    <cellStyle name="Note 2 3 3 3 3 2 3 3" xfId="28619" xr:uid="{00000000-0005-0000-0000-00007C550000}"/>
    <cellStyle name="Note 2 3 3 3 3 2 3 4" xfId="45861" xr:uid="{00000000-0005-0000-0000-00007D550000}"/>
    <cellStyle name="Note 2 3 3 3 3 2 4" xfId="7192" xr:uid="{00000000-0005-0000-0000-00007E550000}"/>
    <cellStyle name="Note 2 3 3 3 3 2 4 2" xfId="24857" xr:uid="{00000000-0005-0000-0000-00007F550000}"/>
    <cellStyle name="Note 2 3 3 3 3 2 4 3" xfId="42125" xr:uid="{00000000-0005-0000-0000-000080550000}"/>
    <cellStyle name="Note 2 3 3 3 3 2 5" xfId="14244" xr:uid="{00000000-0005-0000-0000-000081550000}"/>
    <cellStyle name="Note 2 3 3 3 3 2 5 2" xfId="31908" xr:uid="{00000000-0005-0000-0000-000082550000}"/>
    <cellStyle name="Note 2 3 3 3 3 2 5 3" xfId="49126" xr:uid="{00000000-0005-0000-0000-000083550000}"/>
    <cellStyle name="Note 2 3 3 3 3 2 6" xfId="21214" xr:uid="{00000000-0005-0000-0000-000084550000}"/>
    <cellStyle name="Note 2 3 3 3 3 2 7" xfId="38514" xr:uid="{00000000-0005-0000-0000-000085550000}"/>
    <cellStyle name="Note 2 3 3 3 3 3" xfId="3865" xr:uid="{00000000-0005-0000-0000-000086550000}"/>
    <cellStyle name="Note 2 3 3 3 3 3 2" xfId="5781" xr:uid="{00000000-0005-0000-0000-000087550000}"/>
    <cellStyle name="Note 2 3 3 3 3 3 2 2" xfId="12701" xr:uid="{00000000-0005-0000-0000-000088550000}"/>
    <cellStyle name="Note 2 3 3 3 3 3 2 2 2" xfId="19428" xr:uid="{00000000-0005-0000-0000-000089550000}"/>
    <cellStyle name="Note 2 3 3 3 3 3 2 2 2 2" xfId="37092" xr:uid="{00000000-0005-0000-0000-00008A550000}"/>
    <cellStyle name="Note 2 3 3 3 3 3 2 2 2 3" xfId="54269" xr:uid="{00000000-0005-0000-0000-00008B550000}"/>
    <cellStyle name="Note 2 3 3 3 3 3 2 2 3" xfId="30365" xr:uid="{00000000-0005-0000-0000-00008C550000}"/>
    <cellStyle name="Note 2 3 3 3 3 3 2 2 4" xfId="47592" xr:uid="{00000000-0005-0000-0000-00008D550000}"/>
    <cellStyle name="Note 2 3 3 3 3 3 2 3" xfId="9417" xr:uid="{00000000-0005-0000-0000-00008E550000}"/>
    <cellStyle name="Note 2 3 3 3 3 3 2 3 2" xfId="27082" xr:uid="{00000000-0005-0000-0000-00008F550000}"/>
    <cellStyle name="Note 2 3 3 3 3 3 2 3 3" xfId="44335" xr:uid="{00000000-0005-0000-0000-000090550000}"/>
    <cellStyle name="Note 2 3 3 3 3 3 2 4" xfId="16361" xr:uid="{00000000-0005-0000-0000-000091550000}"/>
    <cellStyle name="Note 2 3 3 3 3 3 2 4 2" xfId="34025" xr:uid="{00000000-0005-0000-0000-000092550000}"/>
    <cellStyle name="Note 2 3 3 3 3 3 2 4 3" xfId="51228" xr:uid="{00000000-0005-0000-0000-000093550000}"/>
    <cellStyle name="Note 2 3 3 3 3 3 2 5" xfId="23446" xr:uid="{00000000-0005-0000-0000-000094550000}"/>
    <cellStyle name="Note 2 3 3 3 3 3 2 6" xfId="40724" xr:uid="{00000000-0005-0000-0000-000095550000}"/>
    <cellStyle name="Note 2 3 3 3 3 3 3" xfId="7562" xr:uid="{00000000-0005-0000-0000-000096550000}"/>
    <cellStyle name="Note 2 3 3 3 3 3 3 2" xfId="25227" xr:uid="{00000000-0005-0000-0000-000097550000}"/>
    <cellStyle name="Note 2 3 3 3 3 3 3 3" xfId="42492" xr:uid="{00000000-0005-0000-0000-000098550000}"/>
    <cellStyle name="Note 2 3 3 3 3 3 4" xfId="14614" xr:uid="{00000000-0005-0000-0000-000099550000}"/>
    <cellStyle name="Note 2 3 3 3 3 3 4 2" xfId="32278" xr:uid="{00000000-0005-0000-0000-00009A550000}"/>
    <cellStyle name="Note 2 3 3 3 3 3 4 3" xfId="49493" xr:uid="{00000000-0005-0000-0000-00009B550000}"/>
    <cellStyle name="Note 2 3 3 3 3 3 5" xfId="21584" xr:uid="{00000000-0005-0000-0000-00009C550000}"/>
    <cellStyle name="Note 2 3 3 3 3 3 6" xfId="38881" xr:uid="{00000000-0005-0000-0000-00009D550000}"/>
    <cellStyle name="Note 2 3 3 3 3 4" xfId="4748" xr:uid="{00000000-0005-0000-0000-00009E550000}"/>
    <cellStyle name="Note 2 3 3 3 3 4 2" xfId="11668" xr:uid="{00000000-0005-0000-0000-00009F550000}"/>
    <cellStyle name="Note 2 3 3 3 3 4 2 2" xfId="18449" xr:uid="{00000000-0005-0000-0000-0000A0550000}"/>
    <cellStyle name="Note 2 3 3 3 3 4 2 2 2" xfId="36113" xr:uid="{00000000-0005-0000-0000-0000A1550000}"/>
    <cellStyle name="Note 2 3 3 3 3 4 2 2 3" xfId="53299" xr:uid="{00000000-0005-0000-0000-0000A2550000}"/>
    <cellStyle name="Note 2 3 3 3 3 4 2 3" xfId="29332" xr:uid="{00000000-0005-0000-0000-0000A3550000}"/>
    <cellStyle name="Note 2 3 3 3 3 4 2 4" xfId="46568" xr:uid="{00000000-0005-0000-0000-0000A4550000}"/>
    <cellStyle name="Note 2 3 3 3 3 4 3" xfId="8384" xr:uid="{00000000-0005-0000-0000-0000A5550000}"/>
    <cellStyle name="Note 2 3 3 3 3 4 3 2" xfId="26049" xr:uid="{00000000-0005-0000-0000-0000A6550000}"/>
    <cellStyle name="Note 2 3 3 3 3 4 3 3" xfId="43311" xr:uid="{00000000-0005-0000-0000-0000A7550000}"/>
    <cellStyle name="Note 2 3 3 3 3 4 4" xfId="15382" xr:uid="{00000000-0005-0000-0000-0000A8550000}"/>
    <cellStyle name="Note 2 3 3 3 3 4 4 2" xfId="33046" xr:uid="{00000000-0005-0000-0000-0000A9550000}"/>
    <cellStyle name="Note 2 3 3 3 3 4 4 3" xfId="50258" xr:uid="{00000000-0005-0000-0000-0000AA550000}"/>
    <cellStyle name="Note 2 3 3 3 3 4 5" xfId="22413" xr:uid="{00000000-0005-0000-0000-0000AB550000}"/>
    <cellStyle name="Note 2 3 3 3 3 4 6" xfId="39700" xr:uid="{00000000-0005-0000-0000-0000AC550000}"/>
    <cellStyle name="Note 2 3 3 3 3 5" xfId="10354" xr:uid="{00000000-0005-0000-0000-0000AD550000}"/>
    <cellStyle name="Note 2 3 3 3 3 5 2" xfId="17243" xr:uid="{00000000-0005-0000-0000-0000AE550000}"/>
    <cellStyle name="Note 2 3 3 3 3 5 2 2" xfId="34907" xr:uid="{00000000-0005-0000-0000-0000AF550000}"/>
    <cellStyle name="Note 2 3 3 3 3 5 2 3" xfId="52105" xr:uid="{00000000-0005-0000-0000-0000B0550000}"/>
    <cellStyle name="Note 2 3 3 3 3 5 3" xfId="28018" xr:uid="{00000000-0005-0000-0000-0000B1550000}"/>
    <cellStyle name="Note 2 3 3 3 3 5 4" xfId="45266" xr:uid="{00000000-0005-0000-0000-0000B2550000}"/>
    <cellStyle name="Note 2 3 3 3 3 6" xfId="6604" xr:uid="{00000000-0005-0000-0000-0000B3550000}"/>
    <cellStyle name="Note 2 3 3 3 3 6 2" xfId="24269" xr:uid="{00000000-0005-0000-0000-0000B4550000}"/>
    <cellStyle name="Note 2 3 3 3 3 6 3" xfId="41543" xr:uid="{00000000-0005-0000-0000-0000B5550000}"/>
    <cellStyle name="Note 2 3 3 3 3 7" xfId="13635" xr:uid="{00000000-0005-0000-0000-0000B6550000}"/>
    <cellStyle name="Note 2 3 3 3 3 7 2" xfId="31299" xr:uid="{00000000-0005-0000-0000-0000B7550000}"/>
    <cellStyle name="Note 2 3 3 3 3 7 3" xfId="48523" xr:uid="{00000000-0005-0000-0000-0000B8550000}"/>
    <cellStyle name="Note 2 3 3 3 3 8" xfId="20551" xr:uid="{00000000-0005-0000-0000-0000B9550000}"/>
    <cellStyle name="Note 2 3 3 3 3 9" xfId="37857" xr:uid="{00000000-0005-0000-0000-0000BA550000}"/>
    <cellStyle name="Note 2 3 3 3 4" xfId="4484" xr:uid="{00000000-0005-0000-0000-0000BB550000}"/>
    <cellStyle name="Note 2 3 3 3 4 2" xfId="6348" xr:uid="{00000000-0005-0000-0000-0000BC550000}"/>
    <cellStyle name="Note 2 3 3 3 4 2 2" xfId="13267" xr:uid="{00000000-0005-0000-0000-0000BD550000}"/>
    <cellStyle name="Note 2 3 3 3 4 2 2 2" xfId="19940" xr:uid="{00000000-0005-0000-0000-0000BE550000}"/>
    <cellStyle name="Note 2 3 3 3 4 2 2 2 2" xfId="37604" xr:uid="{00000000-0005-0000-0000-0000BF550000}"/>
    <cellStyle name="Note 2 3 3 3 4 2 2 2 3" xfId="54781" xr:uid="{00000000-0005-0000-0000-0000C0550000}"/>
    <cellStyle name="Note 2 3 3 3 4 2 2 3" xfId="30931" xr:uid="{00000000-0005-0000-0000-0000C1550000}"/>
    <cellStyle name="Note 2 3 3 3 4 2 2 4" xfId="48158" xr:uid="{00000000-0005-0000-0000-0000C2550000}"/>
    <cellStyle name="Note 2 3 3 3 4 2 3" xfId="9983" xr:uid="{00000000-0005-0000-0000-0000C3550000}"/>
    <cellStyle name="Note 2 3 3 3 4 2 3 2" xfId="27648" xr:uid="{00000000-0005-0000-0000-0000C4550000}"/>
    <cellStyle name="Note 2 3 3 3 4 2 3 3" xfId="44901" xr:uid="{00000000-0005-0000-0000-0000C5550000}"/>
    <cellStyle name="Note 2 3 3 3 4 2 4" xfId="16873" xr:uid="{00000000-0005-0000-0000-0000C6550000}"/>
    <cellStyle name="Note 2 3 3 3 4 2 4 2" xfId="34537" xr:uid="{00000000-0005-0000-0000-0000C7550000}"/>
    <cellStyle name="Note 2 3 3 3 4 2 4 3" xfId="51740" xr:uid="{00000000-0005-0000-0000-0000C8550000}"/>
    <cellStyle name="Note 2 3 3 3 4 2 5" xfId="24013" xr:uid="{00000000-0005-0000-0000-0000C9550000}"/>
    <cellStyle name="Note 2 3 3 3 4 2 6" xfId="41290" xr:uid="{00000000-0005-0000-0000-0000CA550000}"/>
    <cellStyle name="Note 2 3 3 3 4 3" xfId="11412" xr:uid="{00000000-0005-0000-0000-0000CB550000}"/>
    <cellStyle name="Note 2 3 3 3 4 3 2" xfId="18193" xr:uid="{00000000-0005-0000-0000-0000CC550000}"/>
    <cellStyle name="Note 2 3 3 3 4 3 2 2" xfId="35857" xr:uid="{00000000-0005-0000-0000-0000CD550000}"/>
    <cellStyle name="Note 2 3 3 3 4 3 2 3" xfId="53046" xr:uid="{00000000-0005-0000-0000-0000CE550000}"/>
    <cellStyle name="Note 2 3 3 3 4 3 3" xfId="29076" xr:uid="{00000000-0005-0000-0000-0000CF550000}"/>
    <cellStyle name="Note 2 3 3 3 4 3 4" xfId="46315" xr:uid="{00000000-0005-0000-0000-0000D0550000}"/>
    <cellStyle name="Note 2 3 3 3 4 4" xfId="8128" xr:uid="{00000000-0005-0000-0000-0000D1550000}"/>
    <cellStyle name="Note 2 3 3 3 4 4 2" xfId="25793" xr:uid="{00000000-0005-0000-0000-0000D2550000}"/>
    <cellStyle name="Note 2 3 3 3 4 4 3" xfId="43058" xr:uid="{00000000-0005-0000-0000-0000D3550000}"/>
    <cellStyle name="Note 2 3 3 3 4 5" xfId="15126" xr:uid="{00000000-0005-0000-0000-0000D4550000}"/>
    <cellStyle name="Note 2 3 3 3 4 5 2" xfId="32790" xr:uid="{00000000-0005-0000-0000-0000D5550000}"/>
    <cellStyle name="Note 2 3 3 3 4 5 3" xfId="50005" xr:uid="{00000000-0005-0000-0000-0000D6550000}"/>
    <cellStyle name="Note 2 3 3 3 4 6" xfId="22157" xr:uid="{00000000-0005-0000-0000-0000D7550000}"/>
    <cellStyle name="Note 2 3 3 3 4 7" xfId="39447" xr:uid="{00000000-0005-0000-0000-0000D8550000}"/>
    <cellStyle name="Note 2 3 3 3 5" xfId="4441" xr:uid="{00000000-0005-0000-0000-0000D9550000}"/>
    <cellStyle name="Note 2 3 3 3 5 2" xfId="6305" xr:uid="{00000000-0005-0000-0000-0000DA550000}"/>
    <cellStyle name="Note 2 3 3 3 5 2 2" xfId="13224" xr:uid="{00000000-0005-0000-0000-0000DB550000}"/>
    <cellStyle name="Note 2 3 3 3 5 2 2 2" xfId="19897" xr:uid="{00000000-0005-0000-0000-0000DC550000}"/>
    <cellStyle name="Note 2 3 3 3 5 2 2 2 2" xfId="37561" xr:uid="{00000000-0005-0000-0000-0000DD550000}"/>
    <cellStyle name="Note 2 3 3 3 5 2 2 2 3" xfId="54738" xr:uid="{00000000-0005-0000-0000-0000DE550000}"/>
    <cellStyle name="Note 2 3 3 3 5 2 2 3" xfId="30888" xr:uid="{00000000-0005-0000-0000-0000DF550000}"/>
    <cellStyle name="Note 2 3 3 3 5 2 2 4" xfId="48115" xr:uid="{00000000-0005-0000-0000-0000E0550000}"/>
    <cellStyle name="Note 2 3 3 3 5 2 3" xfId="9940" xr:uid="{00000000-0005-0000-0000-0000E1550000}"/>
    <cellStyle name="Note 2 3 3 3 5 2 3 2" xfId="27605" xr:uid="{00000000-0005-0000-0000-0000E2550000}"/>
    <cellStyle name="Note 2 3 3 3 5 2 3 3" xfId="44858" xr:uid="{00000000-0005-0000-0000-0000E3550000}"/>
    <cellStyle name="Note 2 3 3 3 5 2 4" xfId="16830" xr:uid="{00000000-0005-0000-0000-0000E4550000}"/>
    <cellStyle name="Note 2 3 3 3 5 2 4 2" xfId="34494" xr:uid="{00000000-0005-0000-0000-0000E5550000}"/>
    <cellStyle name="Note 2 3 3 3 5 2 4 3" xfId="51697" xr:uid="{00000000-0005-0000-0000-0000E6550000}"/>
    <cellStyle name="Note 2 3 3 3 5 2 5" xfId="23970" xr:uid="{00000000-0005-0000-0000-0000E7550000}"/>
    <cellStyle name="Note 2 3 3 3 5 2 6" xfId="41247" xr:uid="{00000000-0005-0000-0000-0000E8550000}"/>
    <cellStyle name="Note 2 3 3 3 5 3" xfId="11369" xr:uid="{00000000-0005-0000-0000-0000E9550000}"/>
    <cellStyle name="Note 2 3 3 3 5 3 2" xfId="18150" xr:uid="{00000000-0005-0000-0000-0000EA550000}"/>
    <cellStyle name="Note 2 3 3 3 5 3 2 2" xfId="35814" xr:uid="{00000000-0005-0000-0000-0000EB550000}"/>
    <cellStyle name="Note 2 3 3 3 5 3 2 3" xfId="53003" xr:uid="{00000000-0005-0000-0000-0000EC550000}"/>
    <cellStyle name="Note 2 3 3 3 5 3 3" xfId="29033" xr:uid="{00000000-0005-0000-0000-0000ED550000}"/>
    <cellStyle name="Note 2 3 3 3 5 3 4" xfId="46272" xr:uid="{00000000-0005-0000-0000-0000EE550000}"/>
    <cellStyle name="Note 2 3 3 3 5 4" xfId="8085" xr:uid="{00000000-0005-0000-0000-0000EF550000}"/>
    <cellStyle name="Note 2 3 3 3 5 4 2" xfId="25750" xr:uid="{00000000-0005-0000-0000-0000F0550000}"/>
    <cellStyle name="Note 2 3 3 3 5 4 3" xfId="43015" xr:uid="{00000000-0005-0000-0000-0000F1550000}"/>
    <cellStyle name="Note 2 3 3 3 5 5" xfId="15083" xr:uid="{00000000-0005-0000-0000-0000F2550000}"/>
    <cellStyle name="Note 2 3 3 3 5 5 2" xfId="32747" xr:uid="{00000000-0005-0000-0000-0000F3550000}"/>
    <cellStyle name="Note 2 3 3 3 5 5 3" xfId="49962" xr:uid="{00000000-0005-0000-0000-0000F4550000}"/>
    <cellStyle name="Note 2 3 3 3 5 6" xfId="22114" xr:uid="{00000000-0005-0000-0000-0000F5550000}"/>
    <cellStyle name="Note 2 3 3 3 5 7" xfId="39404" xr:uid="{00000000-0005-0000-0000-0000F6550000}"/>
    <cellStyle name="Note 2 3 3 3 6" xfId="10127" xr:uid="{00000000-0005-0000-0000-0000F7550000}"/>
    <cellStyle name="Note 2 3 3 3 6 2" xfId="17016" xr:uid="{00000000-0005-0000-0000-0000F8550000}"/>
    <cellStyle name="Note 2 3 3 3 6 2 2" xfId="34680" xr:uid="{00000000-0005-0000-0000-0000F9550000}"/>
    <cellStyle name="Note 2 3 3 3 6 2 3" xfId="51881" xr:uid="{00000000-0005-0000-0000-0000FA550000}"/>
    <cellStyle name="Note 2 3 3 3 6 3" xfId="27791" xr:uid="{00000000-0005-0000-0000-0000FB550000}"/>
    <cellStyle name="Note 2 3 3 3 6 4" xfId="45042" xr:uid="{00000000-0005-0000-0000-0000FC550000}"/>
    <cellStyle name="Note 2 3 3 3 7" xfId="13408" xr:uid="{00000000-0005-0000-0000-0000FD550000}"/>
    <cellStyle name="Note 2 3 3 3 7 2" xfId="31072" xr:uid="{00000000-0005-0000-0000-0000FE550000}"/>
    <cellStyle name="Note 2 3 3 3 7 3" xfId="48299" xr:uid="{00000000-0005-0000-0000-0000FF550000}"/>
    <cellStyle name="Note 2 3 3 3 8" xfId="20234" xr:uid="{00000000-0005-0000-0000-000000560000}"/>
    <cellStyle name="Note 2 3 3 3 9" xfId="20358" xr:uid="{00000000-0005-0000-0000-000001560000}"/>
    <cellStyle name="Note 2 3 3 4" xfId="2744" xr:uid="{00000000-0005-0000-0000-000002560000}"/>
    <cellStyle name="Note 2 3 3 4 10" xfId="13549" xr:uid="{00000000-0005-0000-0000-000003560000}"/>
    <cellStyle name="Note 2 3 3 4 10 2" xfId="31213" xr:uid="{00000000-0005-0000-0000-000004560000}"/>
    <cellStyle name="Note 2 3 3 4 10 3" xfId="48440" xr:uid="{00000000-0005-0000-0000-000005560000}"/>
    <cellStyle name="Note 2 3 3 4 11" xfId="20465" xr:uid="{00000000-0005-0000-0000-000006560000}"/>
    <cellStyle name="Note 2 3 3 4 12" xfId="37774" xr:uid="{00000000-0005-0000-0000-000007560000}"/>
    <cellStyle name="Note 2 3 3 4 2" xfId="2973" xr:uid="{00000000-0005-0000-0000-000008560000}"/>
    <cellStyle name="Note 2 3 3 4 2 2" xfId="3636" xr:uid="{00000000-0005-0000-0000-000009560000}"/>
    <cellStyle name="Note 2 3 3 4 2 2 2" xfId="5552" xr:uid="{00000000-0005-0000-0000-00000A560000}"/>
    <cellStyle name="Note 2 3 3 4 2 2 2 2" xfId="12472" xr:uid="{00000000-0005-0000-0000-00000B560000}"/>
    <cellStyle name="Note 2 3 3 4 2 2 2 2 2" xfId="19199" xr:uid="{00000000-0005-0000-0000-00000C560000}"/>
    <cellStyle name="Note 2 3 3 4 2 2 2 2 2 2" xfId="36863" xr:uid="{00000000-0005-0000-0000-00000D560000}"/>
    <cellStyle name="Note 2 3 3 4 2 2 2 2 2 3" xfId="54043" xr:uid="{00000000-0005-0000-0000-00000E560000}"/>
    <cellStyle name="Note 2 3 3 4 2 2 2 2 3" xfId="30136" xr:uid="{00000000-0005-0000-0000-00000F560000}"/>
    <cellStyle name="Note 2 3 3 4 2 2 2 2 4" xfId="47366" xr:uid="{00000000-0005-0000-0000-000010560000}"/>
    <cellStyle name="Note 2 3 3 4 2 2 2 3" xfId="9188" xr:uid="{00000000-0005-0000-0000-000011560000}"/>
    <cellStyle name="Note 2 3 3 4 2 2 2 3 2" xfId="26853" xr:uid="{00000000-0005-0000-0000-000012560000}"/>
    <cellStyle name="Note 2 3 3 4 2 2 2 3 3" xfId="44109" xr:uid="{00000000-0005-0000-0000-000013560000}"/>
    <cellStyle name="Note 2 3 3 4 2 2 2 4" xfId="16132" xr:uid="{00000000-0005-0000-0000-000014560000}"/>
    <cellStyle name="Note 2 3 3 4 2 2 2 4 2" xfId="33796" xr:uid="{00000000-0005-0000-0000-000015560000}"/>
    <cellStyle name="Note 2 3 3 4 2 2 2 4 3" xfId="51002" xr:uid="{00000000-0005-0000-0000-000016560000}"/>
    <cellStyle name="Note 2 3 3 4 2 2 2 5" xfId="23217" xr:uid="{00000000-0005-0000-0000-000017560000}"/>
    <cellStyle name="Note 2 3 3 4 2 2 2 6" xfId="40498" xr:uid="{00000000-0005-0000-0000-000018560000}"/>
    <cellStyle name="Note 2 3 3 4 2 2 3" xfId="11096" xr:uid="{00000000-0005-0000-0000-000019560000}"/>
    <cellStyle name="Note 2 3 3 4 2 2 3 2" xfId="17931" xr:uid="{00000000-0005-0000-0000-00001A560000}"/>
    <cellStyle name="Note 2 3 3 4 2 2 3 2 2" xfId="35595" xr:uid="{00000000-0005-0000-0000-00001B560000}"/>
    <cellStyle name="Note 2 3 3 4 2 2 3 2 3" xfId="52787" xr:uid="{00000000-0005-0000-0000-00001C560000}"/>
    <cellStyle name="Note 2 3 3 4 2 2 3 3" xfId="28760" xr:uid="{00000000-0005-0000-0000-00001D560000}"/>
    <cellStyle name="Note 2 3 3 4 2 2 3 4" xfId="46002" xr:uid="{00000000-0005-0000-0000-00001E560000}"/>
    <cellStyle name="Note 2 3 3 4 2 2 4" xfId="7333" xr:uid="{00000000-0005-0000-0000-00001F560000}"/>
    <cellStyle name="Note 2 3 3 4 2 2 4 2" xfId="24998" xr:uid="{00000000-0005-0000-0000-000020560000}"/>
    <cellStyle name="Note 2 3 3 4 2 2 4 3" xfId="42266" xr:uid="{00000000-0005-0000-0000-000021560000}"/>
    <cellStyle name="Note 2 3 3 4 2 2 5" xfId="14385" xr:uid="{00000000-0005-0000-0000-000022560000}"/>
    <cellStyle name="Note 2 3 3 4 2 2 5 2" xfId="32049" xr:uid="{00000000-0005-0000-0000-000023560000}"/>
    <cellStyle name="Note 2 3 3 4 2 2 5 3" xfId="49267" xr:uid="{00000000-0005-0000-0000-000024560000}"/>
    <cellStyle name="Note 2 3 3 4 2 2 6" xfId="21355" xr:uid="{00000000-0005-0000-0000-000025560000}"/>
    <cellStyle name="Note 2 3 3 4 2 2 7" xfId="38655" xr:uid="{00000000-0005-0000-0000-000026560000}"/>
    <cellStyle name="Note 2 3 3 4 2 3" xfId="4006" xr:uid="{00000000-0005-0000-0000-000027560000}"/>
    <cellStyle name="Note 2 3 3 4 2 3 2" xfId="5922" xr:uid="{00000000-0005-0000-0000-000028560000}"/>
    <cellStyle name="Note 2 3 3 4 2 3 2 2" xfId="12842" xr:uid="{00000000-0005-0000-0000-000029560000}"/>
    <cellStyle name="Note 2 3 3 4 2 3 2 2 2" xfId="19569" xr:uid="{00000000-0005-0000-0000-00002A560000}"/>
    <cellStyle name="Note 2 3 3 4 2 3 2 2 2 2" xfId="37233" xr:uid="{00000000-0005-0000-0000-00002B560000}"/>
    <cellStyle name="Note 2 3 3 4 2 3 2 2 2 3" xfId="54410" xr:uid="{00000000-0005-0000-0000-00002C560000}"/>
    <cellStyle name="Note 2 3 3 4 2 3 2 2 3" xfId="30506" xr:uid="{00000000-0005-0000-0000-00002D560000}"/>
    <cellStyle name="Note 2 3 3 4 2 3 2 2 4" xfId="47733" xr:uid="{00000000-0005-0000-0000-00002E560000}"/>
    <cellStyle name="Note 2 3 3 4 2 3 2 3" xfId="9558" xr:uid="{00000000-0005-0000-0000-00002F560000}"/>
    <cellStyle name="Note 2 3 3 4 2 3 2 3 2" xfId="27223" xr:uid="{00000000-0005-0000-0000-000030560000}"/>
    <cellStyle name="Note 2 3 3 4 2 3 2 3 3" xfId="44476" xr:uid="{00000000-0005-0000-0000-000031560000}"/>
    <cellStyle name="Note 2 3 3 4 2 3 2 4" xfId="16502" xr:uid="{00000000-0005-0000-0000-000032560000}"/>
    <cellStyle name="Note 2 3 3 4 2 3 2 4 2" xfId="34166" xr:uid="{00000000-0005-0000-0000-000033560000}"/>
    <cellStyle name="Note 2 3 3 4 2 3 2 4 3" xfId="51369" xr:uid="{00000000-0005-0000-0000-000034560000}"/>
    <cellStyle name="Note 2 3 3 4 2 3 2 5" xfId="23587" xr:uid="{00000000-0005-0000-0000-000035560000}"/>
    <cellStyle name="Note 2 3 3 4 2 3 2 6" xfId="40865" xr:uid="{00000000-0005-0000-0000-000036560000}"/>
    <cellStyle name="Note 2 3 3 4 2 3 3" xfId="7703" xr:uid="{00000000-0005-0000-0000-000037560000}"/>
    <cellStyle name="Note 2 3 3 4 2 3 3 2" xfId="25368" xr:uid="{00000000-0005-0000-0000-000038560000}"/>
    <cellStyle name="Note 2 3 3 4 2 3 3 3" xfId="42633" xr:uid="{00000000-0005-0000-0000-000039560000}"/>
    <cellStyle name="Note 2 3 3 4 2 3 4" xfId="14755" xr:uid="{00000000-0005-0000-0000-00003A560000}"/>
    <cellStyle name="Note 2 3 3 4 2 3 4 2" xfId="32419" xr:uid="{00000000-0005-0000-0000-00003B560000}"/>
    <cellStyle name="Note 2 3 3 4 2 3 4 3" xfId="49634" xr:uid="{00000000-0005-0000-0000-00003C560000}"/>
    <cellStyle name="Note 2 3 3 4 2 3 5" xfId="21725" xr:uid="{00000000-0005-0000-0000-00003D560000}"/>
    <cellStyle name="Note 2 3 3 4 2 3 6" xfId="39022" xr:uid="{00000000-0005-0000-0000-00003E560000}"/>
    <cellStyle name="Note 2 3 3 4 2 4" xfId="4889" xr:uid="{00000000-0005-0000-0000-00003F560000}"/>
    <cellStyle name="Note 2 3 3 4 2 4 2" xfId="11809" xr:uid="{00000000-0005-0000-0000-000040560000}"/>
    <cellStyle name="Note 2 3 3 4 2 4 2 2" xfId="18590" xr:uid="{00000000-0005-0000-0000-000041560000}"/>
    <cellStyle name="Note 2 3 3 4 2 4 2 2 2" xfId="36254" xr:uid="{00000000-0005-0000-0000-000042560000}"/>
    <cellStyle name="Note 2 3 3 4 2 4 2 2 3" xfId="53440" xr:uid="{00000000-0005-0000-0000-000043560000}"/>
    <cellStyle name="Note 2 3 3 4 2 4 2 3" xfId="29473" xr:uid="{00000000-0005-0000-0000-000044560000}"/>
    <cellStyle name="Note 2 3 3 4 2 4 2 4" xfId="46709" xr:uid="{00000000-0005-0000-0000-000045560000}"/>
    <cellStyle name="Note 2 3 3 4 2 4 3" xfId="8525" xr:uid="{00000000-0005-0000-0000-000046560000}"/>
    <cellStyle name="Note 2 3 3 4 2 4 3 2" xfId="26190" xr:uid="{00000000-0005-0000-0000-000047560000}"/>
    <cellStyle name="Note 2 3 3 4 2 4 3 3" xfId="43452" xr:uid="{00000000-0005-0000-0000-000048560000}"/>
    <cellStyle name="Note 2 3 3 4 2 4 4" xfId="15523" xr:uid="{00000000-0005-0000-0000-000049560000}"/>
    <cellStyle name="Note 2 3 3 4 2 4 4 2" xfId="33187" xr:uid="{00000000-0005-0000-0000-00004A560000}"/>
    <cellStyle name="Note 2 3 3 4 2 4 4 3" xfId="50399" xr:uid="{00000000-0005-0000-0000-00004B560000}"/>
    <cellStyle name="Note 2 3 3 4 2 4 5" xfId="22554" xr:uid="{00000000-0005-0000-0000-00004C560000}"/>
    <cellStyle name="Note 2 3 3 4 2 4 6" xfId="39841" xr:uid="{00000000-0005-0000-0000-00004D560000}"/>
    <cellStyle name="Note 2 3 3 4 2 5" xfId="10495" xr:uid="{00000000-0005-0000-0000-00004E560000}"/>
    <cellStyle name="Note 2 3 3 4 2 5 2" xfId="17384" xr:uid="{00000000-0005-0000-0000-00004F560000}"/>
    <cellStyle name="Note 2 3 3 4 2 5 2 2" xfId="35048" xr:uid="{00000000-0005-0000-0000-000050560000}"/>
    <cellStyle name="Note 2 3 3 4 2 5 2 3" xfId="52246" xr:uid="{00000000-0005-0000-0000-000051560000}"/>
    <cellStyle name="Note 2 3 3 4 2 5 3" xfId="28159" xr:uid="{00000000-0005-0000-0000-000052560000}"/>
    <cellStyle name="Note 2 3 3 4 2 5 4" xfId="45407" xr:uid="{00000000-0005-0000-0000-000053560000}"/>
    <cellStyle name="Note 2 3 3 4 2 6" xfId="6745" xr:uid="{00000000-0005-0000-0000-000054560000}"/>
    <cellStyle name="Note 2 3 3 4 2 6 2" xfId="24410" xr:uid="{00000000-0005-0000-0000-000055560000}"/>
    <cellStyle name="Note 2 3 3 4 2 6 3" xfId="41684" xr:uid="{00000000-0005-0000-0000-000056560000}"/>
    <cellStyle name="Note 2 3 3 4 2 7" xfId="13776" xr:uid="{00000000-0005-0000-0000-000057560000}"/>
    <cellStyle name="Note 2 3 3 4 2 7 2" xfId="31440" xr:uid="{00000000-0005-0000-0000-000058560000}"/>
    <cellStyle name="Note 2 3 3 4 2 7 3" xfId="48664" xr:uid="{00000000-0005-0000-0000-000059560000}"/>
    <cellStyle name="Note 2 3 3 4 2 8" xfId="20692" xr:uid="{00000000-0005-0000-0000-00005A560000}"/>
    <cellStyle name="Note 2 3 3 4 2 9" xfId="37998" xr:uid="{00000000-0005-0000-0000-00005B560000}"/>
    <cellStyle name="Note 2 3 3 4 3" xfId="3069" xr:uid="{00000000-0005-0000-0000-00005C560000}"/>
    <cellStyle name="Note 2 3 3 4 3 2" xfId="3732" xr:uid="{00000000-0005-0000-0000-00005D560000}"/>
    <cellStyle name="Note 2 3 3 4 3 2 2" xfId="5648" xr:uid="{00000000-0005-0000-0000-00005E560000}"/>
    <cellStyle name="Note 2 3 3 4 3 2 2 2" xfId="12568" xr:uid="{00000000-0005-0000-0000-00005F560000}"/>
    <cellStyle name="Note 2 3 3 4 3 2 2 2 2" xfId="19295" xr:uid="{00000000-0005-0000-0000-000060560000}"/>
    <cellStyle name="Note 2 3 3 4 3 2 2 2 2 2" xfId="36959" xr:uid="{00000000-0005-0000-0000-000061560000}"/>
    <cellStyle name="Note 2 3 3 4 3 2 2 2 2 3" xfId="54136" xr:uid="{00000000-0005-0000-0000-000062560000}"/>
    <cellStyle name="Note 2 3 3 4 3 2 2 2 3" xfId="30232" xr:uid="{00000000-0005-0000-0000-000063560000}"/>
    <cellStyle name="Note 2 3 3 4 3 2 2 2 4" xfId="47459" xr:uid="{00000000-0005-0000-0000-000064560000}"/>
    <cellStyle name="Note 2 3 3 4 3 2 2 3" xfId="9284" xr:uid="{00000000-0005-0000-0000-000065560000}"/>
    <cellStyle name="Note 2 3 3 4 3 2 2 3 2" xfId="26949" xr:uid="{00000000-0005-0000-0000-000066560000}"/>
    <cellStyle name="Note 2 3 3 4 3 2 2 3 3" xfId="44202" xr:uid="{00000000-0005-0000-0000-000067560000}"/>
    <cellStyle name="Note 2 3 3 4 3 2 2 4" xfId="16228" xr:uid="{00000000-0005-0000-0000-000068560000}"/>
    <cellStyle name="Note 2 3 3 4 3 2 2 4 2" xfId="33892" xr:uid="{00000000-0005-0000-0000-000069560000}"/>
    <cellStyle name="Note 2 3 3 4 3 2 2 4 3" xfId="51095" xr:uid="{00000000-0005-0000-0000-00006A560000}"/>
    <cellStyle name="Note 2 3 3 4 3 2 2 5" xfId="23313" xr:uid="{00000000-0005-0000-0000-00006B560000}"/>
    <cellStyle name="Note 2 3 3 4 3 2 2 6" xfId="40591" xr:uid="{00000000-0005-0000-0000-00006C560000}"/>
    <cellStyle name="Note 2 3 3 4 3 2 3" xfId="11192" xr:uid="{00000000-0005-0000-0000-00006D560000}"/>
    <cellStyle name="Note 2 3 3 4 3 2 3 2" xfId="18027" xr:uid="{00000000-0005-0000-0000-00006E560000}"/>
    <cellStyle name="Note 2 3 3 4 3 2 3 2 2" xfId="35691" xr:uid="{00000000-0005-0000-0000-00006F560000}"/>
    <cellStyle name="Note 2 3 3 4 3 2 3 2 3" xfId="52880" xr:uid="{00000000-0005-0000-0000-000070560000}"/>
    <cellStyle name="Note 2 3 3 4 3 2 3 3" xfId="28856" xr:uid="{00000000-0005-0000-0000-000071560000}"/>
    <cellStyle name="Note 2 3 3 4 3 2 3 4" xfId="46095" xr:uid="{00000000-0005-0000-0000-000072560000}"/>
    <cellStyle name="Note 2 3 3 4 3 2 4" xfId="7429" xr:uid="{00000000-0005-0000-0000-000073560000}"/>
    <cellStyle name="Note 2 3 3 4 3 2 4 2" xfId="25094" xr:uid="{00000000-0005-0000-0000-000074560000}"/>
    <cellStyle name="Note 2 3 3 4 3 2 4 3" xfId="42359" xr:uid="{00000000-0005-0000-0000-000075560000}"/>
    <cellStyle name="Note 2 3 3 4 3 2 5" xfId="14481" xr:uid="{00000000-0005-0000-0000-000076560000}"/>
    <cellStyle name="Note 2 3 3 4 3 2 5 2" xfId="32145" xr:uid="{00000000-0005-0000-0000-000077560000}"/>
    <cellStyle name="Note 2 3 3 4 3 2 5 3" xfId="49360" xr:uid="{00000000-0005-0000-0000-000078560000}"/>
    <cellStyle name="Note 2 3 3 4 3 2 6" xfId="21451" xr:uid="{00000000-0005-0000-0000-000079560000}"/>
    <cellStyle name="Note 2 3 3 4 3 2 7" xfId="38748" xr:uid="{00000000-0005-0000-0000-00007A560000}"/>
    <cellStyle name="Note 2 3 3 4 3 3" xfId="4099" xr:uid="{00000000-0005-0000-0000-00007B560000}"/>
    <cellStyle name="Note 2 3 3 4 3 3 2" xfId="6015" xr:uid="{00000000-0005-0000-0000-00007C560000}"/>
    <cellStyle name="Note 2 3 3 4 3 3 2 2" xfId="12935" xr:uid="{00000000-0005-0000-0000-00007D560000}"/>
    <cellStyle name="Note 2 3 3 4 3 3 2 2 2" xfId="19662" xr:uid="{00000000-0005-0000-0000-00007E560000}"/>
    <cellStyle name="Note 2 3 3 4 3 3 2 2 2 2" xfId="37326" xr:uid="{00000000-0005-0000-0000-00007F560000}"/>
    <cellStyle name="Note 2 3 3 4 3 3 2 2 2 3" xfId="54503" xr:uid="{00000000-0005-0000-0000-000080560000}"/>
    <cellStyle name="Note 2 3 3 4 3 3 2 2 3" xfId="30599" xr:uid="{00000000-0005-0000-0000-000081560000}"/>
    <cellStyle name="Note 2 3 3 4 3 3 2 2 4" xfId="47826" xr:uid="{00000000-0005-0000-0000-000082560000}"/>
    <cellStyle name="Note 2 3 3 4 3 3 2 3" xfId="9651" xr:uid="{00000000-0005-0000-0000-000083560000}"/>
    <cellStyle name="Note 2 3 3 4 3 3 2 3 2" xfId="27316" xr:uid="{00000000-0005-0000-0000-000084560000}"/>
    <cellStyle name="Note 2 3 3 4 3 3 2 3 3" xfId="44569" xr:uid="{00000000-0005-0000-0000-000085560000}"/>
    <cellStyle name="Note 2 3 3 4 3 3 2 4" xfId="16595" xr:uid="{00000000-0005-0000-0000-000086560000}"/>
    <cellStyle name="Note 2 3 3 4 3 3 2 4 2" xfId="34259" xr:uid="{00000000-0005-0000-0000-000087560000}"/>
    <cellStyle name="Note 2 3 3 4 3 3 2 4 3" xfId="51462" xr:uid="{00000000-0005-0000-0000-000088560000}"/>
    <cellStyle name="Note 2 3 3 4 3 3 2 5" xfId="23680" xr:uid="{00000000-0005-0000-0000-000089560000}"/>
    <cellStyle name="Note 2 3 3 4 3 3 2 6" xfId="40958" xr:uid="{00000000-0005-0000-0000-00008A560000}"/>
    <cellStyle name="Note 2 3 3 4 3 3 3" xfId="7796" xr:uid="{00000000-0005-0000-0000-00008B560000}"/>
    <cellStyle name="Note 2 3 3 4 3 3 3 2" xfId="25461" xr:uid="{00000000-0005-0000-0000-00008C560000}"/>
    <cellStyle name="Note 2 3 3 4 3 3 3 3" xfId="42726" xr:uid="{00000000-0005-0000-0000-00008D560000}"/>
    <cellStyle name="Note 2 3 3 4 3 3 4" xfId="14848" xr:uid="{00000000-0005-0000-0000-00008E560000}"/>
    <cellStyle name="Note 2 3 3 4 3 3 4 2" xfId="32512" xr:uid="{00000000-0005-0000-0000-00008F560000}"/>
    <cellStyle name="Note 2 3 3 4 3 3 4 3" xfId="49727" xr:uid="{00000000-0005-0000-0000-000090560000}"/>
    <cellStyle name="Note 2 3 3 4 3 3 5" xfId="21818" xr:uid="{00000000-0005-0000-0000-000091560000}"/>
    <cellStyle name="Note 2 3 3 4 3 3 6" xfId="39115" xr:uid="{00000000-0005-0000-0000-000092560000}"/>
    <cellStyle name="Note 2 3 3 4 3 4" xfId="4985" xr:uid="{00000000-0005-0000-0000-000093560000}"/>
    <cellStyle name="Note 2 3 3 4 3 4 2" xfId="11905" xr:uid="{00000000-0005-0000-0000-000094560000}"/>
    <cellStyle name="Note 2 3 3 4 3 4 2 2" xfId="18686" xr:uid="{00000000-0005-0000-0000-000095560000}"/>
    <cellStyle name="Note 2 3 3 4 3 4 2 2 2" xfId="36350" xr:uid="{00000000-0005-0000-0000-000096560000}"/>
    <cellStyle name="Note 2 3 3 4 3 4 2 2 3" xfId="53533" xr:uid="{00000000-0005-0000-0000-000097560000}"/>
    <cellStyle name="Note 2 3 3 4 3 4 2 3" xfId="29569" xr:uid="{00000000-0005-0000-0000-000098560000}"/>
    <cellStyle name="Note 2 3 3 4 3 4 2 4" xfId="46802" xr:uid="{00000000-0005-0000-0000-000099560000}"/>
    <cellStyle name="Note 2 3 3 4 3 4 3" xfId="8621" xr:uid="{00000000-0005-0000-0000-00009A560000}"/>
    <cellStyle name="Note 2 3 3 4 3 4 3 2" xfId="26286" xr:uid="{00000000-0005-0000-0000-00009B560000}"/>
    <cellStyle name="Note 2 3 3 4 3 4 3 3" xfId="43545" xr:uid="{00000000-0005-0000-0000-00009C560000}"/>
    <cellStyle name="Note 2 3 3 4 3 4 4" xfId="15619" xr:uid="{00000000-0005-0000-0000-00009D560000}"/>
    <cellStyle name="Note 2 3 3 4 3 4 4 2" xfId="33283" xr:uid="{00000000-0005-0000-0000-00009E560000}"/>
    <cellStyle name="Note 2 3 3 4 3 4 4 3" xfId="50492" xr:uid="{00000000-0005-0000-0000-00009F560000}"/>
    <cellStyle name="Note 2 3 3 4 3 4 5" xfId="22650" xr:uid="{00000000-0005-0000-0000-0000A0560000}"/>
    <cellStyle name="Note 2 3 3 4 3 4 6" xfId="39934" xr:uid="{00000000-0005-0000-0000-0000A1560000}"/>
    <cellStyle name="Note 2 3 3 4 3 5" xfId="10591" xr:uid="{00000000-0005-0000-0000-0000A2560000}"/>
    <cellStyle name="Note 2 3 3 4 3 5 2" xfId="17480" xr:uid="{00000000-0005-0000-0000-0000A3560000}"/>
    <cellStyle name="Note 2 3 3 4 3 5 2 2" xfId="35144" xr:uid="{00000000-0005-0000-0000-0000A4560000}"/>
    <cellStyle name="Note 2 3 3 4 3 5 2 3" xfId="52339" xr:uid="{00000000-0005-0000-0000-0000A5560000}"/>
    <cellStyle name="Note 2 3 3 4 3 5 3" xfId="28255" xr:uid="{00000000-0005-0000-0000-0000A6560000}"/>
    <cellStyle name="Note 2 3 3 4 3 5 4" xfId="45500" xr:uid="{00000000-0005-0000-0000-0000A7560000}"/>
    <cellStyle name="Note 2 3 3 4 3 6" xfId="6841" xr:uid="{00000000-0005-0000-0000-0000A8560000}"/>
    <cellStyle name="Note 2 3 3 4 3 6 2" xfId="24506" xr:uid="{00000000-0005-0000-0000-0000A9560000}"/>
    <cellStyle name="Note 2 3 3 4 3 6 3" xfId="41777" xr:uid="{00000000-0005-0000-0000-0000AA560000}"/>
    <cellStyle name="Note 2 3 3 4 3 7" xfId="13872" xr:uid="{00000000-0005-0000-0000-0000AB560000}"/>
    <cellStyle name="Note 2 3 3 4 3 7 2" xfId="31536" xr:uid="{00000000-0005-0000-0000-0000AC560000}"/>
    <cellStyle name="Note 2 3 3 4 3 7 3" xfId="48757" xr:uid="{00000000-0005-0000-0000-0000AD560000}"/>
    <cellStyle name="Note 2 3 3 4 3 8" xfId="20788" xr:uid="{00000000-0005-0000-0000-0000AE560000}"/>
    <cellStyle name="Note 2 3 3 4 3 9" xfId="38091" xr:uid="{00000000-0005-0000-0000-0000AF560000}"/>
    <cellStyle name="Note 2 3 3 4 4" xfId="3181" xr:uid="{00000000-0005-0000-0000-0000B0560000}"/>
    <cellStyle name="Note 2 3 3 4 4 2" xfId="4211" xr:uid="{00000000-0005-0000-0000-0000B1560000}"/>
    <cellStyle name="Note 2 3 3 4 4 2 2" xfId="6127" xr:uid="{00000000-0005-0000-0000-0000B2560000}"/>
    <cellStyle name="Note 2 3 3 4 4 2 2 2" xfId="13047" xr:uid="{00000000-0005-0000-0000-0000B3560000}"/>
    <cellStyle name="Note 2 3 3 4 4 2 2 2 2" xfId="19774" xr:uid="{00000000-0005-0000-0000-0000B4560000}"/>
    <cellStyle name="Note 2 3 3 4 4 2 2 2 2 2" xfId="37438" xr:uid="{00000000-0005-0000-0000-0000B5560000}"/>
    <cellStyle name="Note 2 3 3 4 4 2 2 2 2 3" xfId="54615" xr:uid="{00000000-0005-0000-0000-0000B6560000}"/>
    <cellStyle name="Note 2 3 3 4 4 2 2 2 3" xfId="30711" xr:uid="{00000000-0005-0000-0000-0000B7560000}"/>
    <cellStyle name="Note 2 3 3 4 4 2 2 2 4" xfId="47938" xr:uid="{00000000-0005-0000-0000-0000B8560000}"/>
    <cellStyle name="Note 2 3 3 4 4 2 2 3" xfId="9763" xr:uid="{00000000-0005-0000-0000-0000B9560000}"/>
    <cellStyle name="Note 2 3 3 4 4 2 2 3 2" xfId="27428" xr:uid="{00000000-0005-0000-0000-0000BA560000}"/>
    <cellStyle name="Note 2 3 3 4 4 2 2 3 3" xfId="44681" xr:uid="{00000000-0005-0000-0000-0000BB560000}"/>
    <cellStyle name="Note 2 3 3 4 4 2 2 4" xfId="16707" xr:uid="{00000000-0005-0000-0000-0000BC560000}"/>
    <cellStyle name="Note 2 3 3 4 4 2 2 4 2" xfId="34371" xr:uid="{00000000-0005-0000-0000-0000BD560000}"/>
    <cellStyle name="Note 2 3 3 4 4 2 2 4 3" xfId="51574" xr:uid="{00000000-0005-0000-0000-0000BE560000}"/>
    <cellStyle name="Note 2 3 3 4 4 2 2 5" xfId="23792" xr:uid="{00000000-0005-0000-0000-0000BF560000}"/>
    <cellStyle name="Note 2 3 3 4 4 2 2 6" xfId="41070" xr:uid="{00000000-0005-0000-0000-0000C0560000}"/>
    <cellStyle name="Note 2 3 3 4 4 2 3" xfId="7908" xr:uid="{00000000-0005-0000-0000-0000C1560000}"/>
    <cellStyle name="Note 2 3 3 4 4 2 3 2" xfId="25573" xr:uid="{00000000-0005-0000-0000-0000C2560000}"/>
    <cellStyle name="Note 2 3 3 4 4 2 3 3" xfId="42838" xr:uid="{00000000-0005-0000-0000-0000C3560000}"/>
    <cellStyle name="Note 2 3 3 4 4 2 4" xfId="14960" xr:uid="{00000000-0005-0000-0000-0000C4560000}"/>
    <cellStyle name="Note 2 3 3 4 4 2 4 2" xfId="32624" xr:uid="{00000000-0005-0000-0000-0000C5560000}"/>
    <cellStyle name="Note 2 3 3 4 4 2 4 3" xfId="49839" xr:uid="{00000000-0005-0000-0000-0000C6560000}"/>
    <cellStyle name="Note 2 3 3 4 4 2 5" xfId="21930" xr:uid="{00000000-0005-0000-0000-0000C7560000}"/>
    <cellStyle name="Note 2 3 3 4 4 2 6" xfId="39227" xr:uid="{00000000-0005-0000-0000-0000C8560000}"/>
    <cellStyle name="Note 2 3 3 4 4 3" xfId="5097" xr:uid="{00000000-0005-0000-0000-0000C9560000}"/>
    <cellStyle name="Note 2 3 3 4 4 3 2" xfId="12017" xr:uid="{00000000-0005-0000-0000-0000CA560000}"/>
    <cellStyle name="Note 2 3 3 4 4 3 2 2" xfId="18798" xr:uid="{00000000-0005-0000-0000-0000CB560000}"/>
    <cellStyle name="Note 2 3 3 4 4 3 2 2 2" xfId="36462" xr:uid="{00000000-0005-0000-0000-0000CC560000}"/>
    <cellStyle name="Note 2 3 3 4 4 3 2 2 3" xfId="53645" xr:uid="{00000000-0005-0000-0000-0000CD560000}"/>
    <cellStyle name="Note 2 3 3 4 4 3 2 3" xfId="29681" xr:uid="{00000000-0005-0000-0000-0000CE560000}"/>
    <cellStyle name="Note 2 3 3 4 4 3 2 4" xfId="46914" xr:uid="{00000000-0005-0000-0000-0000CF560000}"/>
    <cellStyle name="Note 2 3 3 4 4 3 3" xfId="8733" xr:uid="{00000000-0005-0000-0000-0000D0560000}"/>
    <cellStyle name="Note 2 3 3 4 4 3 3 2" xfId="26398" xr:uid="{00000000-0005-0000-0000-0000D1560000}"/>
    <cellStyle name="Note 2 3 3 4 4 3 3 3" xfId="43657" xr:uid="{00000000-0005-0000-0000-0000D2560000}"/>
    <cellStyle name="Note 2 3 3 4 4 3 4" xfId="15731" xr:uid="{00000000-0005-0000-0000-0000D3560000}"/>
    <cellStyle name="Note 2 3 3 4 4 3 4 2" xfId="33395" xr:uid="{00000000-0005-0000-0000-0000D4560000}"/>
    <cellStyle name="Note 2 3 3 4 4 3 4 3" xfId="50604" xr:uid="{00000000-0005-0000-0000-0000D5560000}"/>
    <cellStyle name="Note 2 3 3 4 4 3 5" xfId="22762" xr:uid="{00000000-0005-0000-0000-0000D6560000}"/>
    <cellStyle name="Note 2 3 3 4 4 3 6" xfId="40046" xr:uid="{00000000-0005-0000-0000-0000D7560000}"/>
    <cellStyle name="Note 2 3 3 4 4 4" xfId="10703" xr:uid="{00000000-0005-0000-0000-0000D8560000}"/>
    <cellStyle name="Note 2 3 3 4 4 4 2" xfId="17592" xr:uid="{00000000-0005-0000-0000-0000D9560000}"/>
    <cellStyle name="Note 2 3 3 4 4 4 2 2" xfId="35256" xr:uid="{00000000-0005-0000-0000-0000DA560000}"/>
    <cellStyle name="Note 2 3 3 4 4 4 2 3" xfId="52451" xr:uid="{00000000-0005-0000-0000-0000DB560000}"/>
    <cellStyle name="Note 2 3 3 4 4 4 3" xfId="28367" xr:uid="{00000000-0005-0000-0000-0000DC560000}"/>
    <cellStyle name="Note 2 3 3 4 4 4 4" xfId="45612" xr:uid="{00000000-0005-0000-0000-0000DD560000}"/>
    <cellStyle name="Note 2 3 3 4 4 5" xfId="6953" xr:uid="{00000000-0005-0000-0000-0000DE560000}"/>
    <cellStyle name="Note 2 3 3 4 4 5 2" xfId="24618" xr:uid="{00000000-0005-0000-0000-0000DF560000}"/>
    <cellStyle name="Note 2 3 3 4 4 5 3" xfId="41889" xr:uid="{00000000-0005-0000-0000-0000E0560000}"/>
    <cellStyle name="Note 2 3 3 4 4 6" xfId="13984" xr:uid="{00000000-0005-0000-0000-0000E1560000}"/>
    <cellStyle name="Note 2 3 3 4 4 6 2" xfId="31648" xr:uid="{00000000-0005-0000-0000-0000E2560000}"/>
    <cellStyle name="Note 2 3 3 4 4 6 3" xfId="48869" xr:uid="{00000000-0005-0000-0000-0000E3560000}"/>
    <cellStyle name="Note 2 3 3 4 4 7" xfId="20900" xr:uid="{00000000-0005-0000-0000-0000E4560000}"/>
    <cellStyle name="Note 2 3 3 4 4 8" xfId="38203" xr:uid="{00000000-0005-0000-0000-0000E5560000}"/>
    <cellStyle name="Note 2 3 3 4 5" xfId="3409" xr:uid="{00000000-0005-0000-0000-0000E6560000}"/>
    <cellStyle name="Note 2 3 3 4 5 2" xfId="5325" xr:uid="{00000000-0005-0000-0000-0000E7560000}"/>
    <cellStyle name="Note 2 3 3 4 5 2 2" xfId="12245" xr:uid="{00000000-0005-0000-0000-0000E8560000}"/>
    <cellStyle name="Note 2 3 3 4 5 2 2 2" xfId="18972" xr:uid="{00000000-0005-0000-0000-0000E9560000}"/>
    <cellStyle name="Note 2 3 3 4 5 2 2 2 2" xfId="36636" xr:uid="{00000000-0005-0000-0000-0000EA560000}"/>
    <cellStyle name="Note 2 3 3 4 5 2 2 2 3" xfId="53819" xr:uid="{00000000-0005-0000-0000-0000EB560000}"/>
    <cellStyle name="Note 2 3 3 4 5 2 2 3" xfId="29909" xr:uid="{00000000-0005-0000-0000-0000EC560000}"/>
    <cellStyle name="Note 2 3 3 4 5 2 2 4" xfId="47142" xr:uid="{00000000-0005-0000-0000-0000ED560000}"/>
    <cellStyle name="Note 2 3 3 4 5 2 3" xfId="8961" xr:uid="{00000000-0005-0000-0000-0000EE560000}"/>
    <cellStyle name="Note 2 3 3 4 5 2 3 2" xfId="26626" xr:uid="{00000000-0005-0000-0000-0000EF560000}"/>
    <cellStyle name="Note 2 3 3 4 5 2 3 3" xfId="43885" xr:uid="{00000000-0005-0000-0000-0000F0560000}"/>
    <cellStyle name="Note 2 3 3 4 5 2 4" xfId="15905" xr:uid="{00000000-0005-0000-0000-0000F1560000}"/>
    <cellStyle name="Note 2 3 3 4 5 2 4 2" xfId="33569" xr:uid="{00000000-0005-0000-0000-0000F2560000}"/>
    <cellStyle name="Note 2 3 3 4 5 2 4 3" xfId="50778" xr:uid="{00000000-0005-0000-0000-0000F3560000}"/>
    <cellStyle name="Note 2 3 3 4 5 2 5" xfId="22990" xr:uid="{00000000-0005-0000-0000-0000F4560000}"/>
    <cellStyle name="Note 2 3 3 4 5 2 6" xfId="40274" xr:uid="{00000000-0005-0000-0000-0000F5560000}"/>
    <cellStyle name="Note 2 3 3 4 5 3" xfId="10869" xr:uid="{00000000-0005-0000-0000-0000F6560000}"/>
    <cellStyle name="Note 2 3 3 4 5 3 2" xfId="17704" xr:uid="{00000000-0005-0000-0000-0000F7560000}"/>
    <cellStyle name="Note 2 3 3 4 5 3 2 2" xfId="35368" xr:uid="{00000000-0005-0000-0000-0000F8560000}"/>
    <cellStyle name="Note 2 3 3 4 5 3 2 3" xfId="52563" xr:uid="{00000000-0005-0000-0000-0000F9560000}"/>
    <cellStyle name="Note 2 3 3 4 5 3 3" xfId="28533" xr:uid="{00000000-0005-0000-0000-0000FA560000}"/>
    <cellStyle name="Note 2 3 3 4 5 3 4" xfId="45778" xr:uid="{00000000-0005-0000-0000-0000FB560000}"/>
    <cellStyle name="Note 2 3 3 4 5 4" xfId="14158" xr:uid="{00000000-0005-0000-0000-0000FC560000}"/>
    <cellStyle name="Note 2 3 3 4 5 4 2" xfId="31822" xr:uid="{00000000-0005-0000-0000-0000FD560000}"/>
    <cellStyle name="Note 2 3 3 4 5 4 3" xfId="49043" xr:uid="{00000000-0005-0000-0000-0000FE560000}"/>
    <cellStyle name="Note 2 3 3 4 5 5" xfId="21128" xr:uid="{00000000-0005-0000-0000-0000FF560000}"/>
    <cellStyle name="Note 2 3 3 4 5 6" xfId="38431" xr:uid="{00000000-0005-0000-0000-000000570000}"/>
    <cellStyle name="Note 2 3 3 4 6" xfId="3782" xr:uid="{00000000-0005-0000-0000-000001570000}"/>
    <cellStyle name="Note 2 3 3 4 6 2" xfId="5698" xr:uid="{00000000-0005-0000-0000-000002570000}"/>
    <cellStyle name="Note 2 3 3 4 6 2 2" xfId="12618" xr:uid="{00000000-0005-0000-0000-000003570000}"/>
    <cellStyle name="Note 2 3 3 4 6 2 2 2" xfId="19345" xr:uid="{00000000-0005-0000-0000-000004570000}"/>
    <cellStyle name="Note 2 3 3 4 6 2 2 2 2" xfId="37009" xr:uid="{00000000-0005-0000-0000-000005570000}"/>
    <cellStyle name="Note 2 3 3 4 6 2 2 2 3" xfId="54186" xr:uid="{00000000-0005-0000-0000-000006570000}"/>
    <cellStyle name="Note 2 3 3 4 6 2 2 3" xfId="30282" xr:uid="{00000000-0005-0000-0000-000007570000}"/>
    <cellStyle name="Note 2 3 3 4 6 2 2 4" xfId="47509" xr:uid="{00000000-0005-0000-0000-000008570000}"/>
    <cellStyle name="Note 2 3 3 4 6 2 3" xfId="9334" xr:uid="{00000000-0005-0000-0000-000009570000}"/>
    <cellStyle name="Note 2 3 3 4 6 2 3 2" xfId="26999" xr:uid="{00000000-0005-0000-0000-00000A570000}"/>
    <cellStyle name="Note 2 3 3 4 6 2 3 3" xfId="44252" xr:uid="{00000000-0005-0000-0000-00000B570000}"/>
    <cellStyle name="Note 2 3 3 4 6 2 4" xfId="16278" xr:uid="{00000000-0005-0000-0000-00000C570000}"/>
    <cellStyle name="Note 2 3 3 4 6 2 4 2" xfId="33942" xr:uid="{00000000-0005-0000-0000-00000D570000}"/>
    <cellStyle name="Note 2 3 3 4 6 2 4 3" xfId="51145" xr:uid="{00000000-0005-0000-0000-00000E570000}"/>
    <cellStyle name="Note 2 3 3 4 6 2 5" xfId="23363" xr:uid="{00000000-0005-0000-0000-00000F570000}"/>
    <cellStyle name="Note 2 3 3 4 6 2 6" xfId="40641" xr:uid="{00000000-0005-0000-0000-000010570000}"/>
    <cellStyle name="Note 2 3 3 4 6 3" xfId="7479" xr:uid="{00000000-0005-0000-0000-000011570000}"/>
    <cellStyle name="Note 2 3 3 4 6 3 2" xfId="25144" xr:uid="{00000000-0005-0000-0000-000012570000}"/>
    <cellStyle name="Note 2 3 3 4 6 3 3" xfId="42409" xr:uid="{00000000-0005-0000-0000-000013570000}"/>
    <cellStyle name="Note 2 3 3 4 6 4" xfId="14531" xr:uid="{00000000-0005-0000-0000-000014570000}"/>
    <cellStyle name="Note 2 3 3 4 6 4 2" xfId="32195" xr:uid="{00000000-0005-0000-0000-000015570000}"/>
    <cellStyle name="Note 2 3 3 4 6 4 3" xfId="49410" xr:uid="{00000000-0005-0000-0000-000016570000}"/>
    <cellStyle name="Note 2 3 3 4 6 5" xfId="21501" xr:uid="{00000000-0005-0000-0000-000017570000}"/>
    <cellStyle name="Note 2 3 3 4 6 6" xfId="38798" xr:uid="{00000000-0005-0000-0000-000018570000}"/>
    <cellStyle name="Note 2 3 3 4 7" xfId="4662" xr:uid="{00000000-0005-0000-0000-000019570000}"/>
    <cellStyle name="Note 2 3 3 4 7 2" xfId="11582" xr:uid="{00000000-0005-0000-0000-00001A570000}"/>
    <cellStyle name="Note 2 3 3 4 7 2 2" xfId="18363" xr:uid="{00000000-0005-0000-0000-00001B570000}"/>
    <cellStyle name="Note 2 3 3 4 7 2 2 2" xfId="36027" xr:uid="{00000000-0005-0000-0000-00001C570000}"/>
    <cellStyle name="Note 2 3 3 4 7 2 2 3" xfId="53216" xr:uid="{00000000-0005-0000-0000-00001D570000}"/>
    <cellStyle name="Note 2 3 3 4 7 2 3" xfId="29246" xr:uid="{00000000-0005-0000-0000-00001E570000}"/>
    <cellStyle name="Note 2 3 3 4 7 2 4" xfId="46485" xr:uid="{00000000-0005-0000-0000-00001F570000}"/>
    <cellStyle name="Note 2 3 3 4 7 3" xfId="8298" xr:uid="{00000000-0005-0000-0000-000020570000}"/>
    <cellStyle name="Note 2 3 3 4 7 3 2" xfId="25963" xr:uid="{00000000-0005-0000-0000-000021570000}"/>
    <cellStyle name="Note 2 3 3 4 7 3 3" xfId="43228" xr:uid="{00000000-0005-0000-0000-000022570000}"/>
    <cellStyle name="Note 2 3 3 4 7 4" xfId="15296" xr:uid="{00000000-0005-0000-0000-000023570000}"/>
    <cellStyle name="Note 2 3 3 4 7 4 2" xfId="32960" xr:uid="{00000000-0005-0000-0000-000024570000}"/>
    <cellStyle name="Note 2 3 3 4 7 4 3" xfId="50175" xr:uid="{00000000-0005-0000-0000-000025570000}"/>
    <cellStyle name="Note 2 3 3 4 7 5" xfId="22327" xr:uid="{00000000-0005-0000-0000-000026570000}"/>
    <cellStyle name="Note 2 3 3 4 7 6" xfId="39617" xr:uid="{00000000-0005-0000-0000-000027570000}"/>
    <cellStyle name="Note 2 3 3 4 8" xfId="10268" xr:uid="{00000000-0005-0000-0000-000028570000}"/>
    <cellStyle name="Note 2 3 3 4 8 2" xfId="17157" xr:uid="{00000000-0005-0000-0000-000029570000}"/>
    <cellStyle name="Note 2 3 3 4 8 2 2" xfId="34821" xr:uid="{00000000-0005-0000-0000-00002A570000}"/>
    <cellStyle name="Note 2 3 3 4 8 2 3" xfId="52022" xr:uid="{00000000-0005-0000-0000-00002B570000}"/>
    <cellStyle name="Note 2 3 3 4 8 3" xfId="27932" xr:uid="{00000000-0005-0000-0000-00002C570000}"/>
    <cellStyle name="Note 2 3 3 4 8 4" xfId="45183" xr:uid="{00000000-0005-0000-0000-00002D570000}"/>
    <cellStyle name="Note 2 3 3 4 9" xfId="6518" xr:uid="{00000000-0005-0000-0000-00002E570000}"/>
    <cellStyle name="Note 2 3 3 4 9 2" xfId="24183" xr:uid="{00000000-0005-0000-0000-00002F570000}"/>
    <cellStyle name="Note 2 3 3 4 9 3" xfId="41460" xr:uid="{00000000-0005-0000-0000-000030570000}"/>
    <cellStyle name="Note 2 3 3 5" xfId="2829" xr:uid="{00000000-0005-0000-0000-000031570000}"/>
    <cellStyle name="Note 2 3 3 5 2" xfId="3492" xr:uid="{00000000-0005-0000-0000-000032570000}"/>
    <cellStyle name="Note 2 3 3 5 2 2" xfId="5408" xr:uid="{00000000-0005-0000-0000-000033570000}"/>
    <cellStyle name="Note 2 3 3 5 2 2 2" xfId="12328" xr:uid="{00000000-0005-0000-0000-000034570000}"/>
    <cellStyle name="Note 2 3 3 5 2 2 2 2" xfId="19055" xr:uid="{00000000-0005-0000-0000-000035570000}"/>
    <cellStyle name="Note 2 3 3 5 2 2 2 2 2" xfId="36719" xr:uid="{00000000-0005-0000-0000-000036570000}"/>
    <cellStyle name="Note 2 3 3 5 2 2 2 2 3" xfId="53899" xr:uid="{00000000-0005-0000-0000-000037570000}"/>
    <cellStyle name="Note 2 3 3 5 2 2 2 3" xfId="29992" xr:uid="{00000000-0005-0000-0000-000038570000}"/>
    <cellStyle name="Note 2 3 3 5 2 2 2 4" xfId="47222" xr:uid="{00000000-0005-0000-0000-000039570000}"/>
    <cellStyle name="Note 2 3 3 5 2 2 3" xfId="9044" xr:uid="{00000000-0005-0000-0000-00003A570000}"/>
    <cellStyle name="Note 2 3 3 5 2 2 3 2" xfId="26709" xr:uid="{00000000-0005-0000-0000-00003B570000}"/>
    <cellStyle name="Note 2 3 3 5 2 2 3 3" xfId="43965" xr:uid="{00000000-0005-0000-0000-00003C570000}"/>
    <cellStyle name="Note 2 3 3 5 2 2 4" xfId="15988" xr:uid="{00000000-0005-0000-0000-00003D570000}"/>
    <cellStyle name="Note 2 3 3 5 2 2 4 2" xfId="33652" xr:uid="{00000000-0005-0000-0000-00003E570000}"/>
    <cellStyle name="Note 2 3 3 5 2 2 4 3" xfId="50858" xr:uid="{00000000-0005-0000-0000-00003F570000}"/>
    <cellStyle name="Note 2 3 3 5 2 2 5" xfId="23073" xr:uid="{00000000-0005-0000-0000-000040570000}"/>
    <cellStyle name="Note 2 3 3 5 2 2 6" xfId="40354" xr:uid="{00000000-0005-0000-0000-000041570000}"/>
    <cellStyle name="Note 2 3 3 5 2 3" xfId="10952" xr:uid="{00000000-0005-0000-0000-000042570000}"/>
    <cellStyle name="Note 2 3 3 5 2 3 2" xfId="17787" xr:uid="{00000000-0005-0000-0000-000043570000}"/>
    <cellStyle name="Note 2 3 3 5 2 3 2 2" xfId="35451" xr:uid="{00000000-0005-0000-0000-000044570000}"/>
    <cellStyle name="Note 2 3 3 5 2 3 2 3" xfId="52643" xr:uid="{00000000-0005-0000-0000-000045570000}"/>
    <cellStyle name="Note 2 3 3 5 2 3 3" xfId="28616" xr:uid="{00000000-0005-0000-0000-000046570000}"/>
    <cellStyle name="Note 2 3 3 5 2 3 4" xfId="45858" xr:uid="{00000000-0005-0000-0000-000047570000}"/>
    <cellStyle name="Note 2 3 3 5 2 4" xfId="7189" xr:uid="{00000000-0005-0000-0000-000048570000}"/>
    <cellStyle name="Note 2 3 3 5 2 4 2" xfId="24854" xr:uid="{00000000-0005-0000-0000-000049570000}"/>
    <cellStyle name="Note 2 3 3 5 2 4 3" xfId="42122" xr:uid="{00000000-0005-0000-0000-00004A570000}"/>
    <cellStyle name="Note 2 3 3 5 2 5" xfId="14241" xr:uid="{00000000-0005-0000-0000-00004B570000}"/>
    <cellStyle name="Note 2 3 3 5 2 5 2" xfId="31905" xr:uid="{00000000-0005-0000-0000-00004C570000}"/>
    <cellStyle name="Note 2 3 3 5 2 5 3" xfId="49123" xr:uid="{00000000-0005-0000-0000-00004D570000}"/>
    <cellStyle name="Note 2 3 3 5 2 6" xfId="21211" xr:uid="{00000000-0005-0000-0000-00004E570000}"/>
    <cellStyle name="Note 2 3 3 5 2 7" xfId="38511" xr:uid="{00000000-0005-0000-0000-00004F570000}"/>
    <cellStyle name="Note 2 3 3 5 3" xfId="3862" xr:uid="{00000000-0005-0000-0000-000050570000}"/>
    <cellStyle name="Note 2 3 3 5 3 2" xfId="5778" xr:uid="{00000000-0005-0000-0000-000051570000}"/>
    <cellStyle name="Note 2 3 3 5 3 2 2" xfId="12698" xr:uid="{00000000-0005-0000-0000-000052570000}"/>
    <cellStyle name="Note 2 3 3 5 3 2 2 2" xfId="19425" xr:uid="{00000000-0005-0000-0000-000053570000}"/>
    <cellStyle name="Note 2 3 3 5 3 2 2 2 2" xfId="37089" xr:uid="{00000000-0005-0000-0000-000054570000}"/>
    <cellStyle name="Note 2 3 3 5 3 2 2 2 3" xfId="54266" xr:uid="{00000000-0005-0000-0000-000055570000}"/>
    <cellStyle name="Note 2 3 3 5 3 2 2 3" xfId="30362" xr:uid="{00000000-0005-0000-0000-000056570000}"/>
    <cellStyle name="Note 2 3 3 5 3 2 2 4" xfId="47589" xr:uid="{00000000-0005-0000-0000-000057570000}"/>
    <cellStyle name="Note 2 3 3 5 3 2 3" xfId="9414" xr:uid="{00000000-0005-0000-0000-000058570000}"/>
    <cellStyle name="Note 2 3 3 5 3 2 3 2" xfId="27079" xr:uid="{00000000-0005-0000-0000-000059570000}"/>
    <cellStyle name="Note 2 3 3 5 3 2 3 3" xfId="44332" xr:uid="{00000000-0005-0000-0000-00005A570000}"/>
    <cellStyle name="Note 2 3 3 5 3 2 4" xfId="16358" xr:uid="{00000000-0005-0000-0000-00005B570000}"/>
    <cellStyle name="Note 2 3 3 5 3 2 4 2" xfId="34022" xr:uid="{00000000-0005-0000-0000-00005C570000}"/>
    <cellStyle name="Note 2 3 3 5 3 2 4 3" xfId="51225" xr:uid="{00000000-0005-0000-0000-00005D570000}"/>
    <cellStyle name="Note 2 3 3 5 3 2 5" xfId="23443" xr:uid="{00000000-0005-0000-0000-00005E570000}"/>
    <cellStyle name="Note 2 3 3 5 3 2 6" xfId="40721" xr:uid="{00000000-0005-0000-0000-00005F570000}"/>
    <cellStyle name="Note 2 3 3 5 3 3" xfId="7559" xr:uid="{00000000-0005-0000-0000-000060570000}"/>
    <cellStyle name="Note 2 3 3 5 3 3 2" xfId="25224" xr:uid="{00000000-0005-0000-0000-000061570000}"/>
    <cellStyle name="Note 2 3 3 5 3 3 3" xfId="42489" xr:uid="{00000000-0005-0000-0000-000062570000}"/>
    <cellStyle name="Note 2 3 3 5 3 4" xfId="14611" xr:uid="{00000000-0005-0000-0000-000063570000}"/>
    <cellStyle name="Note 2 3 3 5 3 4 2" xfId="32275" xr:uid="{00000000-0005-0000-0000-000064570000}"/>
    <cellStyle name="Note 2 3 3 5 3 4 3" xfId="49490" xr:uid="{00000000-0005-0000-0000-000065570000}"/>
    <cellStyle name="Note 2 3 3 5 3 5" xfId="21581" xr:uid="{00000000-0005-0000-0000-000066570000}"/>
    <cellStyle name="Note 2 3 3 5 3 6" xfId="38878" xr:uid="{00000000-0005-0000-0000-000067570000}"/>
    <cellStyle name="Note 2 3 3 5 4" xfId="4745" xr:uid="{00000000-0005-0000-0000-000068570000}"/>
    <cellStyle name="Note 2 3 3 5 4 2" xfId="11665" xr:uid="{00000000-0005-0000-0000-000069570000}"/>
    <cellStyle name="Note 2 3 3 5 4 2 2" xfId="18446" xr:uid="{00000000-0005-0000-0000-00006A570000}"/>
    <cellStyle name="Note 2 3 3 5 4 2 2 2" xfId="36110" xr:uid="{00000000-0005-0000-0000-00006B570000}"/>
    <cellStyle name="Note 2 3 3 5 4 2 2 3" xfId="53296" xr:uid="{00000000-0005-0000-0000-00006C570000}"/>
    <cellStyle name="Note 2 3 3 5 4 2 3" xfId="29329" xr:uid="{00000000-0005-0000-0000-00006D570000}"/>
    <cellStyle name="Note 2 3 3 5 4 2 4" xfId="46565" xr:uid="{00000000-0005-0000-0000-00006E570000}"/>
    <cellStyle name="Note 2 3 3 5 4 3" xfId="8381" xr:uid="{00000000-0005-0000-0000-00006F570000}"/>
    <cellStyle name="Note 2 3 3 5 4 3 2" xfId="26046" xr:uid="{00000000-0005-0000-0000-000070570000}"/>
    <cellStyle name="Note 2 3 3 5 4 3 3" xfId="43308" xr:uid="{00000000-0005-0000-0000-000071570000}"/>
    <cellStyle name="Note 2 3 3 5 4 4" xfId="15379" xr:uid="{00000000-0005-0000-0000-000072570000}"/>
    <cellStyle name="Note 2 3 3 5 4 4 2" xfId="33043" xr:uid="{00000000-0005-0000-0000-000073570000}"/>
    <cellStyle name="Note 2 3 3 5 4 4 3" xfId="50255" xr:uid="{00000000-0005-0000-0000-000074570000}"/>
    <cellStyle name="Note 2 3 3 5 4 5" xfId="22410" xr:uid="{00000000-0005-0000-0000-000075570000}"/>
    <cellStyle name="Note 2 3 3 5 4 6" xfId="39697" xr:uid="{00000000-0005-0000-0000-000076570000}"/>
    <cellStyle name="Note 2 3 3 5 5" xfId="10351" xr:uid="{00000000-0005-0000-0000-000077570000}"/>
    <cellStyle name="Note 2 3 3 5 5 2" xfId="17240" xr:uid="{00000000-0005-0000-0000-000078570000}"/>
    <cellStyle name="Note 2 3 3 5 5 2 2" xfId="34904" xr:uid="{00000000-0005-0000-0000-000079570000}"/>
    <cellStyle name="Note 2 3 3 5 5 2 3" xfId="52102" xr:uid="{00000000-0005-0000-0000-00007A570000}"/>
    <cellStyle name="Note 2 3 3 5 5 3" xfId="28015" xr:uid="{00000000-0005-0000-0000-00007B570000}"/>
    <cellStyle name="Note 2 3 3 5 5 4" xfId="45263" xr:uid="{00000000-0005-0000-0000-00007C570000}"/>
    <cellStyle name="Note 2 3 3 5 6" xfId="6601" xr:uid="{00000000-0005-0000-0000-00007D570000}"/>
    <cellStyle name="Note 2 3 3 5 6 2" xfId="24266" xr:uid="{00000000-0005-0000-0000-00007E570000}"/>
    <cellStyle name="Note 2 3 3 5 6 3" xfId="41540" xr:uid="{00000000-0005-0000-0000-00007F570000}"/>
    <cellStyle name="Note 2 3 3 5 7" xfId="13632" xr:uid="{00000000-0005-0000-0000-000080570000}"/>
    <cellStyle name="Note 2 3 3 5 7 2" xfId="31296" xr:uid="{00000000-0005-0000-0000-000081570000}"/>
    <cellStyle name="Note 2 3 3 5 7 3" xfId="48520" xr:uid="{00000000-0005-0000-0000-000082570000}"/>
    <cellStyle name="Note 2 3 3 5 8" xfId="20548" xr:uid="{00000000-0005-0000-0000-000083570000}"/>
    <cellStyle name="Note 2 3 3 5 9" xfId="37854" xr:uid="{00000000-0005-0000-0000-000084570000}"/>
    <cellStyle name="Note 2 3 3 6" xfId="4481" xr:uid="{00000000-0005-0000-0000-000085570000}"/>
    <cellStyle name="Note 2 3 3 6 2" xfId="6345" xr:uid="{00000000-0005-0000-0000-000086570000}"/>
    <cellStyle name="Note 2 3 3 6 2 2" xfId="13264" xr:uid="{00000000-0005-0000-0000-000087570000}"/>
    <cellStyle name="Note 2 3 3 6 2 2 2" xfId="19937" xr:uid="{00000000-0005-0000-0000-000088570000}"/>
    <cellStyle name="Note 2 3 3 6 2 2 2 2" xfId="37601" xr:uid="{00000000-0005-0000-0000-000089570000}"/>
    <cellStyle name="Note 2 3 3 6 2 2 2 3" xfId="54778" xr:uid="{00000000-0005-0000-0000-00008A570000}"/>
    <cellStyle name="Note 2 3 3 6 2 2 3" xfId="30928" xr:uid="{00000000-0005-0000-0000-00008B570000}"/>
    <cellStyle name="Note 2 3 3 6 2 2 4" xfId="48155" xr:uid="{00000000-0005-0000-0000-00008C570000}"/>
    <cellStyle name="Note 2 3 3 6 2 3" xfId="9980" xr:uid="{00000000-0005-0000-0000-00008D570000}"/>
    <cellStyle name="Note 2 3 3 6 2 3 2" xfId="27645" xr:uid="{00000000-0005-0000-0000-00008E570000}"/>
    <cellStyle name="Note 2 3 3 6 2 3 3" xfId="44898" xr:uid="{00000000-0005-0000-0000-00008F570000}"/>
    <cellStyle name="Note 2 3 3 6 2 4" xfId="16870" xr:uid="{00000000-0005-0000-0000-000090570000}"/>
    <cellStyle name="Note 2 3 3 6 2 4 2" xfId="34534" xr:uid="{00000000-0005-0000-0000-000091570000}"/>
    <cellStyle name="Note 2 3 3 6 2 4 3" xfId="51737" xr:uid="{00000000-0005-0000-0000-000092570000}"/>
    <cellStyle name="Note 2 3 3 6 2 5" xfId="24010" xr:uid="{00000000-0005-0000-0000-000093570000}"/>
    <cellStyle name="Note 2 3 3 6 2 6" xfId="41287" xr:uid="{00000000-0005-0000-0000-000094570000}"/>
    <cellStyle name="Note 2 3 3 6 3" xfId="11409" xr:uid="{00000000-0005-0000-0000-000095570000}"/>
    <cellStyle name="Note 2 3 3 6 3 2" xfId="18190" xr:uid="{00000000-0005-0000-0000-000096570000}"/>
    <cellStyle name="Note 2 3 3 6 3 2 2" xfId="35854" xr:uid="{00000000-0005-0000-0000-000097570000}"/>
    <cellStyle name="Note 2 3 3 6 3 2 3" xfId="53043" xr:uid="{00000000-0005-0000-0000-000098570000}"/>
    <cellStyle name="Note 2 3 3 6 3 3" xfId="29073" xr:uid="{00000000-0005-0000-0000-000099570000}"/>
    <cellStyle name="Note 2 3 3 6 3 4" xfId="46312" xr:uid="{00000000-0005-0000-0000-00009A570000}"/>
    <cellStyle name="Note 2 3 3 6 4" xfId="8125" xr:uid="{00000000-0005-0000-0000-00009B570000}"/>
    <cellStyle name="Note 2 3 3 6 4 2" xfId="25790" xr:uid="{00000000-0005-0000-0000-00009C570000}"/>
    <cellStyle name="Note 2 3 3 6 4 3" xfId="43055" xr:uid="{00000000-0005-0000-0000-00009D570000}"/>
    <cellStyle name="Note 2 3 3 6 5" xfId="15123" xr:uid="{00000000-0005-0000-0000-00009E570000}"/>
    <cellStyle name="Note 2 3 3 6 5 2" xfId="32787" xr:uid="{00000000-0005-0000-0000-00009F570000}"/>
    <cellStyle name="Note 2 3 3 6 5 3" xfId="50002" xr:uid="{00000000-0005-0000-0000-0000A0570000}"/>
    <cellStyle name="Note 2 3 3 6 6" xfId="22154" xr:uid="{00000000-0005-0000-0000-0000A1570000}"/>
    <cellStyle name="Note 2 3 3 6 7" xfId="39444" xr:uid="{00000000-0005-0000-0000-0000A2570000}"/>
    <cellStyle name="Note 2 3 3 7" xfId="4438" xr:uid="{00000000-0005-0000-0000-0000A3570000}"/>
    <cellStyle name="Note 2 3 3 7 2" xfId="6302" xr:uid="{00000000-0005-0000-0000-0000A4570000}"/>
    <cellStyle name="Note 2 3 3 7 2 2" xfId="13221" xr:uid="{00000000-0005-0000-0000-0000A5570000}"/>
    <cellStyle name="Note 2 3 3 7 2 2 2" xfId="19894" xr:uid="{00000000-0005-0000-0000-0000A6570000}"/>
    <cellStyle name="Note 2 3 3 7 2 2 2 2" xfId="37558" xr:uid="{00000000-0005-0000-0000-0000A7570000}"/>
    <cellStyle name="Note 2 3 3 7 2 2 2 3" xfId="54735" xr:uid="{00000000-0005-0000-0000-0000A8570000}"/>
    <cellStyle name="Note 2 3 3 7 2 2 3" xfId="30885" xr:uid="{00000000-0005-0000-0000-0000A9570000}"/>
    <cellStyle name="Note 2 3 3 7 2 2 4" xfId="48112" xr:uid="{00000000-0005-0000-0000-0000AA570000}"/>
    <cellStyle name="Note 2 3 3 7 2 3" xfId="9937" xr:uid="{00000000-0005-0000-0000-0000AB570000}"/>
    <cellStyle name="Note 2 3 3 7 2 3 2" xfId="27602" xr:uid="{00000000-0005-0000-0000-0000AC570000}"/>
    <cellStyle name="Note 2 3 3 7 2 3 3" xfId="44855" xr:uid="{00000000-0005-0000-0000-0000AD570000}"/>
    <cellStyle name="Note 2 3 3 7 2 4" xfId="16827" xr:uid="{00000000-0005-0000-0000-0000AE570000}"/>
    <cellStyle name="Note 2 3 3 7 2 4 2" xfId="34491" xr:uid="{00000000-0005-0000-0000-0000AF570000}"/>
    <cellStyle name="Note 2 3 3 7 2 4 3" xfId="51694" xr:uid="{00000000-0005-0000-0000-0000B0570000}"/>
    <cellStyle name="Note 2 3 3 7 2 5" xfId="23967" xr:uid="{00000000-0005-0000-0000-0000B1570000}"/>
    <cellStyle name="Note 2 3 3 7 2 6" xfId="41244" xr:uid="{00000000-0005-0000-0000-0000B2570000}"/>
    <cellStyle name="Note 2 3 3 7 3" xfId="11366" xr:uid="{00000000-0005-0000-0000-0000B3570000}"/>
    <cellStyle name="Note 2 3 3 7 3 2" xfId="18147" xr:uid="{00000000-0005-0000-0000-0000B4570000}"/>
    <cellStyle name="Note 2 3 3 7 3 2 2" xfId="35811" xr:uid="{00000000-0005-0000-0000-0000B5570000}"/>
    <cellStyle name="Note 2 3 3 7 3 2 3" xfId="53000" xr:uid="{00000000-0005-0000-0000-0000B6570000}"/>
    <cellStyle name="Note 2 3 3 7 3 3" xfId="29030" xr:uid="{00000000-0005-0000-0000-0000B7570000}"/>
    <cellStyle name="Note 2 3 3 7 3 4" xfId="46269" xr:uid="{00000000-0005-0000-0000-0000B8570000}"/>
    <cellStyle name="Note 2 3 3 7 4" xfId="8082" xr:uid="{00000000-0005-0000-0000-0000B9570000}"/>
    <cellStyle name="Note 2 3 3 7 4 2" xfId="25747" xr:uid="{00000000-0005-0000-0000-0000BA570000}"/>
    <cellStyle name="Note 2 3 3 7 4 3" xfId="43012" xr:uid="{00000000-0005-0000-0000-0000BB570000}"/>
    <cellStyle name="Note 2 3 3 7 5" xfId="15080" xr:uid="{00000000-0005-0000-0000-0000BC570000}"/>
    <cellStyle name="Note 2 3 3 7 5 2" xfId="32744" xr:uid="{00000000-0005-0000-0000-0000BD570000}"/>
    <cellStyle name="Note 2 3 3 7 5 3" xfId="49959" xr:uid="{00000000-0005-0000-0000-0000BE570000}"/>
    <cellStyle name="Note 2 3 3 7 6" xfId="22111" xr:uid="{00000000-0005-0000-0000-0000BF570000}"/>
    <cellStyle name="Note 2 3 3 7 7" xfId="39401" xr:uid="{00000000-0005-0000-0000-0000C0570000}"/>
    <cellStyle name="Note 2 3 3 8" xfId="10124" xr:uid="{00000000-0005-0000-0000-0000C1570000}"/>
    <cellStyle name="Note 2 3 3 8 2" xfId="17013" xr:uid="{00000000-0005-0000-0000-0000C2570000}"/>
    <cellStyle name="Note 2 3 3 8 2 2" xfId="34677" xr:uid="{00000000-0005-0000-0000-0000C3570000}"/>
    <cellStyle name="Note 2 3 3 8 2 3" xfId="51878" xr:uid="{00000000-0005-0000-0000-0000C4570000}"/>
    <cellStyle name="Note 2 3 3 8 3" xfId="27788" xr:uid="{00000000-0005-0000-0000-0000C5570000}"/>
    <cellStyle name="Note 2 3 3 8 4" xfId="45039" xr:uid="{00000000-0005-0000-0000-0000C6570000}"/>
    <cellStyle name="Note 2 3 3 9" xfId="13405" xr:uid="{00000000-0005-0000-0000-0000C7570000}"/>
    <cellStyle name="Note 2 3 3 9 2" xfId="31069" xr:uid="{00000000-0005-0000-0000-0000C8570000}"/>
    <cellStyle name="Note 2 3 3 9 3" xfId="48296" xr:uid="{00000000-0005-0000-0000-0000C9570000}"/>
    <cellStyle name="Note 2 3 4" xfId="1840" xr:uid="{00000000-0005-0000-0000-0000CA570000}"/>
    <cellStyle name="Note 2 3 4 10" xfId="20177" xr:uid="{00000000-0005-0000-0000-0000CB570000}"/>
    <cellStyle name="Note 2 3 4 2" xfId="1841" xr:uid="{00000000-0005-0000-0000-0000CC570000}"/>
    <cellStyle name="Note 2 3 4 2 2" xfId="2739" xr:uid="{00000000-0005-0000-0000-0000CD570000}"/>
    <cellStyle name="Note 2 3 4 2 2 10" xfId="13544" xr:uid="{00000000-0005-0000-0000-0000CE570000}"/>
    <cellStyle name="Note 2 3 4 2 2 10 2" xfId="31208" xr:uid="{00000000-0005-0000-0000-0000CF570000}"/>
    <cellStyle name="Note 2 3 4 2 2 10 3" xfId="48435" xr:uid="{00000000-0005-0000-0000-0000D0570000}"/>
    <cellStyle name="Note 2 3 4 2 2 11" xfId="20460" xr:uid="{00000000-0005-0000-0000-0000D1570000}"/>
    <cellStyle name="Note 2 3 4 2 2 12" xfId="37769" xr:uid="{00000000-0005-0000-0000-0000D2570000}"/>
    <cellStyle name="Note 2 3 4 2 2 2" xfId="2968" xr:uid="{00000000-0005-0000-0000-0000D3570000}"/>
    <cellStyle name="Note 2 3 4 2 2 2 2" xfId="3631" xr:uid="{00000000-0005-0000-0000-0000D4570000}"/>
    <cellStyle name="Note 2 3 4 2 2 2 2 2" xfId="5547" xr:uid="{00000000-0005-0000-0000-0000D5570000}"/>
    <cellStyle name="Note 2 3 4 2 2 2 2 2 2" xfId="12467" xr:uid="{00000000-0005-0000-0000-0000D6570000}"/>
    <cellStyle name="Note 2 3 4 2 2 2 2 2 2 2" xfId="19194" xr:uid="{00000000-0005-0000-0000-0000D7570000}"/>
    <cellStyle name="Note 2 3 4 2 2 2 2 2 2 2 2" xfId="36858" xr:uid="{00000000-0005-0000-0000-0000D8570000}"/>
    <cellStyle name="Note 2 3 4 2 2 2 2 2 2 2 3" xfId="54038" xr:uid="{00000000-0005-0000-0000-0000D9570000}"/>
    <cellStyle name="Note 2 3 4 2 2 2 2 2 2 3" xfId="30131" xr:uid="{00000000-0005-0000-0000-0000DA570000}"/>
    <cellStyle name="Note 2 3 4 2 2 2 2 2 2 4" xfId="47361" xr:uid="{00000000-0005-0000-0000-0000DB570000}"/>
    <cellStyle name="Note 2 3 4 2 2 2 2 2 3" xfId="9183" xr:uid="{00000000-0005-0000-0000-0000DC570000}"/>
    <cellStyle name="Note 2 3 4 2 2 2 2 2 3 2" xfId="26848" xr:uid="{00000000-0005-0000-0000-0000DD570000}"/>
    <cellStyle name="Note 2 3 4 2 2 2 2 2 3 3" xfId="44104" xr:uid="{00000000-0005-0000-0000-0000DE570000}"/>
    <cellStyle name="Note 2 3 4 2 2 2 2 2 4" xfId="16127" xr:uid="{00000000-0005-0000-0000-0000DF570000}"/>
    <cellStyle name="Note 2 3 4 2 2 2 2 2 4 2" xfId="33791" xr:uid="{00000000-0005-0000-0000-0000E0570000}"/>
    <cellStyle name="Note 2 3 4 2 2 2 2 2 4 3" xfId="50997" xr:uid="{00000000-0005-0000-0000-0000E1570000}"/>
    <cellStyle name="Note 2 3 4 2 2 2 2 2 5" xfId="23212" xr:uid="{00000000-0005-0000-0000-0000E2570000}"/>
    <cellStyle name="Note 2 3 4 2 2 2 2 2 6" xfId="40493" xr:uid="{00000000-0005-0000-0000-0000E3570000}"/>
    <cellStyle name="Note 2 3 4 2 2 2 2 3" xfId="11091" xr:uid="{00000000-0005-0000-0000-0000E4570000}"/>
    <cellStyle name="Note 2 3 4 2 2 2 2 3 2" xfId="17926" xr:uid="{00000000-0005-0000-0000-0000E5570000}"/>
    <cellStyle name="Note 2 3 4 2 2 2 2 3 2 2" xfId="35590" xr:uid="{00000000-0005-0000-0000-0000E6570000}"/>
    <cellStyle name="Note 2 3 4 2 2 2 2 3 2 3" xfId="52782" xr:uid="{00000000-0005-0000-0000-0000E7570000}"/>
    <cellStyle name="Note 2 3 4 2 2 2 2 3 3" xfId="28755" xr:uid="{00000000-0005-0000-0000-0000E8570000}"/>
    <cellStyle name="Note 2 3 4 2 2 2 2 3 4" xfId="45997" xr:uid="{00000000-0005-0000-0000-0000E9570000}"/>
    <cellStyle name="Note 2 3 4 2 2 2 2 4" xfId="7328" xr:uid="{00000000-0005-0000-0000-0000EA570000}"/>
    <cellStyle name="Note 2 3 4 2 2 2 2 4 2" xfId="24993" xr:uid="{00000000-0005-0000-0000-0000EB570000}"/>
    <cellStyle name="Note 2 3 4 2 2 2 2 4 3" xfId="42261" xr:uid="{00000000-0005-0000-0000-0000EC570000}"/>
    <cellStyle name="Note 2 3 4 2 2 2 2 5" xfId="14380" xr:uid="{00000000-0005-0000-0000-0000ED570000}"/>
    <cellStyle name="Note 2 3 4 2 2 2 2 5 2" xfId="32044" xr:uid="{00000000-0005-0000-0000-0000EE570000}"/>
    <cellStyle name="Note 2 3 4 2 2 2 2 5 3" xfId="49262" xr:uid="{00000000-0005-0000-0000-0000EF570000}"/>
    <cellStyle name="Note 2 3 4 2 2 2 2 6" xfId="21350" xr:uid="{00000000-0005-0000-0000-0000F0570000}"/>
    <cellStyle name="Note 2 3 4 2 2 2 2 7" xfId="38650" xr:uid="{00000000-0005-0000-0000-0000F1570000}"/>
    <cellStyle name="Note 2 3 4 2 2 2 3" xfId="4001" xr:uid="{00000000-0005-0000-0000-0000F2570000}"/>
    <cellStyle name="Note 2 3 4 2 2 2 3 2" xfId="5917" xr:uid="{00000000-0005-0000-0000-0000F3570000}"/>
    <cellStyle name="Note 2 3 4 2 2 2 3 2 2" xfId="12837" xr:uid="{00000000-0005-0000-0000-0000F4570000}"/>
    <cellStyle name="Note 2 3 4 2 2 2 3 2 2 2" xfId="19564" xr:uid="{00000000-0005-0000-0000-0000F5570000}"/>
    <cellStyle name="Note 2 3 4 2 2 2 3 2 2 2 2" xfId="37228" xr:uid="{00000000-0005-0000-0000-0000F6570000}"/>
    <cellStyle name="Note 2 3 4 2 2 2 3 2 2 2 3" xfId="54405" xr:uid="{00000000-0005-0000-0000-0000F7570000}"/>
    <cellStyle name="Note 2 3 4 2 2 2 3 2 2 3" xfId="30501" xr:uid="{00000000-0005-0000-0000-0000F8570000}"/>
    <cellStyle name="Note 2 3 4 2 2 2 3 2 2 4" xfId="47728" xr:uid="{00000000-0005-0000-0000-0000F9570000}"/>
    <cellStyle name="Note 2 3 4 2 2 2 3 2 3" xfId="9553" xr:uid="{00000000-0005-0000-0000-0000FA570000}"/>
    <cellStyle name="Note 2 3 4 2 2 2 3 2 3 2" xfId="27218" xr:uid="{00000000-0005-0000-0000-0000FB570000}"/>
    <cellStyle name="Note 2 3 4 2 2 2 3 2 3 3" xfId="44471" xr:uid="{00000000-0005-0000-0000-0000FC570000}"/>
    <cellStyle name="Note 2 3 4 2 2 2 3 2 4" xfId="16497" xr:uid="{00000000-0005-0000-0000-0000FD570000}"/>
    <cellStyle name="Note 2 3 4 2 2 2 3 2 4 2" xfId="34161" xr:uid="{00000000-0005-0000-0000-0000FE570000}"/>
    <cellStyle name="Note 2 3 4 2 2 2 3 2 4 3" xfId="51364" xr:uid="{00000000-0005-0000-0000-0000FF570000}"/>
    <cellStyle name="Note 2 3 4 2 2 2 3 2 5" xfId="23582" xr:uid="{00000000-0005-0000-0000-000000580000}"/>
    <cellStyle name="Note 2 3 4 2 2 2 3 2 6" xfId="40860" xr:uid="{00000000-0005-0000-0000-000001580000}"/>
    <cellStyle name="Note 2 3 4 2 2 2 3 3" xfId="7698" xr:uid="{00000000-0005-0000-0000-000002580000}"/>
    <cellStyle name="Note 2 3 4 2 2 2 3 3 2" xfId="25363" xr:uid="{00000000-0005-0000-0000-000003580000}"/>
    <cellStyle name="Note 2 3 4 2 2 2 3 3 3" xfId="42628" xr:uid="{00000000-0005-0000-0000-000004580000}"/>
    <cellStyle name="Note 2 3 4 2 2 2 3 4" xfId="14750" xr:uid="{00000000-0005-0000-0000-000005580000}"/>
    <cellStyle name="Note 2 3 4 2 2 2 3 4 2" xfId="32414" xr:uid="{00000000-0005-0000-0000-000006580000}"/>
    <cellStyle name="Note 2 3 4 2 2 2 3 4 3" xfId="49629" xr:uid="{00000000-0005-0000-0000-000007580000}"/>
    <cellStyle name="Note 2 3 4 2 2 2 3 5" xfId="21720" xr:uid="{00000000-0005-0000-0000-000008580000}"/>
    <cellStyle name="Note 2 3 4 2 2 2 3 6" xfId="39017" xr:uid="{00000000-0005-0000-0000-000009580000}"/>
    <cellStyle name="Note 2 3 4 2 2 2 4" xfId="4884" xr:uid="{00000000-0005-0000-0000-00000A580000}"/>
    <cellStyle name="Note 2 3 4 2 2 2 4 2" xfId="11804" xr:uid="{00000000-0005-0000-0000-00000B580000}"/>
    <cellStyle name="Note 2 3 4 2 2 2 4 2 2" xfId="18585" xr:uid="{00000000-0005-0000-0000-00000C580000}"/>
    <cellStyle name="Note 2 3 4 2 2 2 4 2 2 2" xfId="36249" xr:uid="{00000000-0005-0000-0000-00000D580000}"/>
    <cellStyle name="Note 2 3 4 2 2 2 4 2 2 3" xfId="53435" xr:uid="{00000000-0005-0000-0000-00000E580000}"/>
    <cellStyle name="Note 2 3 4 2 2 2 4 2 3" xfId="29468" xr:uid="{00000000-0005-0000-0000-00000F580000}"/>
    <cellStyle name="Note 2 3 4 2 2 2 4 2 4" xfId="46704" xr:uid="{00000000-0005-0000-0000-000010580000}"/>
    <cellStyle name="Note 2 3 4 2 2 2 4 3" xfId="8520" xr:uid="{00000000-0005-0000-0000-000011580000}"/>
    <cellStyle name="Note 2 3 4 2 2 2 4 3 2" xfId="26185" xr:uid="{00000000-0005-0000-0000-000012580000}"/>
    <cellStyle name="Note 2 3 4 2 2 2 4 3 3" xfId="43447" xr:uid="{00000000-0005-0000-0000-000013580000}"/>
    <cellStyle name="Note 2 3 4 2 2 2 4 4" xfId="15518" xr:uid="{00000000-0005-0000-0000-000014580000}"/>
    <cellStyle name="Note 2 3 4 2 2 2 4 4 2" xfId="33182" xr:uid="{00000000-0005-0000-0000-000015580000}"/>
    <cellStyle name="Note 2 3 4 2 2 2 4 4 3" xfId="50394" xr:uid="{00000000-0005-0000-0000-000016580000}"/>
    <cellStyle name="Note 2 3 4 2 2 2 4 5" xfId="22549" xr:uid="{00000000-0005-0000-0000-000017580000}"/>
    <cellStyle name="Note 2 3 4 2 2 2 4 6" xfId="39836" xr:uid="{00000000-0005-0000-0000-000018580000}"/>
    <cellStyle name="Note 2 3 4 2 2 2 5" xfId="10490" xr:uid="{00000000-0005-0000-0000-000019580000}"/>
    <cellStyle name="Note 2 3 4 2 2 2 5 2" xfId="17379" xr:uid="{00000000-0005-0000-0000-00001A580000}"/>
    <cellStyle name="Note 2 3 4 2 2 2 5 2 2" xfId="35043" xr:uid="{00000000-0005-0000-0000-00001B580000}"/>
    <cellStyle name="Note 2 3 4 2 2 2 5 2 3" xfId="52241" xr:uid="{00000000-0005-0000-0000-00001C580000}"/>
    <cellStyle name="Note 2 3 4 2 2 2 5 3" xfId="28154" xr:uid="{00000000-0005-0000-0000-00001D580000}"/>
    <cellStyle name="Note 2 3 4 2 2 2 5 4" xfId="45402" xr:uid="{00000000-0005-0000-0000-00001E580000}"/>
    <cellStyle name="Note 2 3 4 2 2 2 6" xfId="6740" xr:uid="{00000000-0005-0000-0000-00001F580000}"/>
    <cellStyle name="Note 2 3 4 2 2 2 6 2" xfId="24405" xr:uid="{00000000-0005-0000-0000-000020580000}"/>
    <cellStyle name="Note 2 3 4 2 2 2 6 3" xfId="41679" xr:uid="{00000000-0005-0000-0000-000021580000}"/>
    <cellStyle name="Note 2 3 4 2 2 2 7" xfId="13771" xr:uid="{00000000-0005-0000-0000-000022580000}"/>
    <cellStyle name="Note 2 3 4 2 2 2 7 2" xfId="31435" xr:uid="{00000000-0005-0000-0000-000023580000}"/>
    <cellStyle name="Note 2 3 4 2 2 2 7 3" xfId="48659" xr:uid="{00000000-0005-0000-0000-000024580000}"/>
    <cellStyle name="Note 2 3 4 2 2 2 8" xfId="20687" xr:uid="{00000000-0005-0000-0000-000025580000}"/>
    <cellStyle name="Note 2 3 4 2 2 2 9" xfId="37993" xr:uid="{00000000-0005-0000-0000-000026580000}"/>
    <cellStyle name="Note 2 3 4 2 2 3" xfId="3064" xr:uid="{00000000-0005-0000-0000-000027580000}"/>
    <cellStyle name="Note 2 3 4 2 2 3 2" xfId="3727" xr:uid="{00000000-0005-0000-0000-000028580000}"/>
    <cellStyle name="Note 2 3 4 2 2 3 2 2" xfId="5643" xr:uid="{00000000-0005-0000-0000-000029580000}"/>
    <cellStyle name="Note 2 3 4 2 2 3 2 2 2" xfId="12563" xr:uid="{00000000-0005-0000-0000-00002A580000}"/>
    <cellStyle name="Note 2 3 4 2 2 3 2 2 2 2" xfId="19290" xr:uid="{00000000-0005-0000-0000-00002B580000}"/>
    <cellStyle name="Note 2 3 4 2 2 3 2 2 2 2 2" xfId="36954" xr:uid="{00000000-0005-0000-0000-00002C580000}"/>
    <cellStyle name="Note 2 3 4 2 2 3 2 2 2 2 3" xfId="54131" xr:uid="{00000000-0005-0000-0000-00002D580000}"/>
    <cellStyle name="Note 2 3 4 2 2 3 2 2 2 3" xfId="30227" xr:uid="{00000000-0005-0000-0000-00002E580000}"/>
    <cellStyle name="Note 2 3 4 2 2 3 2 2 2 4" xfId="47454" xr:uid="{00000000-0005-0000-0000-00002F580000}"/>
    <cellStyle name="Note 2 3 4 2 2 3 2 2 3" xfId="9279" xr:uid="{00000000-0005-0000-0000-000030580000}"/>
    <cellStyle name="Note 2 3 4 2 2 3 2 2 3 2" xfId="26944" xr:uid="{00000000-0005-0000-0000-000031580000}"/>
    <cellStyle name="Note 2 3 4 2 2 3 2 2 3 3" xfId="44197" xr:uid="{00000000-0005-0000-0000-000032580000}"/>
    <cellStyle name="Note 2 3 4 2 2 3 2 2 4" xfId="16223" xr:uid="{00000000-0005-0000-0000-000033580000}"/>
    <cellStyle name="Note 2 3 4 2 2 3 2 2 4 2" xfId="33887" xr:uid="{00000000-0005-0000-0000-000034580000}"/>
    <cellStyle name="Note 2 3 4 2 2 3 2 2 4 3" xfId="51090" xr:uid="{00000000-0005-0000-0000-000035580000}"/>
    <cellStyle name="Note 2 3 4 2 2 3 2 2 5" xfId="23308" xr:uid="{00000000-0005-0000-0000-000036580000}"/>
    <cellStyle name="Note 2 3 4 2 2 3 2 2 6" xfId="40586" xr:uid="{00000000-0005-0000-0000-000037580000}"/>
    <cellStyle name="Note 2 3 4 2 2 3 2 3" xfId="11187" xr:uid="{00000000-0005-0000-0000-000038580000}"/>
    <cellStyle name="Note 2 3 4 2 2 3 2 3 2" xfId="18022" xr:uid="{00000000-0005-0000-0000-000039580000}"/>
    <cellStyle name="Note 2 3 4 2 2 3 2 3 2 2" xfId="35686" xr:uid="{00000000-0005-0000-0000-00003A580000}"/>
    <cellStyle name="Note 2 3 4 2 2 3 2 3 2 3" xfId="52875" xr:uid="{00000000-0005-0000-0000-00003B580000}"/>
    <cellStyle name="Note 2 3 4 2 2 3 2 3 3" xfId="28851" xr:uid="{00000000-0005-0000-0000-00003C580000}"/>
    <cellStyle name="Note 2 3 4 2 2 3 2 3 4" xfId="46090" xr:uid="{00000000-0005-0000-0000-00003D580000}"/>
    <cellStyle name="Note 2 3 4 2 2 3 2 4" xfId="7424" xr:uid="{00000000-0005-0000-0000-00003E580000}"/>
    <cellStyle name="Note 2 3 4 2 2 3 2 4 2" xfId="25089" xr:uid="{00000000-0005-0000-0000-00003F580000}"/>
    <cellStyle name="Note 2 3 4 2 2 3 2 4 3" xfId="42354" xr:uid="{00000000-0005-0000-0000-000040580000}"/>
    <cellStyle name="Note 2 3 4 2 2 3 2 5" xfId="14476" xr:uid="{00000000-0005-0000-0000-000041580000}"/>
    <cellStyle name="Note 2 3 4 2 2 3 2 5 2" xfId="32140" xr:uid="{00000000-0005-0000-0000-000042580000}"/>
    <cellStyle name="Note 2 3 4 2 2 3 2 5 3" xfId="49355" xr:uid="{00000000-0005-0000-0000-000043580000}"/>
    <cellStyle name="Note 2 3 4 2 2 3 2 6" xfId="21446" xr:uid="{00000000-0005-0000-0000-000044580000}"/>
    <cellStyle name="Note 2 3 4 2 2 3 2 7" xfId="38743" xr:uid="{00000000-0005-0000-0000-000045580000}"/>
    <cellStyle name="Note 2 3 4 2 2 3 3" xfId="4094" xr:uid="{00000000-0005-0000-0000-000046580000}"/>
    <cellStyle name="Note 2 3 4 2 2 3 3 2" xfId="6010" xr:uid="{00000000-0005-0000-0000-000047580000}"/>
    <cellStyle name="Note 2 3 4 2 2 3 3 2 2" xfId="12930" xr:uid="{00000000-0005-0000-0000-000048580000}"/>
    <cellStyle name="Note 2 3 4 2 2 3 3 2 2 2" xfId="19657" xr:uid="{00000000-0005-0000-0000-000049580000}"/>
    <cellStyle name="Note 2 3 4 2 2 3 3 2 2 2 2" xfId="37321" xr:uid="{00000000-0005-0000-0000-00004A580000}"/>
    <cellStyle name="Note 2 3 4 2 2 3 3 2 2 2 3" xfId="54498" xr:uid="{00000000-0005-0000-0000-00004B580000}"/>
    <cellStyle name="Note 2 3 4 2 2 3 3 2 2 3" xfId="30594" xr:uid="{00000000-0005-0000-0000-00004C580000}"/>
    <cellStyle name="Note 2 3 4 2 2 3 3 2 2 4" xfId="47821" xr:uid="{00000000-0005-0000-0000-00004D580000}"/>
    <cellStyle name="Note 2 3 4 2 2 3 3 2 3" xfId="9646" xr:uid="{00000000-0005-0000-0000-00004E580000}"/>
    <cellStyle name="Note 2 3 4 2 2 3 3 2 3 2" xfId="27311" xr:uid="{00000000-0005-0000-0000-00004F580000}"/>
    <cellStyle name="Note 2 3 4 2 2 3 3 2 3 3" xfId="44564" xr:uid="{00000000-0005-0000-0000-000050580000}"/>
    <cellStyle name="Note 2 3 4 2 2 3 3 2 4" xfId="16590" xr:uid="{00000000-0005-0000-0000-000051580000}"/>
    <cellStyle name="Note 2 3 4 2 2 3 3 2 4 2" xfId="34254" xr:uid="{00000000-0005-0000-0000-000052580000}"/>
    <cellStyle name="Note 2 3 4 2 2 3 3 2 4 3" xfId="51457" xr:uid="{00000000-0005-0000-0000-000053580000}"/>
    <cellStyle name="Note 2 3 4 2 2 3 3 2 5" xfId="23675" xr:uid="{00000000-0005-0000-0000-000054580000}"/>
    <cellStyle name="Note 2 3 4 2 2 3 3 2 6" xfId="40953" xr:uid="{00000000-0005-0000-0000-000055580000}"/>
    <cellStyle name="Note 2 3 4 2 2 3 3 3" xfId="7791" xr:uid="{00000000-0005-0000-0000-000056580000}"/>
    <cellStyle name="Note 2 3 4 2 2 3 3 3 2" xfId="25456" xr:uid="{00000000-0005-0000-0000-000057580000}"/>
    <cellStyle name="Note 2 3 4 2 2 3 3 3 3" xfId="42721" xr:uid="{00000000-0005-0000-0000-000058580000}"/>
    <cellStyle name="Note 2 3 4 2 2 3 3 4" xfId="14843" xr:uid="{00000000-0005-0000-0000-000059580000}"/>
    <cellStyle name="Note 2 3 4 2 2 3 3 4 2" xfId="32507" xr:uid="{00000000-0005-0000-0000-00005A580000}"/>
    <cellStyle name="Note 2 3 4 2 2 3 3 4 3" xfId="49722" xr:uid="{00000000-0005-0000-0000-00005B580000}"/>
    <cellStyle name="Note 2 3 4 2 2 3 3 5" xfId="21813" xr:uid="{00000000-0005-0000-0000-00005C580000}"/>
    <cellStyle name="Note 2 3 4 2 2 3 3 6" xfId="39110" xr:uid="{00000000-0005-0000-0000-00005D580000}"/>
    <cellStyle name="Note 2 3 4 2 2 3 4" xfId="4980" xr:uid="{00000000-0005-0000-0000-00005E580000}"/>
    <cellStyle name="Note 2 3 4 2 2 3 4 2" xfId="11900" xr:uid="{00000000-0005-0000-0000-00005F580000}"/>
    <cellStyle name="Note 2 3 4 2 2 3 4 2 2" xfId="18681" xr:uid="{00000000-0005-0000-0000-000060580000}"/>
    <cellStyle name="Note 2 3 4 2 2 3 4 2 2 2" xfId="36345" xr:uid="{00000000-0005-0000-0000-000061580000}"/>
    <cellStyle name="Note 2 3 4 2 2 3 4 2 2 3" xfId="53528" xr:uid="{00000000-0005-0000-0000-000062580000}"/>
    <cellStyle name="Note 2 3 4 2 2 3 4 2 3" xfId="29564" xr:uid="{00000000-0005-0000-0000-000063580000}"/>
    <cellStyle name="Note 2 3 4 2 2 3 4 2 4" xfId="46797" xr:uid="{00000000-0005-0000-0000-000064580000}"/>
    <cellStyle name="Note 2 3 4 2 2 3 4 3" xfId="8616" xr:uid="{00000000-0005-0000-0000-000065580000}"/>
    <cellStyle name="Note 2 3 4 2 2 3 4 3 2" xfId="26281" xr:uid="{00000000-0005-0000-0000-000066580000}"/>
    <cellStyle name="Note 2 3 4 2 2 3 4 3 3" xfId="43540" xr:uid="{00000000-0005-0000-0000-000067580000}"/>
    <cellStyle name="Note 2 3 4 2 2 3 4 4" xfId="15614" xr:uid="{00000000-0005-0000-0000-000068580000}"/>
    <cellStyle name="Note 2 3 4 2 2 3 4 4 2" xfId="33278" xr:uid="{00000000-0005-0000-0000-000069580000}"/>
    <cellStyle name="Note 2 3 4 2 2 3 4 4 3" xfId="50487" xr:uid="{00000000-0005-0000-0000-00006A580000}"/>
    <cellStyle name="Note 2 3 4 2 2 3 4 5" xfId="22645" xr:uid="{00000000-0005-0000-0000-00006B580000}"/>
    <cellStyle name="Note 2 3 4 2 2 3 4 6" xfId="39929" xr:uid="{00000000-0005-0000-0000-00006C580000}"/>
    <cellStyle name="Note 2 3 4 2 2 3 5" xfId="10586" xr:uid="{00000000-0005-0000-0000-00006D580000}"/>
    <cellStyle name="Note 2 3 4 2 2 3 5 2" xfId="17475" xr:uid="{00000000-0005-0000-0000-00006E580000}"/>
    <cellStyle name="Note 2 3 4 2 2 3 5 2 2" xfId="35139" xr:uid="{00000000-0005-0000-0000-00006F580000}"/>
    <cellStyle name="Note 2 3 4 2 2 3 5 2 3" xfId="52334" xr:uid="{00000000-0005-0000-0000-000070580000}"/>
    <cellStyle name="Note 2 3 4 2 2 3 5 3" xfId="28250" xr:uid="{00000000-0005-0000-0000-000071580000}"/>
    <cellStyle name="Note 2 3 4 2 2 3 5 4" xfId="45495" xr:uid="{00000000-0005-0000-0000-000072580000}"/>
    <cellStyle name="Note 2 3 4 2 2 3 6" xfId="6836" xr:uid="{00000000-0005-0000-0000-000073580000}"/>
    <cellStyle name="Note 2 3 4 2 2 3 6 2" xfId="24501" xr:uid="{00000000-0005-0000-0000-000074580000}"/>
    <cellStyle name="Note 2 3 4 2 2 3 6 3" xfId="41772" xr:uid="{00000000-0005-0000-0000-000075580000}"/>
    <cellStyle name="Note 2 3 4 2 2 3 7" xfId="13867" xr:uid="{00000000-0005-0000-0000-000076580000}"/>
    <cellStyle name="Note 2 3 4 2 2 3 7 2" xfId="31531" xr:uid="{00000000-0005-0000-0000-000077580000}"/>
    <cellStyle name="Note 2 3 4 2 2 3 7 3" xfId="48752" xr:uid="{00000000-0005-0000-0000-000078580000}"/>
    <cellStyle name="Note 2 3 4 2 2 3 8" xfId="20783" xr:uid="{00000000-0005-0000-0000-000079580000}"/>
    <cellStyle name="Note 2 3 4 2 2 3 9" xfId="38086" xr:uid="{00000000-0005-0000-0000-00007A580000}"/>
    <cellStyle name="Note 2 3 4 2 2 4" xfId="3176" xr:uid="{00000000-0005-0000-0000-00007B580000}"/>
    <cellStyle name="Note 2 3 4 2 2 4 2" xfId="4206" xr:uid="{00000000-0005-0000-0000-00007C580000}"/>
    <cellStyle name="Note 2 3 4 2 2 4 2 2" xfId="6122" xr:uid="{00000000-0005-0000-0000-00007D580000}"/>
    <cellStyle name="Note 2 3 4 2 2 4 2 2 2" xfId="13042" xr:uid="{00000000-0005-0000-0000-00007E580000}"/>
    <cellStyle name="Note 2 3 4 2 2 4 2 2 2 2" xfId="19769" xr:uid="{00000000-0005-0000-0000-00007F580000}"/>
    <cellStyle name="Note 2 3 4 2 2 4 2 2 2 2 2" xfId="37433" xr:uid="{00000000-0005-0000-0000-000080580000}"/>
    <cellStyle name="Note 2 3 4 2 2 4 2 2 2 2 3" xfId="54610" xr:uid="{00000000-0005-0000-0000-000081580000}"/>
    <cellStyle name="Note 2 3 4 2 2 4 2 2 2 3" xfId="30706" xr:uid="{00000000-0005-0000-0000-000082580000}"/>
    <cellStyle name="Note 2 3 4 2 2 4 2 2 2 4" xfId="47933" xr:uid="{00000000-0005-0000-0000-000083580000}"/>
    <cellStyle name="Note 2 3 4 2 2 4 2 2 3" xfId="9758" xr:uid="{00000000-0005-0000-0000-000084580000}"/>
    <cellStyle name="Note 2 3 4 2 2 4 2 2 3 2" xfId="27423" xr:uid="{00000000-0005-0000-0000-000085580000}"/>
    <cellStyle name="Note 2 3 4 2 2 4 2 2 3 3" xfId="44676" xr:uid="{00000000-0005-0000-0000-000086580000}"/>
    <cellStyle name="Note 2 3 4 2 2 4 2 2 4" xfId="16702" xr:uid="{00000000-0005-0000-0000-000087580000}"/>
    <cellStyle name="Note 2 3 4 2 2 4 2 2 4 2" xfId="34366" xr:uid="{00000000-0005-0000-0000-000088580000}"/>
    <cellStyle name="Note 2 3 4 2 2 4 2 2 4 3" xfId="51569" xr:uid="{00000000-0005-0000-0000-000089580000}"/>
    <cellStyle name="Note 2 3 4 2 2 4 2 2 5" xfId="23787" xr:uid="{00000000-0005-0000-0000-00008A580000}"/>
    <cellStyle name="Note 2 3 4 2 2 4 2 2 6" xfId="41065" xr:uid="{00000000-0005-0000-0000-00008B580000}"/>
    <cellStyle name="Note 2 3 4 2 2 4 2 3" xfId="7903" xr:uid="{00000000-0005-0000-0000-00008C580000}"/>
    <cellStyle name="Note 2 3 4 2 2 4 2 3 2" xfId="25568" xr:uid="{00000000-0005-0000-0000-00008D580000}"/>
    <cellStyle name="Note 2 3 4 2 2 4 2 3 3" xfId="42833" xr:uid="{00000000-0005-0000-0000-00008E580000}"/>
    <cellStyle name="Note 2 3 4 2 2 4 2 4" xfId="14955" xr:uid="{00000000-0005-0000-0000-00008F580000}"/>
    <cellStyle name="Note 2 3 4 2 2 4 2 4 2" xfId="32619" xr:uid="{00000000-0005-0000-0000-000090580000}"/>
    <cellStyle name="Note 2 3 4 2 2 4 2 4 3" xfId="49834" xr:uid="{00000000-0005-0000-0000-000091580000}"/>
    <cellStyle name="Note 2 3 4 2 2 4 2 5" xfId="21925" xr:uid="{00000000-0005-0000-0000-000092580000}"/>
    <cellStyle name="Note 2 3 4 2 2 4 2 6" xfId="39222" xr:uid="{00000000-0005-0000-0000-000093580000}"/>
    <cellStyle name="Note 2 3 4 2 2 4 3" xfId="5092" xr:uid="{00000000-0005-0000-0000-000094580000}"/>
    <cellStyle name="Note 2 3 4 2 2 4 3 2" xfId="12012" xr:uid="{00000000-0005-0000-0000-000095580000}"/>
    <cellStyle name="Note 2 3 4 2 2 4 3 2 2" xfId="18793" xr:uid="{00000000-0005-0000-0000-000096580000}"/>
    <cellStyle name="Note 2 3 4 2 2 4 3 2 2 2" xfId="36457" xr:uid="{00000000-0005-0000-0000-000097580000}"/>
    <cellStyle name="Note 2 3 4 2 2 4 3 2 2 3" xfId="53640" xr:uid="{00000000-0005-0000-0000-000098580000}"/>
    <cellStyle name="Note 2 3 4 2 2 4 3 2 3" xfId="29676" xr:uid="{00000000-0005-0000-0000-000099580000}"/>
    <cellStyle name="Note 2 3 4 2 2 4 3 2 4" xfId="46909" xr:uid="{00000000-0005-0000-0000-00009A580000}"/>
    <cellStyle name="Note 2 3 4 2 2 4 3 3" xfId="8728" xr:uid="{00000000-0005-0000-0000-00009B580000}"/>
    <cellStyle name="Note 2 3 4 2 2 4 3 3 2" xfId="26393" xr:uid="{00000000-0005-0000-0000-00009C580000}"/>
    <cellStyle name="Note 2 3 4 2 2 4 3 3 3" xfId="43652" xr:uid="{00000000-0005-0000-0000-00009D580000}"/>
    <cellStyle name="Note 2 3 4 2 2 4 3 4" xfId="15726" xr:uid="{00000000-0005-0000-0000-00009E580000}"/>
    <cellStyle name="Note 2 3 4 2 2 4 3 4 2" xfId="33390" xr:uid="{00000000-0005-0000-0000-00009F580000}"/>
    <cellStyle name="Note 2 3 4 2 2 4 3 4 3" xfId="50599" xr:uid="{00000000-0005-0000-0000-0000A0580000}"/>
    <cellStyle name="Note 2 3 4 2 2 4 3 5" xfId="22757" xr:uid="{00000000-0005-0000-0000-0000A1580000}"/>
    <cellStyle name="Note 2 3 4 2 2 4 3 6" xfId="40041" xr:uid="{00000000-0005-0000-0000-0000A2580000}"/>
    <cellStyle name="Note 2 3 4 2 2 4 4" xfId="10698" xr:uid="{00000000-0005-0000-0000-0000A3580000}"/>
    <cellStyle name="Note 2 3 4 2 2 4 4 2" xfId="17587" xr:uid="{00000000-0005-0000-0000-0000A4580000}"/>
    <cellStyle name="Note 2 3 4 2 2 4 4 2 2" xfId="35251" xr:uid="{00000000-0005-0000-0000-0000A5580000}"/>
    <cellStyle name="Note 2 3 4 2 2 4 4 2 3" xfId="52446" xr:uid="{00000000-0005-0000-0000-0000A6580000}"/>
    <cellStyle name="Note 2 3 4 2 2 4 4 3" xfId="28362" xr:uid="{00000000-0005-0000-0000-0000A7580000}"/>
    <cellStyle name="Note 2 3 4 2 2 4 4 4" xfId="45607" xr:uid="{00000000-0005-0000-0000-0000A8580000}"/>
    <cellStyle name="Note 2 3 4 2 2 4 5" xfId="6948" xr:uid="{00000000-0005-0000-0000-0000A9580000}"/>
    <cellStyle name="Note 2 3 4 2 2 4 5 2" xfId="24613" xr:uid="{00000000-0005-0000-0000-0000AA580000}"/>
    <cellStyle name="Note 2 3 4 2 2 4 5 3" xfId="41884" xr:uid="{00000000-0005-0000-0000-0000AB580000}"/>
    <cellStyle name="Note 2 3 4 2 2 4 6" xfId="13979" xr:uid="{00000000-0005-0000-0000-0000AC580000}"/>
    <cellStyle name="Note 2 3 4 2 2 4 6 2" xfId="31643" xr:uid="{00000000-0005-0000-0000-0000AD580000}"/>
    <cellStyle name="Note 2 3 4 2 2 4 6 3" xfId="48864" xr:uid="{00000000-0005-0000-0000-0000AE580000}"/>
    <cellStyle name="Note 2 3 4 2 2 4 7" xfId="20895" xr:uid="{00000000-0005-0000-0000-0000AF580000}"/>
    <cellStyle name="Note 2 3 4 2 2 4 8" xfId="38198" xr:uid="{00000000-0005-0000-0000-0000B0580000}"/>
    <cellStyle name="Note 2 3 4 2 2 5" xfId="3404" xr:uid="{00000000-0005-0000-0000-0000B1580000}"/>
    <cellStyle name="Note 2 3 4 2 2 5 2" xfId="5320" xr:uid="{00000000-0005-0000-0000-0000B2580000}"/>
    <cellStyle name="Note 2 3 4 2 2 5 2 2" xfId="12240" xr:uid="{00000000-0005-0000-0000-0000B3580000}"/>
    <cellStyle name="Note 2 3 4 2 2 5 2 2 2" xfId="18967" xr:uid="{00000000-0005-0000-0000-0000B4580000}"/>
    <cellStyle name="Note 2 3 4 2 2 5 2 2 2 2" xfId="36631" xr:uid="{00000000-0005-0000-0000-0000B5580000}"/>
    <cellStyle name="Note 2 3 4 2 2 5 2 2 2 3" xfId="53814" xr:uid="{00000000-0005-0000-0000-0000B6580000}"/>
    <cellStyle name="Note 2 3 4 2 2 5 2 2 3" xfId="29904" xr:uid="{00000000-0005-0000-0000-0000B7580000}"/>
    <cellStyle name="Note 2 3 4 2 2 5 2 2 4" xfId="47137" xr:uid="{00000000-0005-0000-0000-0000B8580000}"/>
    <cellStyle name="Note 2 3 4 2 2 5 2 3" xfId="8956" xr:uid="{00000000-0005-0000-0000-0000B9580000}"/>
    <cellStyle name="Note 2 3 4 2 2 5 2 3 2" xfId="26621" xr:uid="{00000000-0005-0000-0000-0000BA580000}"/>
    <cellStyle name="Note 2 3 4 2 2 5 2 3 3" xfId="43880" xr:uid="{00000000-0005-0000-0000-0000BB580000}"/>
    <cellStyle name="Note 2 3 4 2 2 5 2 4" xfId="15900" xr:uid="{00000000-0005-0000-0000-0000BC580000}"/>
    <cellStyle name="Note 2 3 4 2 2 5 2 4 2" xfId="33564" xr:uid="{00000000-0005-0000-0000-0000BD580000}"/>
    <cellStyle name="Note 2 3 4 2 2 5 2 4 3" xfId="50773" xr:uid="{00000000-0005-0000-0000-0000BE580000}"/>
    <cellStyle name="Note 2 3 4 2 2 5 2 5" xfId="22985" xr:uid="{00000000-0005-0000-0000-0000BF580000}"/>
    <cellStyle name="Note 2 3 4 2 2 5 2 6" xfId="40269" xr:uid="{00000000-0005-0000-0000-0000C0580000}"/>
    <cellStyle name="Note 2 3 4 2 2 5 3" xfId="10864" xr:uid="{00000000-0005-0000-0000-0000C1580000}"/>
    <cellStyle name="Note 2 3 4 2 2 5 3 2" xfId="17699" xr:uid="{00000000-0005-0000-0000-0000C2580000}"/>
    <cellStyle name="Note 2 3 4 2 2 5 3 2 2" xfId="35363" xr:uid="{00000000-0005-0000-0000-0000C3580000}"/>
    <cellStyle name="Note 2 3 4 2 2 5 3 2 3" xfId="52558" xr:uid="{00000000-0005-0000-0000-0000C4580000}"/>
    <cellStyle name="Note 2 3 4 2 2 5 3 3" xfId="28528" xr:uid="{00000000-0005-0000-0000-0000C5580000}"/>
    <cellStyle name="Note 2 3 4 2 2 5 3 4" xfId="45773" xr:uid="{00000000-0005-0000-0000-0000C6580000}"/>
    <cellStyle name="Note 2 3 4 2 2 5 4" xfId="14153" xr:uid="{00000000-0005-0000-0000-0000C7580000}"/>
    <cellStyle name="Note 2 3 4 2 2 5 4 2" xfId="31817" xr:uid="{00000000-0005-0000-0000-0000C8580000}"/>
    <cellStyle name="Note 2 3 4 2 2 5 4 3" xfId="49038" xr:uid="{00000000-0005-0000-0000-0000C9580000}"/>
    <cellStyle name="Note 2 3 4 2 2 5 5" xfId="21123" xr:uid="{00000000-0005-0000-0000-0000CA580000}"/>
    <cellStyle name="Note 2 3 4 2 2 5 6" xfId="38426" xr:uid="{00000000-0005-0000-0000-0000CB580000}"/>
    <cellStyle name="Note 2 3 4 2 2 6" xfId="3777" xr:uid="{00000000-0005-0000-0000-0000CC580000}"/>
    <cellStyle name="Note 2 3 4 2 2 6 2" xfId="5693" xr:uid="{00000000-0005-0000-0000-0000CD580000}"/>
    <cellStyle name="Note 2 3 4 2 2 6 2 2" xfId="12613" xr:uid="{00000000-0005-0000-0000-0000CE580000}"/>
    <cellStyle name="Note 2 3 4 2 2 6 2 2 2" xfId="19340" xr:uid="{00000000-0005-0000-0000-0000CF580000}"/>
    <cellStyle name="Note 2 3 4 2 2 6 2 2 2 2" xfId="37004" xr:uid="{00000000-0005-0000-0000-0000D0580000}"/>
    <cellStyle name="Note 2 3 4 2 2 6 2 2 2 3" xfId="54181" xr:uid="{00000000-0005-0000-0000-0000D1580000}"/>
    <cellStyle name="Note 2 3 4 2 2 6 2 2 3" xfId="30277" xr:uid="{00000000-0005-0000-0000-0000D2580000}"/>
    <cellStyle name="Note 2 3 4 2 2 6 2 2 4" xfId="47504" xr:uid="{00000000-0005-0000-0000-0000D3580000}"/>
    <cellStyle name="Note 2 3 4 2 2 6 2 3" xfId="9329" xr:uid="{00000000-0005-0000-0000-0000D4580000}"/>
    <cellStyle name="Note 2 3 4 2 2 6 2 3 2" xfId="26994" xr:uid="{00000000-0005-0000-0000-0000D5580000}"/>
    <cellStyle name="Note 2 3 4 2 2 6 2 3 3" xfId="44247" xr:uid="{00000000-0005-0000-0000-0000D6580000}"/>
    <cellStyle name="Note 2 3 4 2 2 6 2 4" xfId="16273" xr:uid="{00000000-0005-0000-0000-0000D7580000}"/>
    <cellStyle name="Note 2 3 4 2 2 6 2 4 2" xfId="33937" xr:uid="{00000000-0005-0000-0000-0000D8580000}"/>
    <cellStyle name="Note 2 3 4 2 2 6 2 4 3" xfId="51140" xr:uid="{00000000-0005-0000-0000-0000D9580000}"/>
    <cellStyle name="Note 2 3 4 2 2 6 2 5" xfId="23358" xr:uid="{00000000-0005-0000-0000-0000DA580000}"/>
    <cellStyle name="Note 2 3 4 2 2 6 2 6" xfId="40636" xr:uid="{00000000-0005-0000-0000-0000DB580000}"/>
    <cellStyle name="Note 2 3 4 2 2 6 3" xfId="7474" xr:uid="{00000000-0005-0000-0000-0000DC580000}"/>
    <cellStyle name="Note 2 3 4 2 2 6 3 2" xfId="25139" xr:uid="{00000000-0005-0000-0000-0000DD580000}"/>
    <cellStyle name="Note 2 3 4 2 2 6 3 3" xfId="42404" xr:uid="{00000000-0005-0000-0000-0000DE580000}"/>
    <cellStyle name="Note 2 3 4 2 2 6 4" xfId="14526" xr:uid="{00000000-0005-0000-0000-0000DF580000}"/>
    <cellStyle name="Note 2 3 4 2 2 6 4 2" xfId="32190" xr:uid="{00000000-0005-0000-0000-0000E0580000}"/>
    <cellStyle name="Note 2 3 4 2 2 6 4 3" xfId="49405" xr:uid="{00000000-0005-0000-0000-0000E1580000}"/>
    <cellStyle name="Note 2 3 4 2 2 6 5" xfId="21496" xr:uid="{00000000-0005-0000-0000-0000E2580000}"/>
    <cellStyle name="Note 2 3 4 2 2 6 6" xfId="38793" xr:uid="{00000000-0005-0000-0000-0000E3580000}"/>
    <cellStyle name="Note 2 3 4 2 2 7" xfId="4657" xr:uid="{00000000-0005-0000-0000-0000E4580000}"/>
    <cellStyle name="Note 2 3 4 2 2 7 2" xfId="11577" xr:uid="{00000000-0005-0000-0000-0000E5580000}"/>
    <cellStyle name="Note 2 3 4 2 2 7 2 2" xfId="18358" xr:uid="{00000000-0005-0000-0000-0000E6580000}"/>
    <cellStyle name="Note 2 3 4 2 2 7 2 2 2" xfId="36022" xr:uid="{00000000-0005-0000-0000-0000E7580000}"/>
    <cellStyle name="Note 2 3 4 2 2 7 2 2 3" xfId="53211" xr:uid="{00000000-0005-0000-0000-0000E8580000}"/>
    <cellStyle name="Note 2 3 4 2 2 7 2 3" xfId="29241" xr:uid="{00000000-0005-0000-0000-0000E9580000}"/>
    <cellStyle name="Note 2 3 4 2 2 7 2 4" xfId="46480" xr:uid="{00000000-0005-0000-0000-0000EA580000}"/>
    <cellStyle name="Note 2 3 4 2 2 7 3" xfId="8293" xr:uid="{00000000-0005-0000-0000-0000EB580000}"/>
    <cellStyle name="Note 2 3 4 2 2 7 3 2" xfId="25958" xr:uid="{00000000-0005-0000-0000-0000EC580000}"/>
    <cellStyle name="Note 2 3 4 2 2 7 3 3" xfId="43223" xr:uid="{00000000-0005-0000-0000-0000ED580000}"/>
    <cellStyle name="Note 2 3 4 2 2 7 4" xfId="15291" xr:uid="{00000000-0005-0000-0000-0000EE580000}"/>
    <cellStyle name="Note 2 3 4 2 2 7 4 2" xfId="32955" xr:uid="{00000000-0005-0000-0000-0000EF580000}"/>
    <cellStyle name="Note 2 3 4 2 2 7 4 3" xfId="50170" xr:uid="{00000000-0005-0000-0000-0000F0580000}"/>
    <cellStyle name="Note 2 3 4 2 2 7 5" xfId="22322" xr:uid="{00000000-0005-0000-0000-0000F1580000}"/>
    <cellStyle name="Note 2 3 4 2 2 7 6" xfId="39612" xr:uid="{00000000-0005-0000-0000-0000F2580000}"/>
    <cellStyle name="Note 2 3 4 2 2 8" xfId="10263" xr:uid="{00000000-0005-0000-0000-0000F3580000}"/>
    <cellStyle name="Note 2 3 4 2 2 8 2" xfId="17152" xr:uid="{00000000-0005-0000-0000-0000F4580000}"/>
    <cellStyle name="Note 2 3 4 2 2 8 2 2" xfId="34816" xr:uid="{00000000-0005-0000-0000-0000F5580000}"/>
    <cellStyle name="Note 2 3 4 2 2 8 2 3" xfId="52017" xr:uid="{00000000-0005-0000-0000-0000F6580000}"/>
    <cellStyle name="Note 2 3 4 2 2 8 3" xfId="27927" xr:uid="{00000000-0005-0000-0000-0000F7580000}"/>
    <cellStyle name="Note 2 3 4 2 2 8 4" xfId="45178" xr:uid="{00000000-0005-0000-0000-0000F8580000}"/>
    <cellStyle name="Note 2 3 4 2 2 9" xfId="6513" xr:uid="{00000000-0005-0000-0000-0000F9580000}"/>
    <cellStyle name="Note 2 3 4 2 2 9 2" xfId="24178" xr:uid="{00000000-0005-0000-0000-0000FA580000}"/>
    <cellStyle name="Note 2 3 4 2 2 9 3" xfId="41455" xr:uid="{00000000-0005-0000-0000-0000FB580000}"/>
    <cellStyle name="Note 2 3 4 2 3" xfId="2834" xr:uid="{00000000-0005-0000-0000-0000FC580000}"/>
    <cellStyle name="Note 2 3 4 2 3 2" xfId="3497" xr:uid="{00000000-0005-0000-0000-0000FD580000}"/>
    <cellStyle name="Note 2 3 4 2 3 2 2" xfId="5413" xr:uid="{00000000-0005-0000-0000-0000FE580000}"/>
    <cellStyle name="Note 2 3 4 2 3 2 2 2" xfId="12333" xr:uid="{00000000-0005-0000-0000-0000FF580000}"/>
    <cellStyle name="Note 2 3 4 2 3 2 2 2 2" xfId="19060" xr:uid="{00000000-0005-0000-0000-000000590000}"/>
    <cellStyle name="Note 2 3 4 2 3 2 2 2 2 2" xfId="36724" xr:uid="{00000000-0005-0000-0000-000001590000}"/>
    <cellStyle name="Note 2 3 4 2 3 2 2 2 2 3" xfId="53904" xr:uid="{00000000-0005-0000-0000-000002590000}"/>
    <cellStyle name="Note 2 3 4 2 3 2 2 2 3" xfId="29997" xr:uid="{00000000-0005-0000-0000-000003590000}"/>
    <cellStyle name="Note 2 3 4 2 3 2 2 2 4" xfId="47227" xr:uid="{00000000-0005-0000-0000-000004590000}"/>
    <cellStyle name="Note 2 3 4 2 3 2 2 3" xfId="9049" xr:uid="{00000000-0005-0000-0000-000005590000}"/>
    <cellStyle name="Note 2 3 4 2 3 2 2 3 2" xfId="26714" xr:uid="{00000000-0005-0000-0000-000006590000}"/>
    <cellStyle name="Note 2 3 4 2 3 2 2 3 3" xfId="43970" xr:uid="{00000000-0005-0000-0000-000007590000}"/>
    <cellStyle name="Note 2 3 4 2 3 2 2 4" xfId="15993" xr:uid="{00000000-0005-0000-0000-000008590000}"/>
    <cellStyle name="Note 2 3 4 2 3 2 2 4 2" xfId="33657" xr:uid="{00000000-0005-0000-0000-000009590000}"/>
    <cellStyle name="Note 2 3 4 2 3 2 2 4 3" xfId="50863" xr:uid="{00000000-0005-0000-0000-00000A590000}"/>
    <cellStyle name="Note 2 3 4 2 3 2 2 5" xfId="23078" xr:uid="{00000000-0005-0000-0000-00000B590000}"/>
    <cellStyle name="Note 2 3 4 2 3 2 2 6" xfId="40359" xr:uid="{00000000-0005-0000-0000-00000C590000}"/>
    <cellStyle name="Note 2 3 4 2 3 2 3" xfId="10957" xr:uid="{00000000-0005-0000-0000-00000D590000}"/>
    <cellStyle name="Note 2 3 4 2 3 2 3 2" xfId="17792" xr:uid="{00000000-0005-0000-0000-00000E590000}"/>
    <cellStyle name="Note 2 3 4 2 3 2 3 2 2" xfId="35456" xr:uid="{00000000-0005-0000-0000-00000F590000}"/>
    <cellStyle name="Note 2 3 4 2 3 2 3 2 3" xfId="52648" xr:uid="{00000000-0005-0000-0000-000010590000}"/>
    <cellStyle name="Note 2 3 4 2 3 2 3 3" xfId="28621" xr:uid="{00000000-0005-0000-0000-000011590000}"/>
    <cellStyle name="Note 2 3 4 2 3 2 3 4" xfId="45863" xr:uid="{00000000-0005-0000-0000-000012590000}"/>
    <cellStyle name="Note 2 3 4 2 3 2 4" xfId="7194" xr:uid="{00000000-0005-0000-0000-000013590000}"/>
    <cellStyle name="Note 2 3 4 2 3 2 4 2" xfId="24859" xr:uid="{00000000-0005-0000-0000-000014590000}"/>
    <cellStyle name="Note 2 3 4 2 3 2 4 3" xfId="42127" xr:uid="{00000000-0005-0000-0000-000015590000}"/>
    <cellStyle name="Note 2 3 4 2 3 2 5" xfId="14246" xr:uid="{00000000-0005-0000-0000-000016590000}"/>
    <cellStyle name="Note 2 3 4 2 3 2 5 2" xfId="31910" xr:uid="{00000000-0005-0000-0000-000017590000}"/>
    <cellStyle name="Note 2 3 4 2 3 2 5 3" xfId="49128" xr:uid="{00000000-0005-0000-0000-000018590000}"/>
    <cellStyle name="Note 2 3 4 2 3 2 6" xfId="21216" xr:uid="{00000000-0005-0000-0000-000019590000}"/>
    <cellStyle name="Note 2 3 4 2 3 2 7" xfId="38516" xr:uid="{00000000-0005-0000-0000-00001A590000}"/>
    <cellStyle name="Note 2 3 4 2 3 3" xfId="3867" xr:uid="{00000000-0005-0000-0000-00001B590000}"/>
    <cellStyle name="Note 2 3 4 2 3 3 2" xfId="5783" xr:uid="{00000000-0005-0000-0000-00001C590000}"/>
    <cellStyle name="Note 2 3 4 2 3 3 2 2" xfId="12703" xr:uid="{00000000-0005-0000-0000-00001D590000}"/>
    <cellStyle name="Note 2 3 4 2 3 3 2 2 2" xfId="19430" xr:uid="{00000000-0005-0000-0000-00001E590000}"/>
    <cellStyle name="Note 2 3 4 2 3 3 2 2 2 2" xfId="37094" xr:uid="{00000000-0005-0000-0000-00001F590000}"/>
    <cellStyle name="Note 2 3 4 2 3 3 2 2 2 3" xfId="54271" xr:uid="{00000000-0005-0000-0000-000020590000}"/>
    <cellStyle name="Note 2 3 4 2 3 3 2 2 3" xfId="30367" xr:uid="{00000000-0005-0000-0000-000021590000}"/>
    <cellStyle name="Note 2 3 4 2 3 3 2 2 4" xfId="47594" xr:uid="{00000000-0005-0000-0000-000022590000}"/>
    <cellStyle name="Note 2 3 4 2 3 3 2 3" xfId="9419" xr:uid="{00000000-0005-0000-0000-000023590000}"/>
    <cellStyle name="Note 2 3 4 2 3 3 2 3 2" xfId="27084" xr:uid="{00000000-0005-0000-0000-000024590000}"/>
    <cellStyle name="Note 2 3 4 2 3 3 2 3 3" xfId="44337" xr:uid="{00000000-0005-0000-0000-000025590000}"/>
    <cellStyle name="Note 2 3 4 2 3 3 2 4" xfId="16363" xr:uid="{00000000-0005-0000-0000-000026590000}"/>
    <cellStyle name="Note 2 3 4 2 3 3 2 4 2" xfId="34027" xr:uid="{00000000-0005-0000-0000-000027590000}"/>
    <cellStyle name="Note 2 3 4 2 3 3 2 4 3" xfId="51230" xr:uid="{00000000-0005-0000-0000-000028590000}"/>
    <cellStyle name="Note 2 3 4 2 3 3 2 5" xfId="23448" xr:uid="{00000000-0005-0000-0000-000029590000}"/>
    <cellStyle name="Note 2 3 4 2 3 3 2 6" xfId="40726" xr:uid="{00000000-0005-0000-0000-00002A590000}"/>
    <cellStyle name="Note 2 3 4 2 3 3 3" xfId="7564" xr:uid="{00000000-0005-0000-0000-00002B590000}"/>
    <cellStyle name="Note 2 3 4 2 3 3 3 2" xfId="25229" xr:uid="{00000000-0005-0000-0000-00002C590000}"/>
    <cellStyle name="Note 2 3 4 2 3 3 3 3" xfId="42494" xr:uid="{00000000-0005-0000-0000-00002D590000}"/>
    <cellStyle name="Note 2 3 4 2 3 3 4" xfId="14616" xr:uid="{00000000-0005-0000-0000-00002E590000}"/>
    <cellStyle name="Note 2 3 4 2 3 3 4 2" xfId="32280" xr:uid="{00000000-0005-0000-0000-00002F590000}"/>
    <cellStyle name="Note 2 3 4 2 3 3 4 3" xfId="49495" xr:uid="{00000000-0005-0000-0000-000030590000}"/>
    <cellStyle name="Note 2 3 4 2 3 3 5" xfId="21586" xr:uid="{00000000-0005-0000-0000-000031590000}"/>
    <cellStyle name="Note 2 3 4 2 3 3 6" xfId="38883" xr:uid="{00000000-0005-0000-0000-000032590000}"/>
    <cellStyle name="Note 2 3 4 2 3 4" xfId="4750" xr:uid="{00000000-0005-0000-0000-000033590000}"/>
    <cellStyle name="Note 2 3 4 2 3 4 2" xfId="11670" xr:uid="{00000000-0005-0000-0000-000034590000}"/>
    <cellStyle name="Note 2 3 4 2 3 4 2 2" xfId="18451" xr:uid="{00000000-0005-0000-0000-000035590000}"/>
    <cellStyle name="Note 2 3 4 2 3 4 2 2 2" xfId="36115" xr:uid="{00000000-0005-0000-0000-000036590000}"/>
    <cellStyle name="Note 2 3 4 2 3 4 2 2 3" xfId="53301" xr:uid="{00000000-0005-0000-0000-000037590000}"/>
    <cellStyle name="Note 2 3 4 2 3 4 2 3" xfId="29334" xr:uid="{00000000-0005-0000-0000-000038590000}"/>
    <cellStyle name="Note 2 3 4 2 3 4 2 4" xfId="46570" xr:uid="{00000000-0005-0000-0000-000039590000}"/>
    <cellStyle name="Note 2 3 4 2 3 4 3" xfId="8386" xr:uid="{00000000-0005-0000-0000-00003A590000}"/>
    <cellStyle name="Note 2 3 4 2 3 4 3 2" xfId="26051" xr:uid="{00000000-0005-0000-0000-00003B590000}"/>
    <cellStyle name="Note 2 3 4 2 3 4 3 3" xfId="43313" xr:uid="{00000000-0005-0000-0000-00003C590000}"/>
    <cellStyle name="Note 2 3 4 2 3 4 4" xfId="15384" xr:uid="{00000000-0005-0000-0000-00003D590000}"/>
    <cellStyle name="Note 2 3 4 2 3 4 4 2" xfId="33048" xr:uid="{00000000-0005-0000-0000-00003E590000}"/>
    <cellStyle name="Note 2 3 4 2 3 4 4 3" xfId="50260" xr:uid="{00000000-0005-0000-0000-00003F590000}"/>
    <cellStyle name="Note 2 3 4 2 3 4 5" xfId="22415" xr:uid="{00000000-0005-0000-0000-000040590000}"/>
    <cellStyle name="Note 2 3 4 2 3 4 6" xfId="39702" xr:uid="{00000000-0005-0000-0000-000041590000}"/>
    <cellStyle name="Note 2 3 4 2 3 5" xfId="10356" xr:uid="{00000000-0005-0000-0000-000042590000}"/>
    <cellStyle name="Note 2 3 4 2 3 5 2" xfId="17245" xr:uid="{00000000-0005-0000-0000-000043590000}"/>
    <cellStyle name="Note 2 3 4 2 3 5 2 2" xfId="34909" xr:uid="{00000000-0005-0000-0000-000044590000}"/>
    <cellStyle name="Note 2 3 4 2 3 5 2 3" xfId="52107" xr:uid="{00000000-0005-0000-0000-000045590000}"/>
    <cellStyle name="Note 2 3 4 2 3 5 3" xfId="28020" xr:uid="{00000000-0005-0000-0000-000046590000}"/>
    <cellStyle name="Note 2 3 4 2 3 5 4" xfId="45268" xr:uid="{00000000-0005-0000-0000-000047590000}"/>
    <cellStyle name="Note 2 3 4 2 3 6" xfId="6606" xr:uid="{00000000-0005-0000-0000-000048590000}"/>
    <cellStyle name="Note 2 3 4 2 3 6 2" xfId="24271" xr:uid="{00000000-0005-0000-0000-000049590000}"/>
    <cellStyle name="Note 2 3 4 2 3 6 3" xfId="41545" xr:uid="{00000000-0005-0000-0000-00004A590000}"/>
    <cellStyle name="Note 2 3 4 2 3 7" xfId="13637" xr:uid="{00000000-0005-0000-0000-00004B590000}"/>
    <cellStyle name="Note 2 3 4 2 3 7 2" xfId="31301" xr:uid="{00000000-0005-0000-0000-00004C590000}"/>
    <cellStyle name="Note 2 3 4 2 3 7 3" xfId="48525" xr:uid="{00000000-0005-0000-0000-00004D590000}"/>
    <cellStyle name="Note 2 3 4 2 3 8" xfId="20553" xr:uid="{00000000-0005-0000-0000-00004E590000}"/>
    <cellStyle name="Note 2 3 4 2 3 9" xfId="37859" xr:uid="{00000000-0005-0000-0000-00004F590000}"/>
    <cellStyle name="Note 2 3 4 2 4" xfId="4486" xr:uid="{00000000-0005-0000-0000-000050590000}"/>
    <cellStyle name="Note 2 3 4 2 4 2" xfId="6350" xr:uid="{00000000-0005-0000-0000-000051590000}"/>
    <cellStyle name="Note 2 3 4 2 4 2 2" xfId="13269" xr:uid="{00000000-0005-0000-0000-000052590000}"/>
    <cellStyle name="Note 2 3 4 2 4 2 2 2" xfId="19942" xr:uid="{00000000-0005-0000-0000-000053590000}"/>
    <cellStyle name="Note 2 3 4 2 4 2 2 2 2" xfId="37606" xr:uid="{00000000-0005-0000-0000-000054590000}"/>
    <cellStyle name="Note 2 3 4 2 4 2 2 2 3" xfId="54783" xr:uid="{00000000-0005-0000-0000-000055590000}"/>
    <cellStyle name="Note 2 3 4 2 4 2 2 3" xfId="30933" xr:uid="{00000000-0005-0000-0000-000056590000}"/>
    <cellStyle name="Note 2 3 4 2 4 2 2 4" xfId="48160" xr:uid="{00000000-0005-0000-0000-000057590000}"/>
    <cellStyle name="Note 2 3 4 2 4 2 3" xfId="9985" xr:uid="{00000000-0005-0000-0000-000058590000}"/>
    <cellStyle name="Note 2 3 4 2 4 2 3 2" xfId="27650" xr:uid="{00000000-0005-0000-0000-000059590000}"/>
    <cellStyle name="Note 2 3 4 2 4 2 3 3" xfId="44903" xr:uid="{00000000-0005-0000-0000-00005A590000}"/>
    <cellStyle name="Note 2 3 4 2 4 2 4" xfId="16875" xr:uid="{00000000-0005-0000-0000-00005B590000}"/>
    <cellStyle name="Note 2 3 4 2 4 2 4 2" xfId="34539" xr:uid="{00000000-0005-0000-0000-00005C590000}"/>
    <cellStyle name="Note 2 3 4 2 4 2 4 3" xfId="51742" xr:uid="{00000000-0005-0000-0000-00005D590000}"/>
    <cellStyle name="Note 2 3 4 2 4 2 5" xfId="24015" xr:uid="{00000000-0005-0000-0000-00005E590000}"/>
    <cellStyle name="Note 2 3 4 2 4 2 6" xfId="41292" xr:uid="{00000000-0005-0000-0000-00005F590000}"/>
    <cellStyle name="Note 2 3 4 2 4 3" xfId="11414" xr:uid="{00000000-0005-0000-0000-000060590000}"/>
    <cellStyle name="Note 2 3 4 2 4 3 2" xfId="18195" xr:uid="{00000000-0005-0000-0000-000061590000}"/>
    <cellStyle name="Note 2 3 4 2 4 3 2 2" xfId="35859" xr:uid="{00000000-0005-0000-0000-000062590000}"/>
    <cellStyle name="Note 2 3 4 2 4 3 2 3" xfId="53048" xr:uid="{00000000-0005-0000-0000-000063590000}"/>
    <cellStyle name="Note 2 3 4 2 4 3 3" xfId="29078" xr:uid="{00000000-0005-0000-0000-000064590000}"/>
    <cellStyle name="Note 2 3 4 2 4 3 4" xfId="46317" xr:uid="{00000000-0005-0000-0000-000065590000}"/>
    <cellStyle name="Note 2 3 4 2 4 4" xfId="8130" xr:uid="{00000000-0005-0000-0000-000066590000}"/>
    <cellStyle name="Note 2 3 4 2 4 4 2" xfId="25795" xr:uid="{00000000-0005-0000-0000-000067590000}"/>
    <cellStyle name="Note 2 3 4 2 4 4 3" xfId="43060" xr:uid="{00000000-0005-0000-0000-000068590000}"/>
    <cellStyle name="Note 2 3 4 2 4 5" xfId="15128" xr:uid="{00000000-0005-0000-0000-000069590000}"/>
    <cellStyle name="Note 2 3 4 2 4 5 2" xfId="32792" xr:uid="{00000000-0005-0000-0000-00006A590000}"/>
    <cellStyle name="Note 2 3 4 2 4 5 3" xfId="50007" xr:uid="{00000000-0005-0000-0000-00006B590000}"/>
    <cellStyle name="Note 2 3 4 2 4 6" xfId="22159" xr:uid="{00000000-0005-0000-0000-00006C590000}"/>
    <cellStyle name="Note 2 3 4 2 4 7" xfId="39449" xr:uid="{00000000-0005-0000-0000-00006D590000}"/>
    <cellStyle name="Note 2 3 4 2 5" xfId="4443" xr:uid="{00000000-0005-0000-0000-00006E590000}"/>
    <cellStyle name="Note 2 3 4 2 5 2" xfId="6307" xr:uid="{00000000-0005-0000-0000-00006F590000}"/>
    <cellStyle name="Note 2 3 4 2 5 2 2" xfId="13226" xr:uid="{00000000-0005-0000-0000-000070590000}"/>
    <cellStyle name="Note 2 3 4 2 5 2 2 2" xfId="19899" xr:uid="{00000000-0005-0000-0000-000071590000}"/>
    <cellStyle name="Note 2 3 4 2 5 2 2 2 2" xfId="37563" xr:uid="{00000000-0005-0000-0000-000072590000}"/>
    <cellStyle name="Note 2 3 4 2 5 2 2 2 3" xfId="54740" xr:uid="{00000000-0005-0000-0000-000073590000}"/>
    <cellStyle name="Note 2 3 4 2 5 2 2 3" xfId="30890" xr:uid="{00000000-0005-0000-0000-000074590000}"/>
    <cellStyle name="Note 2 3 4 2 5 2 2 4" xfId="48117" xr:uid="{00000000-0005-0000-0000-000075590000}"/>
    <cellStyle name="Note 2 3 4 2 5 2 3" xfId="9942" xr:uid="{00000000-0005-0000-0000-000076590000}"/>
    <cellStyle name="Note 2 3 4 2 5 2 3 2" xfId="27607" xr:uid="{00000000-0005-0000-0000-000077590000}"/>
    <cellStyle name="Note 2 3 4 2 5 2 3 3" xfId="44860" xr:uid="{00000000-0005-0000-0000-000078590000}"/>
    <cellStyle name="Note 2 3 4 2 5 2 4" xfId="16832" xr:uid="{00000000-0005-0000-0000-000079590000}"/>
    <cellStyle name="Note 2 3 4 2 5 2 4 2" xfId="34496" xr:uid="{00000000-0005-0000-0000-00007A590000}"/>
    <cellStyle name="Note 2 3 4 2 5 2 4 3" xfId="51699" xr:uid="{00000000-0005-0000-0000-00007B590000}"/>
    <cellStyle name="Note 2 3 4 2 5 2 5" xfId="23972" xr:uid="{00000000-0005-0000-0000-00007C590000}"/>
    <cellStyle name="Note 2 3 4 2 5 2 6" xfId="41249" xr:uid="{00000000-0005-0000-0000-00007D590000}"/>
    <cellStyle name="Note 2 3 4 2 5 3" xfId="11371" xr:uid="{00000000-0005-0000-0000-00007E590000}"/>
    <cellStyle name="Note 2 3 4 2 5 3 2" xfId="18152" xr:uid="{00000000-0005-0000-0000-00007F590000}"/>
    <cellStyle name="Note 2 3 4 2 5 3 2 2" xfId="35816" xr:uid="{00000000-0005-0000-0000-000080590000}"/>
    <cellStyle name="Note 2 3 4 2 5 3 2 3" xfId="53005" xr:uid="{00000000-0005-0000-0000-000081590000}"/>
    <cellStyle name="Note 2 3 4 2 5 3 3" xfId="29035" xr:uid="{00000000-0005-0000-0000-000082590000}"/>
    <cellStyle name="Note 2 3 4 2 5 3 4" xfId="46274" xr:uid="{00000000-0005-0000-0000-000083590000}"/>
    <cellStyle name="Note 2 3 4 2 5 4" xfId="8087" xr:uid="{00000000-0005-0000-0000-000084590000}"/>
    <cellStyle name="Note 2 3 4 2 5 4 2" xfId="25752" xr:uid="{00000000-0005-0000-0000-000085590000}"/>
    <cellStyle name="Note 2 3 4 2 5 4 3" xfId="43017" xr:uid="{00000000-0005-0000-0000-000086590000}"/>
    <cellStyle name="Note 2 3 4 2 5 5" xfId="15085" xr:uid="{00000000-0005-0000-0000-000087590000}"/>
    <cellStyle name="Note 2 3 4 2 5 5 2" xfId="32749" xr:uid="{00000000-0005-0000-0000-000088590000}"/>
    <cellStyle name="Note 2 3 4 2 5 5 3" xfId="49964" xr:uid="{00000000-0005-0000-0000-000089590000}"/>
    <cellStyle name="Note 2 3 4 2 5 6" xfId="22116" xr:uid="{00000000-0005-0000-0000-00008A590000}"/>
    <cellStyle name="Note 2 3 4 2 5 7" xfId="39406" xr:uid="{00000000-0005-0000-0000-00008B590000}"/>
    <cellStyle name="Note 2 3 4 2 6" xfId="10129" xr:uid="{00000000-0005-0000-0000-00008C590000}"/>
    <cellStyle name="Note 2 3 4 2 6 2" xfId="17018" xr:uid="{00000000-0005-0000-0000-00008D590000}"/>
    <cellStyle name="Note 2 3 4 2 6 2 2" xfId="34682" xr:uid="{00000000-0005-0000-0000-00008E590000}"/>
    <cellStyle name="Note 2 3 4 2 6 2 3" xfId="51883" xr:uid="{00000000-0005-0000-0000-00008F590000}"/>
    <cellStyle name="Note 2 3 4 2 6 3" xfId="27793" xr:uid="{00000000-0005-0000-0000-000090590000}"/>
    <cellStyle name="Note 2 3 4 2 6 4" xfId="45044" xr:uid="{00000000-0005-0000-0000-000091590000}"/>
    <cellStyle name="Note 2 3 4 2 7" xfId="13410" xr:uid="{00000000-0005-0000-0000-000092590000}"/>
    <cellStyle name="Note 2 3 4 2 7 2" xfId="31074" xr:uid="{00000000-0005-0000-0000-000093590000}"/>
    <cellStyle name="Note 2 3 4 2 7 3" xfId="48301" xr:uid="{00000000-0005-0000-0000-000094590000}"/>
    <cellStyle name="Note 2 3 4 2 8" xfId="20236" xr:uid="{00000000-0005-0000-0000-000095590000}"/>
    <cellStyle name="Note 2 3 4 2 9" xfId="20176" xr:uid="{00000000-0005-0000-0000-000096590000}"/>
    <cellStyle name="Note 2 3 4 3" xfId="2740" xr:uid="{00000000-0005-0000-0000-000097590000}"/>
    <cellStyle name="Note 2 3 4 3 10" xfId="13545" xr:uid="{00000000-0005-0000-0000-000098590000}"/>
    <cellStyle name="Note 2 3 4 3 10 2" xfId="31209" xr:uid="{00000000-0005-0000-0000-000099590000}"/>
    <cellStyle name="Note 2 3 4 3 10 3" xfId="48436" xr:uid="{00000000-0005-0000-0000-00009A590000}"/>
    <cellStyle name="Note 2 3 4 3 11" xfId="20461" xr:uid="{00000000-0005-0000-0000-00009B590000}"/>
    <cellStyle name="Note 2 3 4 3 12" xfId="37770" xr:uid="{00000000-0005-0000-0000-00009C590000}"/>
    <cellStyle name="Note 2 3 4 3 2" xfId="2969" xr:uid="{00000000-0005-0000-0000-00009D590000}"/>
    <cellStyle name="Note 2 3 4 3 2 2" xfId="3632" xr:uid="{00000000-0005-0000-0000-00009E590000}"/>
    <cellStyle name="Note 2 3 4 3 2 2 2" xfId="5548" xr:uid="{00000000-0005-0000-0000-00009F590000}"/>
    <cellStyle name="Note 2 3 4 3 2 2 2 2" xfId="12468" xr:uid="{00000000-0005-0000-0000-0000A0590000}"/>
    <cellStyle name="Note 2 3 4 3 2 2 2 2 2" xfId="19195" xr:uid="{00000000-0005-0000-0000-0000A1590000}"/>
    <cellStyle name="Note 2 3 4 3 2 2 2 2 2 2" xfId="36859" xr:uid="{00000000-0005-0000-0000-0000A2590000}"/>
    <cellStyle name="Note 2 3 4 3 2 2 2 2 2 3" xfId="54039" xr:uid="{00000000-0005-0000-0000-0000A3590000}"/>
    <cellStyle name="Note 2 3 4 3 2 2 2 2 3" xfId="30132" xr:uid="{00000000-0005-0000-0000-0000A4590000}"/>
    <cellStyle name="Note 2 3 4 3 2 2 2 2 4" xfId="47362" xr:uid="{00000000-0005-0000-0000-0000A5590000}"/>
    <cellStyle name="Note 2 3 4 3 2 2 2 3" xfId="9184" xr:uid="{00000000-0005-0000-0000-0000A6590000}"/>
    <cellStyle name="Note 2 3 4 3 2 2 2 3 2" xfId="26849" xr:uid="{00000000-0005-0000-0000-0000A7590000}"/>
    <cellStyle name="Note 2 3 4 3 2 2 2 3 3" xfId="44105" xr:uid="{00000000-0005-0000-0000-0000A8590000}"/>
    <cellStyle name="Note 2 3 4 3 2 2 2 4" xfId="16128" xr:uid="{00000000-0005-0000-0000-0000A9590000}"/>
    <cellStyle name="Note 2 3 4 3 2 2 2 4 2" xfId="33792" xr:uid="{00000000-0005-0000-0000-0000AA590000}"/>
    <cellStyle name="Note 2 3 4 3 2 2 2 4 3" xfId="50998" xr:uid="{00000000-0005-0000-0000-0000AB590000}"/>
    <cellStyle name="Note 2 3 4 3 2 2 2 5" xfId="23213" xr:uid="{00000000-0005-0000-0000-0000AC590000}"/>
    <cellStyle name="Note 2 3 4 3 2 2 2 6" xfId="40494" xr:uid="{00000000-0005-0000-0000-0000AD590000}"/>
    <cellStyle name="Note 2 3 4 3 2 2 3" xfId="11092" xr:uid="{00000000-0005-0000-0000-0000AE590000}"/>
    <cellStyle name="Note 2 3 4 3 2 2 3 2" xfId="17927" xr:uid="{00000000-0005-0000-0000-0000AF590000}"/>
    <cellStyle name="Note 2 3 4 3 2 2 3 2 2" xfId="35591" xr:uid="{00000000-0005-0000-0000-0000B0590000}"/>
    <cellStyle name="Note 2 3 4 3 2 2 3 2 3" xfId="52783" xr:uid="{00000000-0005-0000-0000-0000B1590000}"/>
    <cellStyle name="Note 2 3 4 3 2 2 3 3" xfId="28756" xr:uid="{00000000-0005-0000-0000-0000B2590000}"/>
    <cellStyle name="Note 2 3 4 3 2 2 3 4" xfId="45998" xr:uid="{00000000-0005-0000-0000-0000B3590000}"/>
    <cellStyle name="Note 2 3 4 3 2 2 4" xfId="7329" xr:uid="{00000000-0005-0000-0000-0000B4590000}"/>
    <cellStyle name="Note 2 3 4 3 2 2 4 2" xfId="24994" xr:uid="{00000000-0005-0000-0000-0000B5590000}"/>
    <cellStyle name="Note 2 3 4 3 2 2 4 3" xfId="42262" xr:uid="{00000000-0005-0000-0000-0000B6590000}"/>
    <cellStyle name="Note 2 3 4 3 2 2 5" xfId="14381" xr:uid="{00000000-0005-0000-0000-0000B7590000}"/>
    <cellStyle name="Note 2 3 4 3 2 2 5 2" xfId="32045" xr:uid="{00000000-0005-0000-0000-0000B8590000}"/>
    <cellStyle name="Note 2 3 4 3 2 2 5 3" xfId="49263" xr:uid="{00000000-0005-0000-0000-0000B9590000}"/>
    <cellStyle name="Note 2 3 4 3 2 2 6" xfId="21351" xr:uid="{00000000-0005-0000-0000-0000BA590000}"/>
    <cellStyle name="Note 2 3 4 3 2 2 7" xfId="38651" xr:uid="{00000000-0005-0000-0000-0000BB590000}"/>
    <cellStyle name="Note 2 3 4 3 2 3" xfId="4002" xr:uid="{00000000-0005-0000-0000-0000BC590000}"/>
    <cellStyle name="Note 2 3 4 3 2 3 2" xfId="5918" xr:uid="{00000000-0005-0000-0000-0000BD590000}"/>
    <cellStyle name="Note 2 3 4 3 2 3 2 2" xfId="12838" xr:uid="{00000000-0005-0000-0000-0000BE590000}"/>
    <cellStyle name="Note 2 3 4 3 2 3 2 2 2" xfId="19565" xr:uid="{00000000-0005-0000-0000-0000BF590000}"/>
    <cellStyle name="Note 2 3 4 3 2 3 2 2 2 2" xfId="37229" xr:uid="{00000000-0005-0000-0000-0000C0590000}"/>
    <cellStyle name="Note 2 3 4 3 2 3 2 2 2 3" xfId="54406" xr:uid="{00000000-0005-0000-0000-0000C1590000}"/>
    <cellStyle name="Note 2 3 4 3 2 3 2 2 3" xfId="30502" xr:uid="{00000000-0005-0000-0000-0000C2590000}"/>
    <cellStyle name="Note 2 3 4 3 2 3 2 2 4" xfId="47729" xr:uid="{00000000-0005-0000-0000-0000C3590000}"/>
    <cellStyle name="Note 2 3 4 3 2 3 2 3" xfId="9554" xr:uid="{00000000-0005-0000-0000-0000C4590000}"/>
    <cellStyle name="Note 2 3 4 3 2 3 2 3 2" xfId="27219" xr:uid="{00000000-0005-0000-0000-0000C5590000}"/>
    <cellStyle name="Note 2 3 4 3 2 3 2 3 3" xfId="44472" xr:uid="{00000000-0005-0000-0000-0000C6590000}"/>
    <cellStyle name="Note 2 3 4 3 2 3 2 4" xfId="16498" xr:uid="{00000000-0005-0000-0000-0000C7590000}"/>
    <cellStyle name="Note 2 3 4 3 2 3 2 4 2" xfId="34162" xr:uid="{00000000-0005-0000-0000-0000C8590000}"/>
    <cellStyle name="Note 2 3 4 3 2 3 2 4 3" xfId="51365" xr:uid="{00000000-0005-0000-0000-0000C9590000}"/>
    <cellStyle name="Note 2 3 4 3 2 3 2 5" xfId="23583" xr:uid="{00000000-0005-0000-0000-0000CA590000}"/>
    <cellStyle name="Note 2 3 4 3 2 3 2 6" xfId="40861" xr:uid="{00000000-0005-0000-0000-0000CB590000}"/>
    <cellStyle name="Note 2 3 4 3 2 3 3" xfId="7699" xr:uid="{00000000-0005-0000-0000-0000CC590000}"/>
    <cellStyle name="Note 2 3 4 3 2 3 3 2" xfId="25364" xr:uid="{00000000-0005-0000-0000-0000CD590000}"/>
    <cellStyle name="Note 2 3 4 3 2 3 3 3" xfId="42629" xr:uid="{00000000-0005-0000-0000-0000CE590000}"/>
    <cellStyle name="Note 2 3 4 3 2 3 4" xfId="14751" xr:uid="{00000000-0005-0000-0000-0000CF590000}"/>
    <cellStyle name="Note 2 3 4 3 2 3 4 2" xfId="32415" xr:uid="{00000000-0005-0000-0000-0000D0590000}"/>
    <cellStyle name="Note 2 3 4 3 2 3 4 3" xfId="49630" xr:uid="{00000000-0005-0000-0000-0000D1590000}"/>
    <cellStyle name="Note 2 3 4 3 2 3 5" xfId="21721" xr:uid="{00000000-0005-0000-0000-0000D2590000}"/>
    <cellStyle name="Note 2 3 4 3 2 3 6" xfId="39018" xr:uid="{00000000-0005-0000-0000-0000D3590000}"/>
    <cellStyle name="Note 2 3 4 3 2 4" xfId="4885" xr:uid="{00000000-0005-0000-0000-0000D4590000}"/>
    <cellStyle name="Note 2 3 4 3 2 4 2" xfId="11805" xr:uid="{00000000-0005-0000-0000-0000D5590000}"/>
    <cellStyle name="Note 2 3 4 3 2 4 2 2" xfId="18586" xr:uid="{00000000-0005-0000-0000-0000D6590000}"/>
    <cellStyle name="Note 2 3 4 3 2 4 2 2 2" xfId="36250" xr:uid="{00000000-0005-0000-0000-0000D7590000}"/>
    <cellStyle name="Note 2 3 4 3 2 4 2 2 3" xfId="53436" xr:uid="{00000000-0005-0000-0000-0000D8590000}"/>
    <cellStyle name="Note 2 3 4 3 2 4 2 3" xfId="29469" xr:uid="{00000000-0005-0000-0000-0000D9590000}"/>
    <cellStyle name="Note 2 3 4 3 2 4 2 4" xfId="46705" xr:uid="{00000000-0005-0000-0000-0000DA590000}"/>
    <cellStyle name="Note 2 3 4 3 2 4 3" xfId="8521" xr:uid="{00000000-0005-0000-0000-0000DB590000}"/>
    <cellStyle name="Note 2 3 4 3 2 4 3 2" xfId="26186" xr:uid="{00000000-0005-0000-0000-0000DC590000}"/>
    <cellStyle name="Note 2 3 4 3 2 4 3 3" xfId="43448" xr:uid="{00000000-0005-0000-0000-0000DD590000}"/>
    <cellStyle name="Note 2 3 4 3 2 4 4" xfId="15519" xr:uid="{00000000-0005-0000-0000-0000DE590000}"/>
    <cellStyle name="Note 2 3 4 3 2 4 4 2" xfId="33183" xr:uid="{00000000-0005-0000-0000-0000DF590000}"/>
    <cellStyle name="Note 2 3 4 3 2 4 4 3" xfId="50395" xr:uid="{00000000-0005-0000-0000-0000E0590000}"/>
    <cellStyle name="Note 2 3 4 3 2 4 5" xfId="22550" xr:uid="{00000000-0005-0000-0000-0000E1590000}"/>
    <cellStyle name="Note 2 3 4 3 2 4 6" xfId="39837" xr:uid="{00000000-0005-0000-0000-0000E2590000}"/>
    <cellStyle name="Note 2 3 4 3 2 5" xfId="10491" xr:uid="{00000000-0005-0000-0000-0000E3590000}"/>
    <cellStyle name="Note 2 3 4 3 2 5 2" xfId="17380" xr:uid="{00000000-0005-0000-0000-0000E4590000}"/>
    <cellStyle name="Note 2 3 4 3 2 5 2 2" xfId="35044" xr:uid="{00000000-0005-0000-0000-0000E5590000}"/>
    <cellStyle name="Note 2 3 4 3 2 5 2 3" xfId="52242" xr:uid="{00000000-0005-0000-0000-0000E6590000}"/>
    <cellStyle name="Note 2 3 4 3 2 5 3" xfId="28155" xr:uid="{00000000-0005-0000-0000-0000E7590000}"/>
    <cellStyle name="Note 2 3 4 3 2 5 4" xfId="45403" xr:uid="{00000000-0005-0000-0000-0000E8590000}"/>
    <cellStyle name="Note 2 3 4 3 2 6" xfId="6741" xr:uid="{00000000-0005-0000-0000-0000E9590000}"/>
    <cellStyle name="Note 2 3 4 3 2 6 2" xfId="24406" xr:uid="{00000000-0005-0000-0000-0000EA590000}"/>
    <cellStyle name="Note 2 3 4 3 2 6 3" xfId="41680" xr:uid="{00000000-0005-0000-0000-0000EB590000}"/>
    <cellStyle name="Note 2 3 4 3 2 7" xfId="13772" xr:uid="{00000000-0005-0000-0000-0000EC590000}"/>
    <cellStyle name="Note 2 3 4 3 2 7 2" xfId="31436" xr:uid="{00000000-0005-0000-0000-0000ED590000}"/>
    <cellStyle name="Note 2 3 4 3 2 7 3" xfId="48660" xr:uid="{00000000-0005-0000-0000-0000EE590000}"/>
    <cellStyle name="Note 2 3 4 3 2 8" xfId="20688" xr:uid="{00000000-0005-0000-0000-0000EF590000}"/>
    <cellStyle name="Note 2 3 4 3 2 9" xfId="37994" xr:uid="{00000000-0005-0000-0000-0000F0590000}"/>
    <cellStyle name="Note 2 3 4 3 3" xfId="3065" xr:uid="{00000000-0005-0000-0000-0000F1590000}"/>
    <cellStyle name="Note 2 3 4 3 3 2" xfId="3728" xr:uid="{00000000-0005-0000-0000-0000F2590000}"/>
    <cellStyle name="Note 2 3 4 3 3 2 2" xfId="5644" xr:uid="{00000000-0005-0000-0000-0000F3590000}"/>
    <cellStyle name="Note 2 3 4 3 3 2 2 2" xfId="12564" xr:uid="{00000000-0005-0000-0000-0000F4590000}"/>
    <cellStyle name="Note 2 3 4 3 3 2 2 2 2" xfId="19291" xr:uid="{00000000-0005-0000-0000-0000F5590000}"/>
    <cellStyle name="Note 2 3 4 3 3 2 2 2 2 2" xfId="36955" xr:uid="{00000000-0005-0000-0000-0000F6590000}"/>
    <cellStyle name="Note 2 3 4 3 3 2 2 2 2 3" xfId="54132" xr:uid="{00000000-0005-0000-0000-0000F7590000}"/>
    <cellStyle name="Note 2 3 4 3 3 2 2 2 3" xfId="30228" xr:uid="{00000000-0005-0000-0000-0000F8590000}"/>
    <cellStyle name="Note 2 3 4 3 3 2 2 2 4" xfId="47455" xr:uid="{00000000-0005-0000-0000-0000F9590000}"/>
    <cellStyle name="Note 2 3 4 3 3 2 2 3" xfId="9280" xr:uid="{00000000-0005-0000-0000-0000FA590000}"/>
    <cellStyle name="Note 2 3 4 3 3 2 2 3 2" xfId="26945" xr:uid="{00000000-0005-0000-0000-0000FB590000}"/>
    <cellStyle name="Note 2 3 4 3 3 2 2 3 3" xfId="44198" xr:uid="{00000000-0005-0000-0000-0000FC590000}"/>
    <cellStyle name="Note 2 3 4 3 3 2 2 4" xfId="16224" xr:uid="{00000000-0005-0000-0000-0000FD590000}"/>
    <cellStyle name="Note 2 3 4 3 3 2 2 4 2" xfId="33888" xr:uid="{00000000-0005-0000-0000-0000FE590000}"/>
    <cellStyle name="Note 2 3 4 3 3 2 2 4 3" xfId="51091" xr:uid="{00000000-0005-0000-0000-0000FF590000}"/>
    <cellStyle name="Note 2 3 4 3 3 2 2 5" xfId="23309" xr:uid="{00000000-0005-0000-0000-0000005A0000}"/>
    <cellStyle name="Note 2 3 4 3 3 2 2 6" xfId="40587" xr:uid="{00000000-0005-0000-0000-0000015A0000}"/>
    <cellStyle name="Note 2 3 4 3 3 2 3" xfId="11188" xr:uid="{00000000-0005-0000-0000-0000025A0000}"/>
    <cellStyle name="Note 2 3 4 3 3 2 3 2" xfId="18023" xr:uid="{00000000-0005-0000-0000-0000035A0000}"/>
    <cellStyle name="Note 2 3 4 3 3 2 3 2 2" xfId="35687" xr:uid="{00000000-0005-0000-0000-0000045A0000}"/>
    <cellStyle name="Note 2 3 4 3 3 2 3 2 3" xfId="52876" xr:uid="{00000000-0005-0000-0000-0000055A0000}"/>
    <cellStyle name="Note 2 3 4 3 3 2 3 3" xfId="28852" xr:uid="{00000000-0005-0000-0000-0000065A0000}"/>
    <cellStyle name="Note 2 3 4 3 3 2 3 4" xfId="46091" xr:uid="{00000000-0005-0000-0000-0000075A0000}"/>
    <cellStyle name="Note 2 3 4 3 3 2 4" xfId="7425" xr:uid="{00000000-0005-0000-0000-0000085A0000}"/>
    <cellStyle name="Note 2 3 4 3 3 2 4 2" xfId="25090" xr:uid="{00000000-0005-0000-0000-0000095A0000}"/>
    <cellStyle name="Note 2 3 4 3 3 2 4 3" xfId="42355" xr:uid="{00000000-0005-0000-0000-00000A5A0000}"/>
    <cellStyle name="Note 2 3 4 3 3 2 5" xfId="14477" xr:uid="{00000000-0005-0000-0000-00000B5A0000}"/>
    <cellStyle name="Note 2 3 4 3 3 2 5 2" xfId="32141" xr:uid="{00000000-0005-0000-0000-00000C5A0000}"/>
    <cellStyle name="Note 2 3 4 3 3 2 5 3" xfId="49356" xr:uid="{00000000-0005-0000-0000-00000D5A0000}"/>
    <cellStyle name="Note 2 3 4 3 3 2 6" xfId="21447" xr:uid="{00000000-0005-0000-0000-00000E5A0000}"/>
    <cellStyle name="Note 2 3 4 3 3 2 7" xfId="38744" xr:uid="{00000000-0005-0000-0000-00000F5A0000}"/>
    <cellStyle name="Note 2 3 4 3 3 3" xfId="4095" xr:uid="{00000000-0005-0000-0000-0000105A0000}"/>
    <cellStyle name="Note 2 3 4 3 3 3 2" xfId="6011" xr:uid="{00000000-0005-0000-0000-0000115A0000}"/>
    <cellStyle name="Note 2 3 4 3 3 3 2 2" xfId="12931" xr:uid="{00000000-0005-0000-0000-0000125A0000}"/>
    <cellStyle name="Note 2 3 4 3 3 3 2 2 2" xfId="19658" xr:uid="{00000000-0005-0000-0000-0000135A0000}"/>
    <cellStyle name="Note 2 3 4 3 3 3 2 2 2 2" xfId="37322" xr:uid="{00000000-0005-0000-0000-0000145A0000}"/>
    <cellStyle name="Note 2 3 4 3 3 3 2 2 2 3" xfId="54499" xr:uid="{00000000-0005-0000-0000-0000155A0000}"/>
    <cellStyle name="Note 2 3 4 3 3 3 2 2 3" xfId="30595" xr:uid="{00000000-0005-0000-0000-0000165A0000}"/>
    <cellStyle name="Note 2 3 4 3 3 3 2 2 4" xfId="47822" xr:uid="{00000000-0005-0000-0000-0000175A0000}"/>
    <cellStyle name="Note 2 3 4 3 3 3 2 3" xfId="9647" xr:uid="{00000000-0005-0000-0000-0000185A0000}"/>
    <cellStyle name="Note 2 3 4 3 3 3 2 3 2" xfId="27312" xr:uid="{00000000-0005-0000-0000-0000195A0000}"/>
    <cellStyle name="Note 2 3 4 3 3 3 2 3 3" xfId="44565" xr:uid="{00000000-0005-0000-0000-00001A5A0000}"/>
    <cellStyle name="Note 2 3 4 3 3 3 2 4" xfId="16591" xr:uid="{00000000-0005-0000-0000-00001B5A0000}"/>
    <cellStyle name="Note 2 3 4 3 3 3 2 4 2" xfId="34255" xr:uid="{00000000-0005-0000-0000-00001C5A0000}"/>
    <cellStyle name="Note 2 3 4 3 3 3 2 4 3" xfId="51458" xr:uid="{00000000-0005-0000-0000-00001D5A0000}"/>
    <cellStyle name="Note 2 3 4 3 3 3 2 5" xfId="23676" xr:uid="{00000000-0005-0000-0000-00001E5A0000}"/>
    <cellStyle name="Note 2 3 4 3 3 3 2 6" xfId="40954" xr:uid="{00000000-0005-0000-0000-00001F5A0000}"/>
    <cellStyle name="Note 2 3 4 3 3 3 3" xfId="7792" xr:uid="{00000000-0005-0000-0000-0000205A0000}"/>
    <cellStyle name="Note 2 3 4 3 3 3 3 2" xfId="25457" xr:uid="{00000000-0005-0000-0000-0000215A0000}"/>
    <cellStyle name="Note 2 3 4 3 3 3 3 3" xfId="42722" xr:uid="{00000000-0005-0000-0000-0000225A0000}"/>
    <cellStyle name="Note 2 3 4 3 3 3 4" xfId="14844" xr:uid="{00000000-0005-0000-0000-0000235A0000}"/>
    <cellStyle name="Note 2 3 4 3 3 3 4 2" xfId="32508" xr:uid="{00000000-0005-0000-0000-0000245A0000}"/>
    <cellStyle name="Note 2 3 4 3 3 3 4 3" xfId="49723" xr:uid="{00000000-0005-0000-0000-0000255A0000}"/>
    <cellStyle name="Note 2 3 4 3 3 3 5" xfId="21814" xr:uid="{00000000-0005-0000-0000-0000265A0000}"/>
    <cellStyle name="Note 2 3 4 3 3 3 6" xfId="39111" xr:uid="{00000000-0005-0000-0000-0000275A0000}"/>
    <cellStyle name="Note 2 3 4 3 3 4" xfId="4981" xr:uid="{00000000-0005-0000-0000-0000285A0000}"/>
    <cellStyle name="Note 2 3 4 3 3 4 2" xfId="11901" xr:uid="{00000000-0005-0000-0000-0000295A0000}"/>
    <cellStyle name="Note 2 3 4 3 3 4 2 2" xfId="18682" xr:uid="{00000000-0005-0000-0000-00002A5A0000}"/>
    <cellStyle name="Note 2 3 4 3 3 4 2 2 2" xfId="36346" xr:uid="{00000000-0005-0000-0000-00002B5A0000}"/>
    <cellStyle name="Note 2 3 4 3 3 4 2 2 3" xfId="53529" xr:uid="{00000000-0005-0000-0000-00002C5A0000}"/>
    <cellStyle name="Note 2 3 4 3 3 4 2 3" xfId="29565" xr:uid="{00000000-0005-0000-0000-00002D5A0000}"/>
    <cellStyle name="Note 2 3 4 3 3 4 2 4" xfId="46798" xr:uid="{00000000-0005-0000-0000-00002E5A0000}"/>
    <cellStyle name="Note 2 3 4 3 3 4 3" xfId="8617" xr:uid="{00000000-0005-0000-0000-00002F5A0000}"/>
    <cellStyle name="Note 2 3 4 3 3 4 3 2" xfId="26282" xr:uid="{00000000-0005-0000-0000-0000305A0000}"/>
    <cellStyle name="Note 2 3 4 3 3 4 3 3" xfId="43541" xr:uid="{00000000-0005-0000-0000-0000315A0000}"/>
    <cellStyle name="Note 2 3 4 3 3 4 4" xfId="15615" xr:uid="{00000000-0005-0000-0000-0000325A0000}"/>
    <cellStyle name="Note 2 3 4 3 3 4 4 2" xfId="33279" xr:uid="{00000000-0005-0000-0000-0000335A0000}"/>
    <cellStyle name="Note 2 3 4 3 3 4 4 3" xfId="50488" xr:uid="{00000000-0005-0000-0000-0000345A0000}"/>
    <cellStyle name="Note 2 3 4 3 3 4 5" xfId="22646" xr:uid="{00000000-0005-0000-0000-0000355A0000}"/>
    <cellStyle name="Note 2 3 4 3 3 4 6" xfId="39930" xr:uid="{00000000-0005-0000-0000-0000365A0000}"/>
    <cellStyle name="Note 2 3 4 3 3 5" xfId="10587" xr:uid="{00000000-0005-0000-0000-0000375A0000}"/>
    <cellStyle name="Note 2 3 4 3 3 5 2" xfId="17476" xr:uid="{00000000-0005-0000-0000-0000385A0000}"/>
    <cellStyle name="Note 2 3 4 3 3 5 2 2" xfId="35140" xr:uid="{00000000-0005-0000-0000-0000395A0000}"/>
    <cellStyle name="Note 2 3 4 3 3 5 2 3" xfId="52335" xr:uid="{00000000-0005-0000-0000-00003A5A0000}"/>
    <cellStyle name="Note 2 3 4 3 3 5 3" xfId="28251" xr:uid="{00000000-0005-0000-0000-00003B5A0000}"/>
    <cellStyle name="Note 2 3 4 3 3 5 4" xfId="45496" xr:uid="{00000000-0005-0000-0000-00003C5A0000}"/>
    <cellStyle name="Note 2 3 4 3 3 6" xfId="6837" xr:uid="{00000000-0005-0000-0000-00003D5A0000}"/>
    <cellStyle name="Note 2 3 4 3 3 6 2" xfId="24502" xr:uid="{00000000-0005-0000-0000-00003E5A0000}"/>
    <cellStyle name="Note 2 3 4 3 3 6 3" xfId="41773" xr:uid="{00000000-0005-0000-0000-00003F5A0000}"/>
    <cellStyle name="Note 2 3 4 3 3 7" xfId="13868" xr:uid="{00000000-0005-0000-0000-0000405A0000}"/>
    <cellStyle name="Note 2 3 4 3 3 7 2" xfId="31532" xr:uid="{00000000-0005-0000-0000-0000415A0000}"/>
    <cellStyle name="Note 2 3 4 3 3 7 3" xfId="48753" xr:uid="{00000000-0005-0000-0000-0000425A0000}"/>
    <cellStyle name="Note 2 3 4 3 3 8" xfId="20784" xr:uid="{00000000-0005-0000-0000-0000435A0000}"/>
    <cellStyle name="Note 2 3 4 3 3 9" xfId="38087" xr:uid="{00000000-0005-0000-0000-0000445A0000}"/>
    <cellStyle name="Note 2 3 4 3 4" xfId="3177" xr:uid="{00000000-0005-0000-0000-0000455A0000}"/>
    <cellStyle name="Note 2 3 4 3 4 2" xfId="4207" xr:uid="{00000000-0005-0000-0000-0000465A0000}"/>
    <cellStyle name="Note 2 3 4 3 4 2 2" xfId="6123" xr:uid="{00000000-0005-0000-0000-0000475A0000}"/>
    <cellStyle name="Note 2 3 4 3 4 2 2 2" xfId="13043" xr:uid="{00000000-0005-0000-0000-0000485A0000}"/>
    <cellStyle name="Note 2 3 4 3 4 2 2 2 2" xfId="19770" xr:uid="{00000000-0005-0000-0000-0000495A0000}"/>
    <cellStyle name="Note 2 3 4 3 4 2 2 2 2 2" xfId="37434" xr:uid="{00000000-0005-0000-0000-00004A5A0000}"/>
    <cellStyle name="Note 2 3 4 3 4 2 2 2 2 3" xfId="54611" xr:uid="{00000000-0005-0000-0000-00004B5A0000}"/>
    <cellStyle name="Note 2 3 4 3 4 2 2 2 3" xfId="30707" xr:uid="{00000000-0005-0000-0000-00004C5A0000}"/>
    <cellStyle name="Note 2 3 4 3 4 2 2 2 4" xfId="47934" xr:uid="{00000000-0005-0000-0000-00004D5A0000}"/>
    <cellStyle name="Note 2 3 4 3 4 2 2 3" xfId="9759" xr:uid="{00000000-0005-0000-0000-00004E5A0000}"/>
    <cellStyle name="Note 2 3 4 3 4 2 2 3 2" xfId="27424" xr:uid="{00000000-0005-0000-0000-00004F5A0000}"/>
    <cellStyle name="Note 2 3 4 3 4 2 2 3 3" xfId="44677" xr:uid="{00000000-0005-0000-0000-0000505A0000}"/>
    <cellStyle name="Note 2 3 4 3 4 2 2 4" xfId="16703" xr:uid="{00000000-0005-0000-0000-0000515A0000}"/>
    <cellStyle name="Note 2 3 4 3 4 2 2 4 2" xfId="34367" xr:uid="{00000000-0005-0000-0000-0000525A0000}"/>
    <cellStyle name="Note 2 3 4 3 4 2 2 4 3" xfId="51570" xr:uid="{00000000-0005-0000-0000-0000535A0000}"/>
    <cellStyle name="Note 2 3 4 3 4 2 2 5" xfId="23788" xr:uid="{00000000-0005-0000-0000-0000545A0000}"/>
    <cellStyle name="Note 2 3 4 3 4 2 2 6" xfId="41066" xr:uid="{00000000-0005-0000-0000-0000555A0000}"/>
    <cellStyle name="Note 2 3 4 3 4 2 3" xfId="7904" xr:uid="{00000000-0005-0000-0000-0000565A0000}"/>
    <cellStyle name="Note 2 3 4 3 4 2 3 2" xfId="25569" xr:uid="{00000000-0005-0000-0000-0000575A0000}"/>
    <cellStyle name="Note 2 3 4 3 4 2 3 3" xfId="42834" xr:uid="{00000000-0005-0000-0000-0000585A0000}"/>
    <cellStyle name="Note 2 3 4 3 4 2 4" xfId="14956" xr:uid="{00000000-0005-0000-0000-0000595A0000}"/>
    <cellStyle name="Note 2 3 4 3 4 2 4 2" xfId="32620" xr:uid="{00000000-0005-0000-0000-00005A5A0000}"/>
    <cellStyle name="Note 2 3 4 3 4 2 4 3" xfId="49835" xr:uid="{00000000-0005-0000-0000-00005B5A0000}"/>
    <cellStyle name="Note 2 3 4 3 4 2 5" xfId="21926" xr:uid="{00000000-0005-0000-0000-00005C5A0000}"/>
    <cellStyle name="Note 2 3 4 3 4 2 6" xfId="39223" xr:uid="{00000000-0005-0000-0000-00005D5A0000}"/>
    <cellStyle name="Note 2 3 4 3 4 3" xfId="5093" xr:uid="{00000000-0005-0000-0000-00005E5A0000}"/>
    <cellStyle name="Note 2 3 4 3 4 3 2" xfId="12013" xr:uid="{00000000-0005-0000-0000-00005F5A0000}"/>
    <cellStyle name="Note 2 3 4 3 4 3 2 2" xfId="18794" xr:uid="{00000000-0005-0000-0000-0000605A0000}"/>
    <cellStyle name="Note 2 3 4 3 4 3 2 2 2" xfId="36458" xr:uid="{00000000-0005-0000-0000-0000615A0000}"/>
    <cellStyle name="Note 2 3 4 3 4 3 2 2 3" xfId="53641" xr:uid="{00000000-0005-0000-0000-0000625A0000}"/>
    <cellStyle name="Note 2 3 4 3 4 3 2 3" xfId="29677" xr:uid="{00000000-0005-0000-0000-0000635A0000}"/>
    <cellStyle name="Note 2 3 4 3 4 3 2 4" xfId="46910" xr:uid="{00000000-0005-0000-0000-0000645A0000}"/>
    <cellStyle name="Note 2 3 4 3 4 3 3" xfId="8729" xr:uid="{00000000-0005-0000-0000-0000655A0000}"/>
    <cellStyle name="Note 2 3 4 3 4 3 3 2" xfId="26394" xr:uid="{00000000-0005-0000-0000-0000665A0000}"/>
    <cellStyle name="Note 2 3 4 3 4 3 3 3" xfId="43653" xr:uid="{00000000-0005-0000-0000-0000675A0000}"/>
    <cellStyle name="Note 2 3 4 3 4 3 4" xfId="15727" xr:uid="{00000000-0005-0000-0000-0000685A0000}"/>
    <cellStyle name="Note 2 3 4 3 4 3 4 2" xfId="33391" xr:uid="{00000000-0005-0000-0000-0000695A0000}"/>
    <cellStyle name="Note 2 3 4 3 4 3 4 3" xfId="50600" xr:uid="{00000000-0005-0000-0000-00006A5A0000}"/>
    <cellStyle name="Note 2 3 4 3 4 3 5" xfId="22758" xr:uid="{00000000-0005-0000-0000-00006B5A0000}"/>
    <cellStyle name="Note 2 3 4 3 4 3 6" xfId="40042" xr:uid="{00000000-0005-0000-0000-00006C5A0000}"/>
    <cellStyle name="Note 2 3 4 3 4 4" xfId="10699" xr:uid="{00000000-0005-0000-0000-00006D5A0000}"/>
    <cellStyle name="Note 2 3 4 3 4 4 2" xfId="17588" xr:uid="{00000000-0005-0000-0000-00006E5A0000}"/>
    <cellStyle name="Note 2 3 4 3 4 4 2 2" xfId="35252" xr:uid="{00000000-0005-0000-0000-00006F5A0000}"/>
    <cellStyle name="Note 2 3 4 3 4 4 2 3" xfId="52447" xr:uid="{00000000-0005-0000-0000-0000705A0000}"/>
    <cellStyle name="Note 2 3 4 3 4 4 3" xfId="28363" xr:uid="{00000000-0005-0000-0000-0000715A0000}"/>
    <cellStyle name="Note 2 3 4 3 4 4 4" xfId="45608" xr:uid="{00000000-0005-0000-0000-0000725A0000}"/>
    <cellStyle name="Note 2 3 4 3 4 5" xfId="6949" xr:uid="{00000000-0005-0000-0000-0000735A0000}"/>
    <cellStyle name="Note 2 3 4 3 4 5 2" xfId="24614" xr:uid="{00000000-0005-0000-0000-0000745A0000}"/>
    <cellStyle name="Note 2 3 4 3 4 5 3" xfId="41885" xr:uid="{00000000-0005-0000-0000-0000755A0000}"/>
    <cellStyle name="Note 2 3 4 3 4 6" xfId="13980" xr:uid="{00000000-0005-0000-0000-0000765A0000}"/>
    <cellStyle name="Note 2 3 4 3 4 6 2" xfId="31644" xr:uid="{00000000-0005-0000-0000-0000775A0000}"/>
    <cellStyle name="Note 2 3 4 3 4 6 3" xfId="48865" xr:uid="{00000000-0005-0000-0000-0000785A0000}"/>
    <cellStyle name="Note 2 3 4 3 4 7" xfId="20896" xr:uid="{00000000-0005-0000-0000-0000795A0000}"/>
    <cellStyle name="Note 2 3 4 3 4 8" xfId="38199" xr:uid="{00000000-0005-0000-0000-00007A5A0000}"/>
    <cellStyle name="Note 2 3 4 3 5" xfId="3405" xr:uid="{00000000-0005-0000-0000-00007B5A0000}"/>
    <cellStyle name="Note 2 3 4 3 5 2" xfId="5321" xr:uid="{00000000-0005-0000-0000-00007C5A0000}"/>
    <cellStyle name="Note 2 3 4 3 5 2 2" xfId="12241" xr:uid="{00000000-0005-0000-0000-00007D5A0000}"/>
    <cellStyle name="Note 2 3 4 3 5 2 2 2" xfId="18968" xr:uid="{00000000-0005-0000-0000-00007E5A0000}"/>
    <cellStyle name="Note 2 3 4 3 5 2 2 2 2" xfId="36632" xr:uid="{00000000-0005-0000-0000-00007F5A0000}"/>
    <cellStyle name="Note 2 3 4 3 5 2 2 2 3" xfId="53815" xr:uid="{00000000-0005-0000-0000-0000805A0000}"/>
    <cellStyle name="Note 2 3 4 3 5 2 2 3" xfId="29905" xr:uid="{00000000-0005-0000-0000-0000815A0000}"/>
    <cellStyle name="Note 2 3 4 3 5 2 2 4" xfId="47138" xr:uid="{00000000-0005-0000-0000-0000825A0000}"/>
    <cellStyle name="Note 2 3 4 3 5 2 3" xfId="8957" xr:uid="{00000000-0005-0000-0000-0000835A0000}"/>
    <cellStyle name="Note 2 3 4 3 5 2 3 2" xfId="26622" xr:uid="{00000000-0005-0000-0000-0000845A0000}"/>
    <cellStyle name="Note 2 3 4 3 5 2 3 3" xfId="43881" xr:uid="{00000000-0005-0000-0000-0000855A0000}"/>
    <cellStyle name="Note 2 3 4 3 5 2 4" xfId="15901" xr:uid="{00000000-0005-0000-0000-0000865A0000}"/>
    <cellStyle name="Note 2 3 4 3 5 2 4 2" xfId="33565" xr:uid="{00000000-0005-0000-0000-0000875A0000}"/>
    <cellStyle name="Note 2 3 4 3 5 2 4 3" xfId="50774" xr:uid="{00000000-0005-0000-0000-0000885A0000}"/>
    <cellStyle name="Note 2 3 4 3 5 2 5" xfId="22986" xr:uid="{00000000-0005-0000-0000-0000895A0000}"/>
    <cellStyle name="Note 2 3 4 3 5 2 6" xfId="40270" xr:uid="{00000000-0005-0000-0000-00008A5A0000}"/>
    <cellStyle name="Note 2 3 4 3 5 3" xfId="10865" xr:uid="{00000000-0005-0000-0000-00008B5A0000}"/>
    <cellStyle name="Note 2 3 4 3 5 3 2" xfId="17700" xr:uid="{00000000-0005-0000-0000-00008C5A0000}"/>
    <cellStyle name="Note 2 3 4 3 5 3 2 2" xfId="35364" xr:uid="{00000000-0005-0000-0000-00008D5A0000}"/>
    <cellStyle name="Note 2 3 4 3 5 3 2 3" xfId="52559" xr:uid="{00000000-0005-0000-0000-00008E5A0000}"/>
    <cellStyle name="Note 2 3 4 3 5 3 3" xfId="28529" xr:uid="{00000000-0005-0000-0000-00008F5A0000}"/>
    <cellStyle name="Note 2 3 4 3 5 3 4" xfId="45774" xr:uid="{00000000-0005-0000-0000-0000905A0000}"/>
    <cellStyle name="Note 2 3 4 3 5 4" xfId="14154" xr:uid="{00000000-0005-0000-0000-0000915A0000}"/>
    <cellStyle name="Note 2 3 4 3 5 4 2" xfId="31818" xr:uid="{00000000-0005-0000-0000-0000925A0000}"/>
    <cellStyle name="Note 2 3 4 3 5 4 3" xfId="49039" xr:uid="{00000000-0005-0000-0000-0000935A0000}"/>
    <cellStyle name="Note 2 3 4 3 5 5" xfId="21124" xr:uid="{00000000-0005-0000-0000-0000945A0000}"/>
    <cellStyle name="Note 2 3 4 3 5 6" xfId="38427" xr:uid="{00000000-0005-0000-0000-0000955A0000}"/>
    <cellStyle name="Note 2 3 4 3 6" xfId="3778" xr:uid="{00000000-0005-0000-0000-0000965A0000}"/>
    <cellStyle name="Note 2 3 4 3 6 2" xfId="5694" xr:uid="{00000000-0005-0000-0000-0000975A0000}"/>
    <cellStyle name="Note 2 3 4 3 6 2 2" xfId="12614" xr:uid="{00000000-0005-0000-0000-0000985A0000}"/>
    <cellStyle name="Note 2 3 4 3 6 2 2 2" xfId="19341" xr:uid="{00000000-0005-0000-0000-0000995A0000}"/>
    <cellStyle name="Note 2 3 4 3 6 2 2 2 2" xfId="37005" xr:uid="{00000000-0005-0000-0000-00009A5A0000}"/>
    <cellStyle name="Note 2 3 4 3 6 2 2 2 3" xfId="54182" xr:uid="{00000000-0005-0000-0000-00009B5A0000}"/>
    <cellStyle name="Note 2 3 4 3 6 2 2 3" xfId="30278" xr:uid="{00000000-0005-0000-0000-00009C5A0000}"/>
    <cellStyle name="Note 2 3 4 3 6 2 2 4" xfId="47505" xr:uid="{00000000-0005-0000-0000-00009D5A0000}"/>
    <cellStyle name="Note 2 3 4 3 6 2 3" xfId="9330" xr:uid="{00000000-0005-0000-0000-00009E5A0000}"/>
    <cellStyle name="Note 2 3 4 3 6 2 3 2" xfId="26995" xr:uid="{00000000-0005-0000-0000-00009F5A0000}"/>
    <cellStyle name="Note 2 3 4 3 6 2 3 3" xfId="44248" xr:uid="{00000000-0005-0000-0000-0000A05A0000}"/>
    <cellStyle name="Note 2 3 4 3 6 2 4" xfId="16274" xr:uid="{00000000-0005-0000-0000-0000A15A0000}"/>
    <cellStyle name="Note 2 3 4 3 6 2 4 2" xfId="33938" xr:uid="{00000000-0005-0000-0000-0000A25A0000}"/>
    <cellStyle name="Note 2 3 4 3 6 2 4 3" xfId="51141" xr:uid="{00000000-0005-0000-0000-0000A35A0000}"/>
    <cellStyle name="Note 2 3 4 3 6 2 5" xfId="23359" xr:uid="{00000000-0005-0000-0000-0000A45A0000}"/>
    <cellStyle name="Note 2 3 4 3 6 2 6" xfId="40637" xr:uid="{00000000-0005-0000-0000-0000A55A0000}"/>
    <cellStyle name="Note 2 3 4 3 6 3" xfId="7475" xr:uid="{00000000-0005-0000-0000-0000A65A0000}"/>
    <cellStyle name="Note 2 3 4 3 6 3 2" xfId="25140" xr:uid="{00000000-0005-0000-0000-0000A75A0000}"/>
    <cellStyle name="Note 2 3 4 3 6 3 3" xfId="42405" xr:uid="{00000000-0005-0000-0000-0000A85A0000}"/>
    <cellStyle name="Note 2 3 4 3 6 4" xfId="14527" xr:uid="{00000000-0005-0000-0000-0000A95A0000}"/>
    <cellStyle name="Note 2 3 4 3 6 4 2" xfId="32191" xr:uid="{00000000-0005-0000-0000-0000AA5A0000}"/>
    <cellStyle name="Note 2 3 4 3 6 4 3" xfId="49406" xr:uid="{00000000-0005-0000-0000-0000AB5A0000}"/>
    <cellStyle name="Note 2 3 4 3 6 5" xfId="21497" xr:uid="{00000000-0005-0000-0000-0000AC5A0000}"/>
    <cellStyle name="Note 2 3 4 3 6 6" xfId="38794" xr:uid="{00000000-0005-0000-0000-0000AD5A0000}"/>
    <cellStyle name="Note 2 3 4 3 7" xfId="4658" xr:uid="{00000000-0005-0000-0000-0000AE5A0000}"/>
    <cellStyle name="Note 2 3 4 3 7 2" xfId="11578" xr:uid="{00000000-0005-0000-0000-0000AF5A0000}"/>
    <cellStyle name="Note 2 3 4 3 7 2 2" xfId="18359" xr:uid="{00000000-0005-0000-0000-0000B05A0000}"/>
    <cellStyle name="Note 2 3 4 3 7 2 2 2" xfId="36023" xr:uid="{00000000-0005-0000-0000-0000B15A0000}"/>
    <cellStyle name="Note 2 3 4 3 7 2 2 3" xfId="53212" xr:uid="{00000000-0005-0000-0000-0000B25A0000}"/>
    <cellStyle name="Note 2 3 4 3 7 2 3" xfId="29242" xr:uid="{00000000-0005-0000-0000-0000B35A0000}"/>
    <cellStyle name="Note 2 3 4 3 7 2 4" xfId="46481" xr:uid="{00000000-0005-0000-0000-0000B45A0000}"/>
    <cellStyle name="Note 2 3 4 3 7 3" xfId="8294" xr:uid="{00000000-0005-0000-0000-0000B55A0000}"/>
    <cellStyle name="Note 2 3 4 3 7 3 2" xfId="25959" xr:uid="{00000000-0005-0000-0000-0000B65A0000}"/>
    <cellStyle name="Note 2 3 4 3 7 3 3" xfId="43224" xr:uid="{00000000-0005-0000-0000-0000B75A0000}"/>
    <cellStyle name="Note 2 3 4 3 7 4" xfId="15292" xr:uid="{00000000-0005-0000-0000-0000B85A0000}"/>
    <cellStyle name="Note 2 3 4 3 7 4 2" xfId="32956" xr:uid="{00000000-0005-0000-0000-0000B95A0000}"/>
    <cellStyle name="Note 2 3 4 3 7 4 3" xfId="50171" xr:uid="{00000000-0005-0000-0000-0000BA5A0000}"/>
    <cellStyle name="Note 2 3 4 3 7 5" xfId="22323" xr:uid="{00000000-0005-0000-0000-0000BB5A0000}"/>
    <cellStyle name="Note 2 3 4 3 7 6" xfId="39613" xr:uid="{00000000-0005-0000-0000-0000BC5A0000}"/>
    <cellStyle name="Note 2 3 4 3 8" xfId="10264" xr:uid="{00000000-0005-0000-0000-0000BD5A0000}"/>
    <cellStyle name="Note 2 3 4 3 8 2" xfId="17153" xr:uid="{00000000-0005-0000-0000-0000BE5A0000}"/>
    <cellStyle name="Note 2 3 4 3 8 2 2" xfId="34817" xr:uid="{00000000-0005-0000-0000-0000BF5A0000}"/>
    <cellStyle name="Note 2 3 4 3 8 2 3" xfId="52018" xr:uid="{00000000-0005-0000-0000-0000C05A0000}"/>
    <cellStyle name="Note 2 3 4 3 8 3" xfId="27928" xr:uid="{00000000-0005-0000-0000-0000C15A0000}"/>
    <cellStyle name="Note 2 3 4 3 8 4" xfId="45179" xr:uid="{00000000-0005-0000-0000-0000C25A0000}"/>
    <cellStyle name="Note 2 3 4 3 9" xfId="6514" xr:uid="{00000000-0005-0000-0000-0000C35A0000}"/>
    <cellStyle name="Note 2 3 4 3 9 2" xfId="24179" xr:uid="{00000000-0005-0000-0000-0000C45A0000}"/>
    <cellStyle name="Note 2 3 4 3 9 3" xfId="41456" xr:uid="{00000000-0005-0000-0000-0000C55A0000}"/>
    <cellStyle name="Note 2 3 4 4" xfId="2833" xr:uid="{00000000-0005-0000-0000-0000C65A0000}"/>
    <cellStyle name="Note 2 3 4 4 2" xfId="3496" xr:uid="{00000000-0005-0000-0000-0000C75A0000}"/>
    <cellStyle name="Note 2 3 4 4 2 2" xfId="5412" xr:uid="{00000000-0005-0000-0000-0000C85A0000}"/>
    <cellStyle name="Note 2 3 4 4 2 2 2" xfId="12332" xr:uid="{00000000-0005-0000-0000-0000C95A0000}"/>
    <cellStyle name="Note 2 3 4 4 2 2 2 2" xfId="19059" xr:uid="{00000000-0005-0000-0000-0000CA5A0000}"/>
    <cellStyle name="Note 2 3 4 4 2 2 2 2 2" xfId="36723" xr:uid="{00000000-0005-0000-0000-0000CB5A0000}"/>
    <cellStyle name="Note 2 3 4 4 2 2 2 2 3" xfId="53903" xr:uid="{00000000-0005-0000-0000-0000CC5A0000}"/>
    <cellStyle name="Note 2 3 4 4 2 2 2 3" xfId="29996" xr:uid="{00000000-0005-0000-0000-0000CD5A0000}"/>
    <cellStyle name="Note 2 3 4 4 2 2 2 4" xfId="47226" xr:uid="{00000000-0005-0000-0000-0000CE5A0000}"/>
    <cellStyle name="Note 2 3 4 4 2 2 3" xfId="9048" xr:uid="{00000000-0005-0000-0000-0000CF5A0000}"/>
    <cellStyle name="Note 2 3 4 4 2 2 3 2" xfId="26713" xr:uid="{00000000-0005-0000-0000-0000D05A0000}"/>
    <cellStyle name="Note 2 3 4 4 2 2 3 3" xfId="43969" xr:uid="{00000000-0005-0000-0000-0000D15A0000}"/>
    <cellStyle name="Note 2 3 4 4 2 2 4" xfId="15992" xr:uid="{00000000-0005-0000-0000-0000D25A0000}"/>
    <cellStyle name="Note 2 3 4 4 2 2 4 2" xfId="33656" xr:uid="{00000000-0005-0000-0000-0000D35A0000}"/>
    <cellStyle name="Note 2 3 4 4 2 2 4 3" xfId="50862" xr:uid="{00000000-0005-0000-0000-0000D45A0000}"/>
    <cellStyle name="Note 2 3 4 4 2 2 5" xfId="23077" xr:uid="{00000000-0005-0000-0000-0000D55A0000}"/>
    <cellStyle name="Note 2 3 4 4 2 2 6" xfId="40358" xr:uid="{00000000-0005-0000-0000-0000D65A0000}"/>
    <cellStyle name="Note 2 3 4 4 2 3" xfId="10956" xr:uid="{00000000-0005-0000-0000-0000D75A0000}"/>
    <cellStyle name="Note 2 3 4 4 2 3 2" xfId="17791" xr:uid="{00000000-0005-0000-0000-0000D85A0000}"/>
    <cellStyle name="Note 2 3 4 4 2 3 2 2" xfId="35455" xr:uid="{00000000-0005-0000-0000-0000D95A0000}"/>
    <cellStyle name="Note 2 3 4 4 2 3 2 3" xfId="52647" xr:uid="{00000000-0005-0000-0000-0000DA5A0000}"/>
    <cellStyle name="Note 2 3 4 4 2 3 3" xfId="28620" xr:uid="{00000000-0005-0000-0000-0000DB5A0000}"/>
    <cellStyle name="Note 2 3 4 4 2 3 4" xfId="45862" xr:uid="{00000000-0005-0000-0000-0000DC5A0000}"/>
    <cellStyle name="Note 2 3 4 4 2 4" xfId="7193" xr:uid="{00000000-0005-0000-0000-0000DD5A0000}"/>
    <cellStyle name="Note 2 3 4 4 2 4 2" xfId="24858" xr:uid="{00000000-0005-0000-0000-0000DE5A0000}"/>
    <cellStyle name="Note 2 3 4 4 2 4 3" xfId="42126" xr:uid="{00000000-0005-0000-0000-0000DF5A0000}"/>
    <cellStyle name="Note 2 3 4 4 2 5" xfId="14245" xr:uid="{00000000-0005-0000-0000-0000E05A0000}"/>
    <cellStyle name="Note 2 3 4 4 2 5 2" xfId="31909" xr:uid="{00000000-0005-0000-0000-0000E15A0000}"/>
    <cellStyle name="Note 2 3 4 4 2 5 3" xfId="49127" xr:uid="{00000000-0005-0000-0000-0000E25A0000}"/>
    <cellStyle name="Note 2 3 4 4 2 6" xfId="21215" xr:uid="{00000000-0005-0000-0000-0000E35A0000}"/>
    <cellStyle name="Note 2 3 4 4 2 7" xfId="38515" xr:uid="{00000000-0005-0000-0000-0000E45A0000}"/>
    <cellStyle name="Note 2 3 4 4 3" xfId="3866" xr:uid="{00000000-0005-0000-0000-0000E55A0000}"/>
    <cellStyle name="Note 2 3 4 4 3 2" xfId="5782" xr:uid="{00000000-0005-0000-0000-0000E65A0000}"/>
    <cellStyle name="Note 2 3 4 4 3 2 2" xfId="12702" xr:uid="{00000000-0005-0000-0000-0000E75A0000}"/>
    <cellStyle name="Note 2 3 4 4 3 2 2 2" xfId="19429" xr:uid="{00000000-0005-0000-0000-0000E85A0000}"/>
    <cellStyle name="Note 2 3 4 4 3 2 2 2 2" xfId="37093" xr:uid="{00000000-0005-0000-0000-0000E95A0000}"/>
    <cellStyle name="Note 2 3 4 4 3 2 2 2 3" xfId="54270" xr:uid="{00000000-0005-0000-0000-0000EA5A0000}"/>
    <cellStyle name="Note 2 3 4 4 3 2 2 3" xfId="30366" xr:uid="{00000000-0005-0000-0000-0000EB5A0000}"/>
    <cellStyle name="Note 2 3 4 4 3 2 2 4" xfId="47593" xr:uid="{00000000-0005-0000-0000-0000EC5A0000}"/>
    <cellStyle name="Note 2 3 4 4 3 2 3" xfId="9418" xr:uid="{00000000-0005-0000-0000-0000ED5A0000}"/>
    <cellStyle name="Note 2 3 4 4 3 2 3 2" xfId="27083" xr:uid="{00000000-0005-0000-0000-0000EE5A0000}"/>
    <cellStyle name="Note 2 3 4 4 3 2 3 3" xfId="44336" xr:uid="{00000000-0005-0000-0000-0000EF5A0000}"/>
    <cellStyle name="Note 2 3 4 4 3 2 4" xfId="16362" xr:uid="{00000000-0005-0000-0000-0000F05A0000}"/>
    <cellStyle name="Note 2 3 4 4 3 2 4 2" xfId="34026" xr:uid="{00000000-0005-0000-0000-0000F15A0000}"/>
    <cellStyle name="Note 2 3 4 4 3 2 4 3" xfId="51229" xr:uid="{00000000-0005-0000-0000-0000F25A0000}"/>
    <cellStyle name="Note 2 3 4 4 3 2 5" xfId="23447" xr:uid="{00000000-0005-0000-0000-0000F35A0000}"/>
    <cellStyle name="Note 2 3 4 4 3 2 6" xfId="40725" xr:uid="{00000000-0005-0000-0000-0000F45A0000}"/>
    <cellStyle name="Note 2 3 4 4 3 3" xfId="7563" xr:uid="{00000000-0005-0000-0000-0000F55A0000}"/>
    <cellStyle name="Note 2 3 4 4 3 3 2" xfId="25228" xr:uid="{00000000-0005-0000-0000-0000F65A0000}"/>
    <cellStyle name="Note 2 3 4 4 3 3 3" xfId="42493" xr:uid="{00000000-0005-0000-0000-0000F75A0000}"/>
    <cellStyle name="Note 2 3 4 4 3 4" xfId="14615" xr:uid="{00000000-0005-0000-0000-0000F85A0000}"/>
    <cellStyle name="Note 2 3 4 4 3 4 2" xfId="32279" xr:uid="{00000000-0005-0000-0000-0000F95A0000}"/>
    <cellStyle name="Note 2 3 4 4 3 4 3" xfId="49494" xr:uid="{00000000-0005-0000-0000-0000FA5A0000}"/>
    <cellStyle name="Note 2 3 4 4 3 5" xfId="21585" xr:uid="{00000000-0005-0000-0000-0000FB5A0000}"/>
    <cellStyle name="Note 2 3 4 4 3 6" xfId="38882" xr:uid="{00000000-0005-0000-0000-0000FC5A0000}"/>
    <cellStyle name="Note 2 3 4 4 4" xfId="4749" xr:uid="{00000000-0005-0000-0000-0000FD5A0000}"/>
    <cellStyle name="Note 2 3 4 4 4 2" xfId="11669" xr:uid="{00000000-0005-0000-0000-0000FE5A0000}"/>
    <cellStyle name="Note 2 3 4 4 4 2 2" xfId="18450" xr:uid="{00000000-0005-0000-0000-0000FF5A0000}"/>
    <cellStyle name="Note 2 3 4 4 4 2 2 2" xfId="36114" xr:uid="{00000000-0005-0000-0000-0000005B0000}"/>
    <cellStyle name="Note 2 3 4 4 4 2 2 3" xfId="53300" xr:uid="{00000000-0005-0000-0000-0000015B0000}"/>
    <cellStyle name="Note 2 3 4 4 4 2 3" xfId="29333" xr:uid="{00000000-0005-0000-0000-0000025B0000}"/>
    <cellStyle name="Note 2 3 4 4 4 2 4" xfId="46569" xr:uid="{00000000-0005-0000-0000-0000035B0000}"/>
    <cellStyle name="Note 2 3 4 4 4 3" xfId="8385" xr:uid="{00000000-0005-0000-0000-0000045B0000}"/>
    <cellStyle name="Note 2 3 4 4 4 3 2" xfId="26050" xr:uid="{00000000-0005-0000-0000-0000055B0000}"/>
    <cellStyle name="Note 2 3 4 4 4 3 3" xfId="43312" xr:uid="{00000000-0005-0000-0000-0000065B0000}"/>
    <cellStyle name="Note 2 3 4 4 4 4" xfId="15383" xr:uid="{00000000-0005-0000-0000-0000075B0000}"/>
    <cellStyle name="Note 2 3 4 4 4 4 2" xfId="33047" xr:uid="{00000000-0005-0000-0000-0000085B0000}"/>
    <cellStyle name="Note 2 3 4 4 4 4 3" xfId="50259" xr:uid="{00000000-0005-0000-0000-0000095B0000}"/>
    <cellStyle name="Note 2 3 4 4 4 5" xfId="22414" xr:uid="{00000000-0005-0000-0000-00000A5B0000}"/>
    <cellStyle name="Note 2 3 4 4 4 6" xfId="39701" xr:uid="{00000000-0005-0000-0000-00000B5B0000}"/>
    <cellStyle name="Note 2 3 4 4 5" xfId="10355" xr:uid="{00000000-0005-0000-0000-00000C5B0000}"/>
    <cellStyle name="Note 2 3 4 4 5 2" xfId="17244" xr:uid="{00000000-0005-0000-0000-00000D5B0000}"/>
    <cellStyle name="Note 2 3 4 4 5 2 2" xfId="34908" xr:uid="{00000000-0005-0000-0000-00000E5B0000}"/>
    <cellStyle name="Note 2 3 4 4 5 2 3" xfId="52106" xr:uid="{00000000-0005-0000-0000-00000F5B0000}"/>
    <cellStyle name="Note 2 3 4 4 5 3" xfId="28019" xr:uid="{00000000-0005-0000-0000-0000105B0000}"/>
    <cellStyle name="Note 2 3 4 4 5 4" xfId="45267" xr:uid="{00000000-0005-0000-0000-0000115B0000}"/>
    <cellStyle name="Note 2 3 4 4 6" xfId="6605" xr:uid="{00000000-0005-0000-0000-0000125B0000}"/>
    <cellStyle name="Note 2 3 4 4 6 2" xfId="24270" xr:uid="{00000000-0005-0000-0000-0000135B0000}"/>
    <cellStyle name="Note 2 3 4 4 6 3" xfId="41544" xr:uid="{00000000-0005-0000-0000-0000145B0000}"/>
    <cellStyle name="Note 2 3 4 4 7" xfId="13636" xr:uid="{00000000-0005-0000-0000-0000155B0000}"/>
    <cellStyle name="Note 2 3 4 4 7 2" xfId="31300" xr:uid="{00000000-0005-0000-0000-0000165B0000}"/>
    <cellStyle name="Note 2 3 4 4 7 3" xfId="48524" xr:uid="{00000000-0005-0000-0000-0000175B0000}"/>
    <cellStyle name="Note 2 3 4 4 8" xfId="20552" xr:uid="{00000000-0005-0000-0000-0000185B0000}"/>
    <cellStyle name="Note 2 3 4 4 9" xfId="37858" xr:uid="{00000000-0005-0000-0000-0000195B0000}"/>
    <cellStyle name="Note 2 3 4 5" xfId="4485" xr:uid="{00000000-0005-0000-0000-00001A5B0000}"/>
    <cellStyle name="Note 2 3 4 5 2" xfId="6349" xr:uid="{00000000-0005-0000-0000-00001B5B0000}"/>
    <cellStyle name="Note 2 3 4 5 2 2" xfId="13268" xr:uid="{00000000-0005-0000-0000-00001C5B0000}"/>
    <cellStyle name="Note 2 3 4 5 2 2 2" xfId="19941" xr:uid="{00000000-0005-0000-0000-00001D5B0000}"/>
    <cellStyle name="Note 2 3 4 5 2 2 2 2" xfId="37605" xr:uid="{00000000-0005-0000-0000-00001E5B0000}"/>
    <cellStyle name="Note 2 3 4 5 2 2 2 3" xfId="54782" xr:uid="{00000000-0005-0000-0000-00001F5B0000}"/>
    <cellStyle name="Note 2 3 4 5 2 2 3" xfId="30932" xr:uid="{00000000-0005-0000-0000-0000205B0000}"/>
    <cellStyle name="Note 2 3 4 5 2 2 4" xfId="48159" xr:uid="{00000000-0005-0000-0000-0000215B0000}"/>
    <cellStyle name="Note 2 3 4 5 2 3" xfId="9984" xr:uid="{00000000-0005-0000-0000-0000225B0000}"/>
    <cellStyle name="Note 2 3 4 5 2 3 2" xfId="27649" xr:uid="{00000000-0005-0000-0000-0000235B0000}"/>
    <cellStyle name="Note 2 3 4 5 2 3 3" xfId="44902" xr:uid="{00000000-0005-0000-0000-0000245B0000}"/>
    <cellStyle name="Note 2 3 4 5 2 4" xfId="16874" xr:uid="{00000000-0005-0000-0000-0000255B0000}"/>
    <cellStyle name="Note 2 3 4 5 2 4 2" xfId="34538" xr:uid="{00000000-0005-0000-0000-0000265B0000}"/>
    <cellStyle name="Note 2 3 4 5 2 4 3" xfId="51741" xr:uid="{00000000-0005-0000-0000-0000275B0000}"/>
    <cellStyle name="Note 2 3 4 5 2 5" xfId="24014" xr:uid="{00000000-0005-0000-0000-0000285B0000}"/>
    <cellStyle name="Note 2 3 4 5 2 6" xfId="41291" xr:uid="{00000000-0005-0000-0000-0000295B0000}"/>
    <cellStyle name="Note 2 3 4 5 3" xfId="11413" xr:uid="{00000000-0005-0000-0000-00002A5B0000}"/>
    <cellStyle name="Note 2 3 4 5 3 2" xfId="18194" xr:uid="{00000000-0005-0000-0000-00002B5B0000}"/>
    <cellStyle name="Note 2 3 4 5 3 2 2" xfId="35858" xr:uid="{00000000-0005-0000-0000-00002C5B0000}"/>
    <cellStyle name="Note 2 3 4 5 3 2 3" xfId="53047" xr:uid="{00000000-0005-0000-0000-00002D5B0000}"/>
    <cellStyle name="Note 2 3 4 5 3 3" xfId="29077" xr:uid="{00000000-0005-0000-0000-00002E5B0000}"/>
    <cellStyle name="Note 2 3 4 5 3 4" xfId="46316" xr:uid="{00000000-0005-0000-0000-00002F5B0000}"/>
    <cellStyle name="Note 2 3 4 5 4" xfId="8129" xr:uid="{00000000-0005-0000-0000-0000305B0000}"/>
    <cellStyle name="Note 2 3 4 5 4 2" xfId="25794" xr:uid="{00000000-0005-0000-0000-0000315B0000}"/>
    <cellStyle name="Note 2 3 4 5 4 3" xfId="43059" xr:uid="{00000000-0005-0000-0000-0000325B0000}"/>
    <cellStyle name="Note 2 3 4 5 5" xfId="15127" xr:uid="{00000000-0005-0000-0000-0000335B0000}"/>
    <cellStyle name="Note 2 3 4 5 5 2" xfId="32791" xr:uid="{00000000-0005-0000-0000-0000345B0000}"/>
    <cellStyle name="Note 2 3 4 5 5 3" xfId="50006" xr:uid="{00000000-0005-0000-0000-0000355B0000}"/>
    <cellStyle name="Note 2 3 4 5 6" xfId="22158" xr:uid="{00000000-0005-0000-0000-0000365B0000}"/>
    <cellStyle name="Note 2 3 4 5 7" xfId="39448" xr:uid="{00000000-0005-0000-0000-0000375B0000}"/>
    <cellStyle name="Note 2 3 4 6" xfId="4442" xr:uid="{00000000-0005-0000-0000-0000385B0000}"/>
    <cellStyle name="Note 2 3 4 6 2" xfId="6306" xr:uid="{00000000-0005-0000-0000-0000395B0000}"/>
    <cellStyle name="Note 2 3 4 6 2 2" xfId="13225" xr:uid="{00000000-0005-0000-0000-00003A5B0000}"/>
    <cellStyle name="Note 2 3 4 6 2 2 2" xfId="19898" xr:uid="{00000000-0005-0000-0000-00003B5B0000}"/>
    <cellStyle name="Note 2 3 4 6 2 2 2 2" xfId="37562" xr:uid="{00000000-0005-0000-0000-00003C5B0000}"/>
    <cellStyle name="Note 2 3 4 6 2 2 2 3" xfId="54739" xr:uid="{00000000-0005-0000-0000-00003D5B0000}"/>
    <cellStyle name="Note 2 3 4 6 2 2 3" xfId="30889" xr:uid="{00000000-0005-0000-0000-00003E5B0000}"/>
    <cellStyle name="Note 2 3 4 6 2 2 4" xfId="48116" xr:uid="{00000000-0005-0000-0000-00003F5B0000}"/>
    <cellStyle name="Note 2 3 4 6 2 3" xfId="9941" xr:uid="{00000000-0005-0000-0000-0000405B0000}"/>
    <cellStyle name="Note 2 3 4 6 2 3 2" xfId="27606" xr:uid="{00000000-0005-0000-0000-0000415B0000}"/>
    <cellStyle name="Note 2 3 4 6 2 3 3" xfId="44859" xr:uid="{00000000-0005-0000-0000-0000425B0000}"/>
    <cellStyle name="Note 2 3 4 6 2 4" xfId="16831" xr:uid="{00000000-0005-0000-0000-0000435B0000}"/>
    <cellStyle name="Note 2 3 4 6 2 4 2" xfId="34495" xr:uid="{00000000-0005-0000-0000-0000445B0000}"/>
    <cellStyle name="Note 2 3 4 6 2 4 3" xfId="51698" xr:uid="{00000000-0005-0000-0000-0000455B0000}"/>
    <cellStyle name="Note 2 3 4 6 2 5" xfId="23971" xr:uid="{00000000-0005-0000-0000-0000465B0000}"/>
    <cellStyle name="Note 2 3 4 6 2 6" xfId="41248" xr:uid="{00000000-0005-0000-0000-0000475B0000}"/>
    <cellStyle name="Note 2 3 4 6 3" xfId="11370" xr:uid="{00000000-0005-0000-0000-0000485B0000}"/>
    <cellStyle name="Note 2 3 4 6 3 2" xfId="18151" xr:uid="{00000000-0005-0000-0000-0000495B0000}"/>
    <cellStyle name="Note 2 3 4 6 3 2 2" xfId="35815" xr:uid="{00000000-0005-0000-0000-00004A5B0000}"/>
    <cellStyle name="Note 2 3 4 6 3 2 3" xfId="53004" xr:uid="{00000000-0005-0000-0000-00004B5B0000}"/>
    <cellStyle name="Note 2 3 4 6 3 3" xfId="29034" xr:uid="{00000000-0005-0000-0000-00004C5B0000}"/>
    <cellStyle name="Note 2 3 4 6 3 4" xfId="46273" xr:uid="{00000000-0005-0000-0000-00004D5B0000}"/>
    <cellStyle name="Note 2 3 4 6 4" xfId="8086" xr:uid="{00000000-0005-0000-0000-00004E5B0000}"/>
    <cellStyle name="Note 2 3 4 6 4 2" xfId="25751" xr:uid="{00000000-0005-0000-0000-00004F5B0000}"/>
    <cellStyle name="Note 2 3 4 6 4 3" xfId="43016" xr:uid="{00000000-0005-0000-0000-0000505B0000}"/>
    <cellStyle name="Note 2 3 4 6 5" xfId="15084" xr:uid="{00000000-0005-0000-0000-0000515B0000}"/>
    <cellStyle name="Note 2 3 4 6 5 2" xfId="32748" xr:uid="{00000000-0005-0000-0000-0000525B0000}"/>
    <cellStyle name="Note 2 3 4 6 5 3" xfId="49963" xr:uid="{00000000-0005-0000-0000-0000535B0000}"/>
    <cellStyle name="Note 2 3 4 6 6" xfId="22115" xr:uid="{00000000-0005-0000-0000-0000545B0000}"/>
    <cellStyle name="Note 2 3 4 6 7" xfId="39405" xr:uid="{00000000-0005-0000-0000-0000555B0000}"/>
    <cellStyle name="Note 2 3 4 7" xfId="10128" xr:uid="{00000000-0005-0000-0000-0000565B0000}"/>
    <cellStyle name="Note 2 3 4 7 2" xfId="17017" xr:uid="{00000000-0005-0000-0000-0000575B0000}"/>
    <cellStyle name="Note 2 3 4 7 2 2" xfId="34681" xr:uid="{00000000-0005-0000-0000-0000585B0000}"/>
    <cellStyle name="Note 2 3 4 7 2 3" xfId="51882" xr:uid="{00000000-0005-0000-0000-0000595B0000}"/>
    <cellStyle name="Note 2 3 4 7 3" xfId="27792" xr:uid="{00000000-0005-0000-0000-00005A5B0000}"/>
    <cellStyle name="Note 2 3 4 7 4" xfId="45043" xr:uid="{00000000-0005-0000-0000-00005B5B0000}"/>
    <cellStyle name="Note 2 3 4 8" xfId="13409" xr:uid="{00000000-0005-0000-0000-00005C5B0000}"/>
    <cellStyle name="Note 2 3 4 8 2" xfId="31073" xr:uid="{00000000-0005-0000-0000-00005D5B0000}"/>
    <cellStyle name="Note 2 3 4 8 3" xfId="48300" xr:uid="{00000000-0005-0000-0000-00005E5B0000}"/>
    <cellStyle name="Note 2 3 4 9" xfId="20235" xr:uid="{00000000-0005-0000-0000-00005F5B0000}"/>
    <cellStyle name="Note 2 3 5" xfId="1842" xr:uid="{00000000-0005-0000-0000-0000605B0000}"/>
    <cellStyle name="Note 2 3 5 2" xfId="2738" xr:uid="{00000000-0005-0000-0000-0000615B0000}"/>
    <cellStyle name="Note 2 3 5 2 10" xfId="13543" xr:uid="{00000000-0005-0000-0000-0000625B0000}"/>
    <cellStyle name="Note 2 3 5 2 10 2" xfId="31207" xr:uid="{00000000-0005-0000-0000-0000635B0000}"/>
    <cellStyle name="Note 2 3 5 2 10 3" xfId="48434" xr:uid="{00000000-0005-0000-0000-0000645B0000}"/>
    <cellStyle name="Note 2 3 5 2 11" xfId="20459" xr:uid="{00000000-0005-0000-0000-0000655B0000}"/>
    <cellStyle name="Note 2 3 5 2 12" xfId="37768" xr:uid="{00000000-0005-0000-0000-0000665B0000}"/>
    <cellStyle name="Note 2 3 5 2 2" xfId="2967" xr:uid="{00000000-0005-0000-0000-0000675B0000}"/>
    <cellStyle name="Note 2 3 5 2 2 2" xfId="3630" xr:uid="{00000000-0005-0000-0000-0000685B0000}"/>
    <cellStyle name="Note 2 3 5 2 2 2 2" xfId="5546" xr:uid="{00000000-0005-0000-0000-0000695B0000}"/>
    <cellStyle name="Note 2 3 5 2 2 2 2 2" xfId="12466" xr:uid="{00000000-0005-0000-0000-00006A5B0000}"/>
    <cellStyle name="Note 2 3 5 2 2 2 2 2 2" xfId="19193" xr:uid="{00000000-0005-0000-0000-00006B5B0000}"/>
    <cellStyle name="Note 2 3 5 2 2 2 2 2 2 2" xfId="36857" xr:uid="{00000000-0005-0000-0000-00006C5B0000}"/>
    <cellStyle name="Note 2 3 5 2 2 2 2 2 2 3" xfId="54037" xr:uid="{00000000-0005-0000-0000-00006D5B0000}"/>
    <cellStyle name="Note 2 3 5 2 2 2 2 2 3" xfId="30130" xr:uid="{00000000-0005-0000-0000-00006E5B0000}"/>
    <cellStyle name="Note 2 3 5 2 2 2 2 2 4" xfId="47360" xr:uid="{00000000-0005-0000-0000-00006F5B0000}"/>
    <cellStyle name="Note 2 3 5 2 2 2 2 3" xfId="9182" xr:uid="{00000000-0005-0000-0000-0000705B0000}"/>
    <cellStyle name="Note 2 3 5 2 2 2 2 3 2" xfId="26847" xr:uid="{00000000-0005-0000-0000-0000715B0000}"/>
    <cellStyle name="Note 2 3 5 2 2 2 2 3 3" xfId="44103" xr:uid="{00000000-0005-0000-0000-0000725B0000}"/>
    <cellStyle name="Note 2 3 5 2 2 2 2 4" xfId="16126" xr:uid="{00000000-0005-0000-0000-0000735B0000}"/>
    <cellStyle name="Note 2 3 5 2 2 2 2 4 2" xfId="33790" xr:uid="{00000000-0005-0000-0000-0000745B0000}"/>
    <cellStyle name="Note 2 3 5 2 2 2 2 4 3" xfId="50996" xr:uid="{00000000-0005-0000-0000-0000755B0000}"/>
    <cellStyle name="Note 2 3 5 2 2 2 2 5" xfId="23211" xr:uid="{00000000-0005-0000-0000-0000765B0000}"/>
    <cellStyle name="Note 2 3 5 2 2 2 2 6" xfId="40492" xr:uid="{00000000-0005-0000-0000-0000775B0000}"/>
    <cellStyle name="Note 2 3 5 2 2 2 3" xfId="11090" xr:uid="{00000000-0005-0000-0000-0000785B0000}"/>
    <cellStyle name="Note 2 3 5 2 2 2 3 2" xfId="17925" xr:uid="{00000000-0005-0000-0000-0000795B0000}"/>
    <cellStyle name="Note 2 3 5 2 2 2 3 2 2" xfId="35589" xr:uid="{00000000-0005-0000-0000-00007A5B0000}"/>
    <cellStyle name="Note 2 3 5 2 2 2 3 2 3" xfId="52781" xr:uid="{00000000-0005-0000-0000-00007B5B0000}"/>
    <cellStyle name="Note 2 3 5 2 2 2 3 3" xfId="28754" xr:uid="{00000000-0005-0000-0000-00007C5B0000}"/>
    <cellStyle name="Note 2 3 5 2 2 2 3 4" xfId="45996" xr:uid="{00000000-0005-0000-0000-00007D5B0000}"/>
    <cellStyle name="Note 2 3 5 2 2 2 4" xfId="7327" xr:uid="{00000000-0005-0000-0000-00007E5B0000}"/>
    <cellStyle name="Note 2 3 5 2 2 2 4 2" xfId="24992" xr:uid="{00000000-0005-0000-0000-00007F5B0000}"/>
    <cellStyle name="Note 2 3 5 2 2 2 4 3" xfId="42260" xr:uid="{00000000-0005-0000-0000-0000805B0000}"/>
    <cellStyle name="Note 2 3 5 2 2 2 5" xfId="14379" xr:uid="{00000000-0005-0000-0000-0000815B0000}"/>
    <cellStyle name="Note 2 3 5 2 2 2 5 2" xfId="32043" xr:uid="{00000000-0005-0000-0000-0000825B0000}"/>
    <cellStyle name="Note 2 3 5 2 2 2 5 3" xfId="49261" xr:uid="{00000000-0005-0000-0000-0000835B0000}"/>
    <cellStyle name="Note 2 3 5 2 2 2 6" xfId="21349" xr:uid="{00000000-0005-0000-0000-0000845B0000}"/>
    <cellStyle name="Note 2 3 5 2 2 2 7" xfId="38649" xr:uid="{00000000-0005-0000-0000-0000855B0000}"/>
    <cellStyle name="Note 2 3 5 2 2 3" xfId="4000" xr:uid="{00000000-0005-0000-0000-0000865B0000}"/>
    <cellStyle name="Note 2 3 5 2 2 3 2" xfId="5916" xr:uid="{00000000-0005-0000-0000-0000875B0000}"/>
    <cellStyle name="Note 2 3 5 2 2 3 2 2" xfId="12836" xr:uid="{00000000-0005-0000-0000-0000885B0000}"/>
    <cellStyle name="Note 2 3 5 2 2 3 2 2 2" xfId="19563" xr:uid="{00000000-0005-0000-0000-0000895B0000}"/>
    <cellStyle name="Note 2 3 5 2 2 3 2 2 2 2" xfId="37227" xr:uid="{00000000-0005-0000-0000-00008A5B0000}"/>
    <cellStyle name="Note 2 3 5 2 2 3 2 2 2 3" xfId="54404" xr:uid="{00000000-0005-0000-0000-00008B5B0000}"/>
    <cellStyle name="Note 2 3 5 2 2 3 2 2 3" xfId="30500" xr:uid="{00000000-0005-0000-0000-00008C5B0000}"/>
    <cellStyle name="Note 2 3 5 2 2 3 2 2 4" xfId="47727" xr:uid="{00000000-0005-0000-0000-00008D5B0000}"/>
    <cellStyle name="Note 2 3 5 2 2 3 2 3" xfId="9552" xr:uid="{00000000-0005-0000-0000-00008E5B0000}"/>
    <cellStyle name="Note 2 3 5 2 2 3 2 3 2" xfId="27217" xr:uid="{00000000-0005-0000-0000-00008F5B0000}"/>
    <cellStyle name="Note 2 3 5 2 2 3 2 3 3" xfId="44470" xr:uid="{00000000-0005-0000-0000-0000905B0000}"/>
    <cellStyle name="Note 2 3 5 2 2 3 2 4" xfId="16496" xr:uid="{00000000-0005-0000-0000-0000915B0000}"/>
    <cellStyle name="Note 2 3 5 2 2 3 2 4 2" xfId="34160" xr:uid="{00000000-0005-0000-0000-0000925B0000}"/>
    <cellStyle name="Note 2 3 5 2 2 3 2 4 3" xfId="51363" xr:uid="{00000000-0005-0000-0000-0000935B0000}"/>
    <cellStyle name="Note 2 3 5 2 2 3 2 5" xfId="23581" xr:uid="{00000000-0005-0000-0000-0000945B0000}"/>
    <cellStyle name="Note 2 3 5 2 2 3 2 6" xfId="40859" xr:uid="{00000000-0005-0000-0000-0000955B0000}"/>
    <cellStyle name="Note 2 3 5 2 2 3 3" xfId="7697" xr:uid="{00000000-0005-0000-0000-0000965B0000}"/>
    <cellStyle name="Note 2 3 5 2 2 3 3 2" xfId="25362" xr:uid="{00000000-0005-0000-0000-0000975B0000}"/>
    <cellStyle name="Note 2 3 5 2 2 3 3 3" xfId="42627" xr:uid="{00000000-0005-0000-0000-0000985B0000}"/>
    <cellStyle name="Note 2 3 5 2 2 3 4" xfId="14749" xr:uid="{00000000-0005-0000-0000-0000995B0000}"/>
    <cellStyle name="Note 2 3 5 2 2 3 4 2" xfId="32413" xr:uid="{00000000-0005-0000-0000-00009A5B0000}"/>
    <cellStyle name="Note 2 3 5 2 2 3 4 3" xfId="49628" xr:uid="{00000000-0005-0000-0000-00009B5B0000}"/>
    <cellStyle name="Note 2 3 5 2 2 3 5" xfId="21719" xr:uid="{00000000-0005-0000-0000-00009C5B0000}"/>
    <cellStyle name="Note 2 3 5 2 2 3 6" xfId="39016" xr:uid="{00000000-0005-0000-0000-00009D5B0000}"/>
    <cellStyle name="Note 2 3 5 2 2 4" xfId="4883" xr:uid="{00000000-0005-0000-0000-00009E5B0000}"/>
    <cellStyle name="Note 2 3 5 2 2 4 2" xfId="11803" xr:uid="{00000000-0005-0000-0000-00009F5B0000}"/>
    <cellStyle name="Note 2 3 5 2 2 4 2 2" xfId="18584" xr:uid="{00000000-0005-0000-0000-0000A05B0000}"/>
    <cellStyle name="Note 2 3 5 2 2 4 2 2 2" xfId="36248" xr:uid="{00000000-0005-0000-0000-0000A15B0000}"/>
    <cellStyle name="Note 2 3 5 2 2 4 2 2 3" xfId="53434" xr:uid="{00000000-0005-0000-0000-0000A25B0000}"/>
    <cellStyle name="Note 2 3 5 2 2 4 2 3" xfId="29467" xr:uid="{00000000-0005-0000-0000-0000A35B0000}"/>
    <cellStyle name="Note 2 3 5 2 2 4 2 4" xfId="46703" xr:uid="{00000000-0005-0000-0000-0000A45B0000}"/>
    <cellStyle name="Note 2 3 5 2 2 4 3" xfId="8519" xr:uid="{00000000-0005-0000-0000-0000A55B0000}"/>
    <cellStyle name="Note 2 3 5 2 2 4 3 2" xfId="26184" xr:uid="{00000000-0005-0000-0000-0000A65B0000}"/>
    <cellStyle name="Note 2 3 5 2 2 4 3 3" xfId="43446" xr:uid="{00000000-0005-0000-0000-0000A75B0000}"/>
    <cellStyle name="Note 2 3 5 2 2 4 4" xfId="15517" xr:uid="{00000000-0005-0000-0000-0000A85B0000}"/>
    <cellStyle name="Note 2 3 5 2 2 4 4 2" xfId="33181" xr:uid="{00000000-0005-0000-0000-0000A95B0000}"/>
    <cellStyle name="Note 2 3 5 2 2 4 4 3" xfId="50393" xr:uid="{00000000-0005-0000-0000-0000AA5B0000}"/>
    <cellStyle name="Note 2 3 5 2 2 4 5" xfId="22548" xr:uid="{00000000-0005-0000-0000-0000AB5B0000}"/>
    <cellStyle name="Note 2 3 5 2 2 4 6" xfId="39835" xr:uid="{00000000-0005-0000-0000-0000AC5B0000}"/>
    <cellStyle name="Note 2 3 5 2 2 5" xfId="10489" xr:uid="{00000000-0005-0000-0000-0000AD5B0000}"/>
    <cellStyle name="Note 2 3 5 2 2 5 2" xfId="17378" xr:uid="{00000000-0005-0000-0000-0000AE5B0000}"/>
    <cellStyle name="Note 2 3 5 2 2 5 2 2" xfId="35042" xr:uid="{00000000-0005-0000-0000-0000AF5B0000}"/>
    <cellStyle name="Note 2 3 5 2 2 5 2 3" xfId="52240" xr:uid="{00000000-0005-0000-0000-0000B05B0000}"/>
    <cellStyle name="Note 2 3 5 2 2 5 3" xfId="28153" xr:uid="{00000000-0005-0000-0000-0000B15B0000}"/>
    <cellStyle name="Note 2 3 5 2 2 5 4" xfId="45401" xr:uid="{00000000-0005-0000-0000-0000B25B0000}"/>
    <cellStyle name="Note 2 3 5 2 2 6" xfId="6739" xr:uid="{00000000-0005-0000-0000-0000B35B0000}"/>
    <cellStyle name="Note 2 3 5 2 2 6 2" xfId="24404" xr:uid="{00000000-0005-0000-0000-0000B45B0000}"/>
    <cellStyle name="Note 2 3 5 2 2 6 3" xfId="41678" xr:uid="{00000000-0005-0000-0000-0000B55B0000}"/>
    <cellStyle name="Note 2 3 5 2 2 7" xfId="13770" xr:uid="{00000000-0005-0000-0000-0000B65B0000}"/>
    <cellStyle name="Note 2 3 5 2 2 7 2" xfId="31434" xr:uid="{00000000-0005-0000-0000-0000B75B0000}"/>
    <cellStyle name="Note 2 3 5 2 2 7 3" xfId="48658" xr:uid="{00000000-0005-0000-0000-0000B85B0000}"/>
    <cellStyle name="Note 2 3 5 2 2 8" xfId="20686" xr:uid="{00000000-0005-0000-0000-0000B95B0000}"/>
    <cellStyle name="Note 2 3 5 2 2 9" xfId="37992" xr:uid="{00000000-0005-0000-0000-0000BA5B0000}"/>
    <cellStyle name="Note 2 3 5 2 3" xfId="3063" xr:uid="{00000000-0005-0000-0000-0000BB5B0000}"/>
    <cellStyle name="Note 2 3 5 2 3 2" xfId="3726" xr:uid="{00000000-0005-0000-0000-0000BC5B0000}"/>
    <cellStyle name="Note 2 3 5 2 3 2 2" xfId="5642" xr:uid="{00000000-0005-0000-0000-0000BD5B0000}"/>
    <cellStyle name="Note 2 3 5 2 3 2 2 2" xfId="12562" xr:uid="{00000000-0005-0000-0000-0000BE5B0000}"/>
    <cellStyle name="Note 2 3 5 2 3 2 2 2 2" xfId="19289" xr:uid="{00000000-0005-0000-0000-0000BF5B0000}"/>
    <cellStyle name="Note 2 3 5 2 3 2 2 2 2 2" xfId="36953" xr:uid="{00000000-0005-0000-0000-0000C05B0000}"/>
    <cellStyle name="Note 2 3 5 2 3 2 2 2 2 3" xfId="54130" xr:uid="{00000000-0005-0000-0000-0000C15B0000}"/>
    <cellStyle name="Note 2 3 5 2 3 2 2 2 3" xfId="30226" xr:uid="{00000000-0005-0000-0000-0000C25B0000}"/>
    <cellStyle name="Note 2 3 5 2 3 2 2 2 4" xfId="47453" xr:uid="{00000000-0005-0000-0000-0000C35B0000}"/>
    <cellStyle name="Note 2 3 5 2 3 2 2 3" xfId="9278" xr:uid="{00000000-0005-0000-0000-0000C45B0000}"/>
    <cellStyle name="Note 2 3 5 2 3 2 2 3 2" xfId="26943" xr:uid="{00000000-0005-0000-0000-0000C55B0000}"/>
    <cellStyle name="Note 2 3 5 2 3 2 2 3 3" xfId="44196" xr:uid="{00000000-0005-0000-0000-0000C65B0000}"/>
    <cellStyle name="Note 2 3 5 2 3 2 2 4" xfId="16222" xr:uid="{00000000-0005-0000-0000-0000C75B0000}"/>
    <cellStyle name="Note 2 3 5 2 3 2 2 4 2" xfId="33886" xr:uid="{00000000-0005-0000-0000-0000C85B0000}"/>
    <cellStyle name="Note 2 3 5 2 3 2 2 4 3" xfId="51089" xr:uid="{00000000-0005-0000-0000-0000C95B0000}"/>
    <cellStyle name="Note 2 3 5 2 3 2 2 5" xfId="23307" xr:uid="{00000000-0005-0000-0000-0000CA5B0000}"/>
    <cellStyle name="Note 2 3 5 2 3 2 2 6" xfId="40585" xr:uid="{00000000-0005-0000-0000-0000CB5B0000}"/>
    <cellStyle name="Note 2 3 5 2 3 2 3" xfId="11186" xr:uid="{00000000-0005-0000-0000-0000CC5B0000}"/>
    <cellStyle name="Note 2 3 5 2 3 2 3 2" xfId="18021" xr:uid="{00000000-0005-0000-0000-0000CD5B0000}"/>
    <cellStyle name="Note 2 3 5 2 3 2 3 2 2" xfId="35685" xr:uid="{00000000-0005-0000-0000-0000CE5B0000}"/>
    <cellStyle name="Note 2 3 5 2 3 2 3 2 3" xfId="52874" xr:uid="{00000000-0005-0000-0000-0000CF5B0000}"/>
    <cellStyle name="Note 2 3 5 2 3 2 3 3" xfId="28850" xr:uid="{00000000-0005-0000-0000-0000D05B0000}"/>
    <cellStyle name="Note 2 3 5 2 3 2 3 4" xfId="46089" xr:uid="{00000000-0005-0000-0000-0000D15B0000}"/>
    <cellStyle name="Note 2 3 5 2 3 2 4" xfId="7423" xr:uid="{00000000-0005-0000-0000-0000D25B0000}"/>
    <cellStyle name="Note 2 3 5 2 3 2 4 2" xfId="25088" xr:uid="{00000000-0005-0000-0000-0000D35B0000}"/>
    <cellStyle name="Note 2 3 5 2 3 2 4 3" xfId="42353" xr:uid="{00000000-0005-0000-0000-0000D45B0000}"/>
    <cellStyle name="Note 2 3 5 2 3 2 5" xfId="14475" xr:uid="{00000000-0005-0000-0000-0000D55B0000}"/>
    <cellStyle name="Note 2 3 5 2 3 2 5 2" xfId="32139" xr:uid="{00000000-0005-0000-0000-0000D65B0000}"/>
    <cellStyle name="Note 2 3 5 2 3 2 5 3" xfId="49354" xr:uid="{00000000-0005-0000-0000-0000D75B0000}"/>
    <cellStyle name="Note 2 3 5 2 3 2 6" xfId="21445" xr:uid="{00000000-0005-0000-0000-0000D85B0000}"/>
    <cellStyle name="Note 2 3 5 2 3 2 7" xfId="38742" xr:uid="{00000000-0005-0000-0000-0000D95B0000}"/>
    <cellStyle name="Note 2 3 5 2 3 3" xfId="4093" xr:uid="{00000000-0005-0000-0000-0000DA5B0000}"/>
    <cellStyle name="Note 2 3 5 2 3 3 2" xfId="6009" xr:uid="{00000000-0005-0000-0000-0000DB5B0000}"/>
    <cellStyle name="Note 2 3 5 2 3 3 2 2" xfId="12929" xr:uid="{00000000-0005-0000-0000-0000DC5B0000}"/>
    <cellStyle name="Note 2 3 5 2 3 3 2 2 2" xfId="19656" xr:uid="{00000000-0005-0000-0000-0000DD5B0000}"/>
    <cellStyle name="Note 2 3 5 2 3 3 2 2 2 2" xfId="37320" xr:uid="{00000000-0005-0000-0000-0000DE5B0000}"/>
    <cellStyle name="Note 2 3 5 2 3 3 2 2 2 3" xfId="54497" xr:uid="{00000000-0005-0000-0000-0000DF5B0000}"/>
    <cellStyle name="Note 2 3 5 2 3 3 2 2 3" xfId="30593" xr:uid="{00000000-0005-0000-0000-0000E05B0000}"/>
    <cellStyle name="Note 2 3 5 2 3 3 2 2 4" xfId="47820" xr:uid="{00000000-0005-0000-0000-0000E15B0000}"/>
    <cellStyle name="Note 2 3 5 2 3 3 2 3" xfId="9645" xr:uid="{00000000-0005-0000-0000-0000E25B0000}"/>
    <cellStyle name="Note 2 3 5 2 3 3 2 3 2" xfId="27310" xr:uid="{00000000-0005-0000-0000-0000E35B0000}"/>
    <cellStyle name="Note 2 3 5 2 3 3 2 3 3" xfId="44563" xr:uid="{00000000-0005-0000-0000-0000E45B0000}"/>
    <cellStyle name="Note 2 3 5 2 3 3 2 4" xfId="16589" xr:uid="{00000000-0005-0000-0000-0000E55B0000}"/>
    <cellStyle name="Note 2 3 5 2 3 3 2 4 2" xfId="34253" xr:uid="{00000000-0005-0000-0000-0000E65B0000}"/>
    <cellStyle name="Note 2 3 5 2 3 3 2 4 3" xfId="51456" xr:uid="{00000000-0005-0000-0000-0000E75B0000}"/>
    <cellStyle name="Note 2 3 5 2 3 3 2 5" xfId="23674" xr:uid="{00000000-0005-0000-0000-0000E85B0000}"/>
    <cellStyle name="Note 2 3 5 2 3 3 2 6" xfId="40952" xr:uid="{00000000-0005-0000-0000-0000E95B0000}"/>
    <cellStyle name="Note 2 3 5 2 3 3 3" xfId="7790" xr:uid="{00000000-0005-0000-0000-0000EA5B0000}"/>
    <cellStyle name="Note 2 3 5 2 3 3 3 2" xfId="25455" xr:uid="{00000000-0005-0000-0000-0000EB5B0000}"/>
    <cellStyle name="Note 2 3 5 2 3 3 3 3" xfId="42720" xr:uid="{00000000-0005-0000-0000-0000EC5B0000}"/>
    <cellStyle name="Note 2 3 5 2 3 3 4" xfId="14842" xr:uid="{00000000-0005-0000-0000-0000ED5B0000}"/>
    <cellStyle name="Note 2 3 5 2 3 3 4 2" xfId="32506" xr:uid="{00000000-0005-0000-0000-0000EE5B0000}"/>
    <cellStyle name="Note 2 3 5 2 3 3 4 3" xfId="49721" xr:uid="{00000000-0005-0000-0000-0000EF5B0000}"/>
    <cellStyle name="Note 2 3 5 2 3 3 5" xfId="21812" xr:uid="{00000000-0005-0000-0000-0000F05B0000}"/>
    <cellStyle name="Note 2 3 5 2 3 3 6" xfId="39109" xr:uid="{00000000-0005-0000-0000-0000F15B0000}"/>
    <cellStyle name="Note 2 3 5 2 3 4" xfId="4979" xr:uid="{00000000-0005-0000-0000-0000F25B0000}"/>
    <cellStyle name="Note 2 3 5 2 3 4 2" xfId="11899" xr:uid="{00000000-0005-0000-0000-0000F35B0000}"/>
    <cellStyle name="Note 2 3 5 2 3 4 2 2" xfId="18680" xr:uid="{00000000-0005-0000-0000-0000F45B0000}"/>
    <cellStyle name="Note 2 3 5 2 3 4 2 2 2" xfId="36344" xr:uid="{00000000-0005-0000-0000-0000F55B0000}"/>
    <cellStyle name="Note 2 3 5 2 3 4 2 2 3" xfId="53527" xr:uid="{00000000-0005-0000-0000-0000F65B0000}"/>
    <cellStyle name="Note 2 3 5 2 3 4 2 3" xfId="29563" xr:uid="{00000000-0005-0000-0000-0000F75B0000}"/>
    <cellStyle name="Note 2 3 5 2 3 4 2 4" xfId="46796" xr:uid="{00000000-0005-0000-0000-0000F85B0000}"/>
    <cellStyle name="Note 2 3 5 2 3 4 3" xfId="8615" xr:uid="{00000000-0005-0000-0000-0000F95B0000}"/>
    <cellStyle name="Note 2 3 5 2 3 4 3 2" xfId="26280" xr:uid="{00000000-0005-0000-0000-0000FA5B0000}"/>
    <cellStyle name="Note 2 3 5 2 3 4 3 3" xfId="43539" xr:uid="{00000000-0005-0000-0000-0000FB5B0000}"/>
    <cellStyle name="Note 2 3 5 2 3 4 4" xfId="15613" xr:uid="{00000000-0005-0000-0000-0000FC5B0000}"/>
    <cellStyle name="Note 2 3 5 2 3 4 4 2" xfId="33277" xr:uid="{00000000-0005-0000-0000-0000FD5B0000}"/>
    <cellStyle name="Note 2 3 5 2 3 4 4 3" xfId="50486" xr:uid="{00000000-0005-0000-0000-0000FE5B0000}"/>
    <cellStyle name="Note 2 3 5 2 3 4 5" xfId="22644" xr:uid="{00000000-0005-0000-0000-0000FF5B0000}"/>
    <cellStyle name="Note 2 3 5 2 3 4 6" xfId="39928" xr:uid="{00000000-0005-0000-0000-0000005C0000}"/>
    <cellStyle name="Note 2 3 5 2 3 5" xfId="10585" xr:uid="{00000000-0005-0000-0000-0000015C0000}"/>
    <cellStyle name="Note 2 3 5 2 3 5 2" xfId="17474" xr:uid="{00000000-0005-0000-0000-0000025C0000}"/>
    <cellStyle name="Note 2 3 5 2 3 5 2 2" xfId="35138" xr:uid="{00000000-0005-0000-0000-0000035C0000}"/>
    <cellStyle name="Note 2 3 5 2 3 5 2 3" xfId="52333" xr:uid="{00000000-0005-0000-0000-0000045C0000}"/>
    <cellStyle name="Note 2 3 5 2 3 5 3" xfId="28249" xr:uid="{00000000-0005-0000-0000-0000055C0000}"/>
    <cellStyle name="Note 2 3 5 2 3 5 4" xfId="45494" xr:uid="{00000000-0005-0000-0000-0000065C0000}"/>
    <cellStyle name="Note 2 3 5 2 3 6" xfId="6835" xr:uid="{00000000-0005-0000-0000-0000075C0000}"/>
    <cellStyle name="Note 2 3 5 2 3 6 2" xfId="24500" xr:uid="{00000000-0005-0000-0000-0000085C0000}"/>
    <cellStyle name="Note 2 3 5 2 3 6 3" xfId="41771" xr:uid="{00000000-0005-0000-0000-0000095C0000}"/>
    <cellStyle name="Note 2 3 5 2 3 7" xfId="13866" xr:uid="{00000000-0005-0000-0000-00000A5C0000}"/>
    <cellStyle name="Note 2 3 5 2 3 7 2" xfId="31530" xr:uid="{00000000-0005-0000-0000-00000B5C0000}"/>
    <cellStyle name="Note 2 3 5 2 3 7 3" xfId="48751" xr:uid="{00000000-0005-0000-0000-00000C5C0000}"/>
    <cellStyle name="Note 2 3 5 2 3 8" xfId="20782" xr:uid="{00000000-0005-0000-0000-00000D5C0000}"/>
    <cellStyle name="Note 2 3 5 2 3 9" xfId="38085" xr:uid="{00000000-0005-0000-0000-00000E5C0000}"/>
    <cellStyle name="Note 2 3 5 2 4" xfId="3175" xr:uid="{00000000-0005-0000-0000-00000F5C0000}"/>
    <cellStyle name="Note 2 3 5 2 4 2" xfId="4205" xr:uid="{00000000-0005-0000-0000-0000105C0000}"/>
    <cellStyle name="Note 2 3 5 2 4 2 2" xfId="6121" xr:uid="{00000000-0005-0000-0000-0000115C0000}"/>
    <cellStyle name="Note 2 3 5 2 4 2 2 2" xfId="13041" xr:uid="{00000000-0005-0000-0000-0000125C0000}"/>
    <cellStyle name="Note 2 3 5 2 4 2 2 2 2" xfId="19768" xr:uid="{00000000-0005-0000-0000-0000135C0000}"/>
    <cellStyle name="Note 2 3 5 2 4 2 2 2 2 2" xfId="37432" xr:uid="{00000000-0005-0000-0000-0000145C0000}"/>
    <cellStyle name="Note 2 3 5 2 4 2 2 2 2 3" xfId="54609" xr:uid="{00000000-0005-0000-0000-0000155C0000}"/>
    <cellStyle name="Note 2 3 5 2 4 2 2 2 3" xfId="30705" xr:uid="{00000000-0005-0000-0000-0000165C0000}"/>
    <cellStyle name="Note 2 3 5 2 4 2 2 2 4" xfId="47932" xr:uid="{00000000-0005-0000-0000-0000175C0000}"/>
    <cellStyle name="Note 2 3 5 2 4 2 2 3" xfId="9757" xr:uid="{00000000-0005-0000-0000-0000185C0000}"/>
    <cellStyle name="Note 2 3 5 2 4 2 2 3 2" xfId="27422" xr:uid="{00000000-0005-0000-0000-0000195C0000}"/>
    <cellStyle name="Note 2 3 5 2 4 2 2 3 3" xfId="44675" xr:uid="{00000000-0005-0000-0000-00001A5C0000}"/>
    <cellStyle name="Note 2 3 5 2 4 2 2 4" xfId="16701" xr:uid="{00000000-0005-0000-0000-00001B5C0000}"/>
    <cellStyle name="Note 2 3 5 2 4 2 2 4 2" xfId="34365" xr:uid="{00000000-0005-0000-0000-00001C5C0000}"/>
    <cellStyle name="Note 2 3 5 2 4 2 2 4 3" xfId="51568" xr:uid="{00000000-0005-0000-0000-00001D5C0000}"/>
    <cellStyle name="Note 2 3 5 2 4 2 2 5" xfId="23786" xr:uid="{00000000-0005-0000-0000-00001E5C0000}"/>
    <cellStyle name="Note 2 3 5 2 4 2 2 6" xfId="41064" xr:uid="{00000000-0005-0000-0000-00001F5C0000}"/>
    <cellStyle name="Note 2 3 5 2 4 2 3" xfId="7902" xr:uid="{00000000-0005-0000-0000-0000205C0000}"/>
    <cellStyle name="Note 2 3 5 2 4 2 3 2" xfId="25567" xr:uid="{00000000-0005-0000-0000-0000215C0000}"/>
    <cellStyle name="Note 2 3 5 2 4 2 3 3" xfId="42832" xr:uid="{00000000-0005-0000-0000-0000225C0000}"/>
    <cellStyle name="Note 2 3 5 2 4 2 4" xfId="14954" xr:uid="{00000000-0005-0000-0000-0000235C0000}"/>
    <cellStyle name="Note 2 3 5 2 4 2 4 2" xfId="32618" xr:uid="{00000000-0005-0000-0000-0000245C0000}"/>
    <cellStyle name="Note 2 3 5 2 4 2 4 3" xfId="49833" xr:uid="{00000000-0005-0000-0000-0000255C0000}"/>
    <cellStyle name="Note 2 3 5 2 4 2 5" xfId="21924" xr:uid="{00000000-0005-0000-0000-0000265C0000}"/>
    <cellStyle name="Note 2 3 5 2 4 2 6" xfId="39221" xr:uid="{00000000-0005-0000-0000-0000275C0000}"/>
    <cellStyle name="Note 2 3 5 2 4 3" xfId="5091" xr:uid="{00000000-0005-0000-0000-0000285C0000}"/>
    <cellStyle name="Note 2 3 5 2 4 3 2" xfId="12011" xr:uid="{00000000-0005-0000-0000-0000295C0000}"/>
    <cellStyle name="Note 2 3 5 2 4 3 2 2" xfId="18792" xr:uid="{00000000-0005-0000-0000-00002A5C0000}"/>
    <cellStyle name="Note 2 3 5 2 4 3 2 2 2" xfId="36456" xr:uid="{00000000-0005-0000-0000-00002B5C0000}"/>
    <cellStyle name="Note 2 3 5 2 4 3 2 2 3" xfId="53639" xr:uid="{00000000-0005-0000-0000-00002C5C0000}"/>
    <cellStyle name="Note 2 3 5 2 4 3 2 3" xfId="29675" xr:uid="{00000000-0005-0000-0000-00002D5C0000}"/>
    <cellStyle name="Note 2 3 5 2 4 3 2 4" xfId="46908" xr:uid="{00000000-0005-0000-0000-00002E5C0000}"/>
    <cellStyle name="Note 2 3 5 2 4 3 3" xfId="8727" xr:uid="{00000000-0005-0000-0000-00002F5C0000}"/>
    <cellStyle name="Note 2 3 5 2 4 3 3 2" xfId="26392" xr:uid="{00000000-0005-0000-0000-0000305C0000}"/>
    <cellStyle name="Note 2 3 5 2 4 3 3 3" xfId="43651" xr:uid="{00000000-0005-0000-0000-0000315C0000}"/>
    <cellStyle name="Note 2 3 5 2 4 3 4" xfId="15725" xr:uid="{00000000-0005-0000-0000-0000325C0000}"/>
    <cellStyle name="Note 2 3 5 2 4 3 4 2" xfId="33389" xr:uid="{00000000-0005-0000-0000-0000335C0000}"/>
    <cellStyle name="Note 2 3 5 2 4 3 4 3" xfId="50598" xr:uid="{00000000-0005-0000-0000-0000345C0000}"/>
    <cellStyle name="Note 2 3 5 2 4 3 5" xfId="22756" xr:uid="{00000000-0005-0000-0000-0000355C0000}"/>
    <cellStyle name="Note 2 3 5 2 4 3 6" xfId="40040" xr:uid="{00000000-0005-0000-0000-0000365C0000}"/>
    <cellStyle name="Note 2 3 5 2 4 4" xfId="10697" xr:uid="{00000000-0005-0000-0000-0000375C0000}"/>
    <cellStyle name="Note 2 3 5 2 4 4 2" xfId="17586" xr:uid="{00000000-0005-0000-0000-0000385C0000}"/>
    <cellStyle name="Note 2 3 5 2 4 4 2 2" xfId="35250" xr:uid="{00000000-0005-0000-0000-0000395C0000}"/>
    <cellStyle name="Note 2 3 5 2 4 4 2 3" xfId="52445" xr:uid="{00000000-0005-0000-0000-00003A5C0000}"/>
    <cellStyle name="Note 2 3 5 2 4 4 3" xfId="28361" xr:uid="{00000000-0005-0000-0000-00003B5C0000}"/>
    <cellStyle name="Note 2 3 5 2 4 4 4" xfId="45606" xr:uid="{00000000-0005-0000-0000-00003C5C0000}"/>
    <cellStyle name="Note 2 3 5 2 4 5" xfId="6947" xr:uid="{00000000-0005-0000-0000-00003D5C0000}"/>
    <cellStyle name="Note 2 3 5 2 4 5 2" xfId="24612" xr:uid="{00000000-0005-0000-0000-00003E5C0000}"/>
    <cellStyle name="Note 2 3 5 2 4 5 3" xfId="41883" xr:uid="{00000000-0005-0000-0000-00003F5C0000}"/>
    <cellStyle name="Note 2 3 5 2 4 6" xfId="13978" xr:uid="{00000000-0005-0000-0000-0000405C0000}"/>
    <cellStyle name="Note 2 3 5 2 4 6 2" xfId="31642" xr:uid="{00000000-0005-0000-0000-0000415C0000}"/>
    <cellStyle name="Note 2 3 5 2 4 6 3" xfId="48863" xr:uid="{00000000-0005-0000-0000-0000425C0000}"/>
    <cellStyle name="Note 2 3 5 2 4 7" xfId="20894" xr:uid="{00000000-0005-0000-0000-0000435C0000}"/>
    <cellStyle name="Note 2 3 5 2 4 8" xfId="38197" xr:uid="{00000000-0005-0000-0000-0000445C0000}"/>
    <cellStyle name="Note 2 3 5 2 5" xfId="3403" xr:uid="{00000000-0005-0000-0000-0000455C0000}"/>
    <cellStyle name="Note 2 3 5 2 5 2" xfId="5319" xr:uid="{00000000-0005-0000-0000-0000465C0000}"/>
    <cellStyle name="Note 2 3 5 2 5 2 2" xfId="12239" xr:uid="{00000000-0005-0000-0000-0000475C0000}"/>
    <cellStyle name="Note 2 3 5 2 5 2 2 2" xfId="18966" xr:uid="{00000000-0005-0000-0000-0000485C0000}"/>
    <cellStyle name="Note 2 3 5 2 5 2 2 2 2" xfId="36630" xr:uid="{00000000-0005-0000-0000-0000495C0000}"/>
    <cellStyle name="Note 2 3 5 2 5 2 2 2 3" xfId="53813" xr:uid="{00000000-0005-0000-0000-00004A5C0000}"/>
    <cellStyle name="Note 2 3 5 2 5 2 2 3" xfId="29903" xr:uid="{00000000-0005-0000-0000-00004B5C0000}"/>
    <cellStyle name="Note 2 3 5 2 5 2 2 4" xfId="47136" xr:uid="{00000000-0005-0000-0000-00004C5C0000}"/>
    <cellStyle name="Note 2 3 5 2 5 2 3" xfId="8955" xr:uid="{00000000-0005-0000-0000-00004D5C0000}"/>
    <cellStyle name="Note 2 3 5 2 5 2 3 2" xfId="26620" xr:uid="{00000000-0005-0000-0000-00004E5C0000}"/>
    <cellStyle name="Note 2 3 5 2 5 2 3 3" xfId="43879" xr:uid="{00000000-0005-0000-0000-00004F5C0000}"/>
    <cellStyle name="Note 2 3 5 2 5 2 4" xfId="15899" xr:uid="{00000000-0005-0000-0000-0000505C0000}"/>
    <cellStyle name="Note 2 3 5 2 5 2 4 2" xfId="33563" xr:uid="{00000000-0005-0000-0000-0000515C0000}"/>
    <cellStyle name="Note 2 3 5 2 5 2 4 3" xfId="50772" xr:uid="{00000000-0005-0000-0000-0000525C0000}"/>
    <cellStyle name="Note 2 3 5 2 5 2 5" xfId="22984" xr:uid="{00000000-0005-0000-0000-0000535C0000}"/>
    <cellStyle name="Note 2 3 5 2 5 2 6" xfId="40268" xr:uid="{00000000-0005-0000-0000-0000545C0000}"/>
    <cellStyle name="Note 2 3 5 2 5 3" xfId="10863" xr:uid="{00000000-0005-0000-0000-0000555C0000}"/>
    <cellStyle name="Note 2 3 5 2 5 3 2" xfId="17698" xr:uid="{00000000-0005-0000-0000-0000565C0000}"/>
    <cellStyle name="Note 2 3 5 2 5 3 2 2" xfId="35362" xr:uid="{00000000-0005-0000-0000-0000575C0000}"/>
    <cellStyle name="Note 2 3 5 2 5 3 2 3" xfId="52557" xr:uid="{00000000-0005-0000-0000-0000585C0000}"/>
    <cellStyle name="Note 2 3 5 2 5 3 3" xfId="28527" xr:uid="{00000000-0005-0000-0000-0000595C0000}"/>
    <cellStyle name="Note 2 3 5 2 5 3 4" xfId="45772" xr:uid="{00000000-0005-0000-0000-00005A5C0000}"/>
    <cellStyle name="Note 2 3 5 2 5 4" xfId="14152" xr:uid="{00000000-0005-0000-0000-00005B5C0000}"/>
    <cellStyle name="Note 2 3 5 2 5 4 2" xfId="31816" xr:uid="{00000000-0005-0000-0000-00005C5C0000}"/>
    <cellStyle name="Note 2 3 5 2 5 4 3" xfId="49037" xr:uid="{00000000-0005-0000-0000-00005D5C0000}"/>
    <cellStyle name="Note 2 3 5 2 5 5" xfId="21122" xr:uid="{00000000-0005-0000-0000-00005E5C0000}"/>
    <cellStyle name="Note 2 3 5 2 5 6" xfId="38425" xr:uid="{00000000-0005-0000-0000-00005F5C0000}"/>
    <cellStyle name="Note 2 3 5 2 6" xfId="3776" xr:uid="{00000000-0005-0000-0000-0000605C0000}"/>
    <cellStyle name="Note 2 3 5 2 6 2" xfId="5692" xr:uid="{00000000-0005-0000-0000-0000615C0000}"/>
    <cellStyle name="Note 2 3 5 2 6 2 2" xfId="12612" xr:uid="{00000000-0005-0000-0000-0000625C0000}"/>
    <cellStyle name="Note 2 3 5 2 6 2 2 2" xfId="19339" xr:uid="{00000000-0005-0000-0000-0000635C0000}"/>
    <cellStyle name="Note 2 3 5 2 6 2 2 2 2" xfId="37003" xr:uid="{00000000-0005-0000-0000-0000645C0000}"/>
    <cellStyle name="Note 2 3 5 2 6 2 2 2 3" xfId="54180" xr:uid="{00000000-0005-0000-0000-0000655C0000}"/>
    <cellStyle name="Note 2 3 5 2 6 2 2 3" xfId="30276" xr:uid="{00000000-0005-0000-0000-0000665C0000}"/>
    <cellStyle name="Note 2 3 5 2 6 2 2 4" xfId="47503" xr:uid="{00000000-0005-0000-0000-0000675C0000}"/>
    <cellStyle name="Note 2 3 5 2 6 2 3" xfId="9328" xr:uid="{00000000-0005-0000-0000-0000685C0000}"/>
    <cellStyle name="Note 2 3 5 2 6 2 3 2" xfId="26993" xr:uid="{00000000-0005-0000-0000-0000695C0000}"/>
    <cellStyle name="Note 2 3 5 2 6 2 3 3" xfId="44246" xr:uid="{00000000-0005-0000-0000-00006A5C0000}"/>
    <cellStyle name="Note 2 3 5 2 6 2 4" xfId="16272" xr:uid="{00000000-0005-0000-0000-00006B5C0000}"/>
    <cellStyle name="Note 2 3 5 2 6 2 4 2" xfId="33936" xr:uid="{00000000-0005-0000-0000-00006C5C0000}"/>
    <cellStyle name="Note 2 3 5 2 6 2 4 3" xfId="51139" xr:uid="{00000000-0005-0000-0000-00006D5C0000}"/>
    <cellStyle name="Note 2 3 5 2 6 2 5" xfId="23357" xr:uid="{00000000-0005-0000-0000-00006E5C0000}"/>
    <cellStyle name="Note 2 3 5 2 6 2 6" xfId="40635" xr:uid="{00000000-0005-0000-0000-00006F5C0000}"/>
    <cellStyle name="Note 2 3 5 2 6 3" xfId="7473" xr:uid="{00000000-0005-0000-0000-0000705C0000}"/>
    <cellStyle name="Note 2 3 5 2 6 3 2" xfId="25138" xr:uid="{00000000-0005-0000-0000-0000715C0000}"/>
    <cellStyle name="Note 2 3 5 2 6 3 3" xfId="42403" xr:uid="{00000000-0005-0000-0000-0000725C0000}"/>
    <cellStyle name="Note 2 3 5 2 6 4" xfId="14525" xr:uid="{00000000-0005-0000-0000-0000735C0000}"/>
    <cellStyle name="Note 2 3 5 2 6 4 2" xfId="32189" xr:uid="{00000000-0005-0000-0000-0000745C0000}"/>
    <cellStyle name="Note 2 3 5 2 6 4 3" xfId="49404" xr:uid="{00000000-0005-0000-0000-0000755C0000}"/>
    <cellStyle name="Note 2 3 5 2 6 5" xfId="21495" xr:uid="{00000000-0005-0000-0000-0000765C0000}"/>
    <cellStyle name="Note 2 3 5 2 6 6" xfId="38792" xr:uid="{00000000-0005-0000-0000-0000775C0000}"/>
    <cellStyle name="Note 2 3 5 2 7" xfId="4656" xr:uid="{00000000-0005-0000-0000-0000785C0000}"/>
    <cellStyle name="Note 2 3 5 2 7 2" xfId="11576" xr:uid="{00000000-0005-0000-0000-0000795C0000}"/>
    <cellStyle name="Note 2 3 5 2 7 2 2" xfId="18357" xr:uid="{00000000-0005-0000-0000-00007A5C0000}"/>
    <cellStyle name="Note 2 3 5 2 7 2 2 2" xfId="36021" xr:uid="{00000000-0005-0000-0000-00007B5C0000}"/>
    <cellStyle name="Note 2 3 5 2 7 2 2 3" xfId="53210" xr:uid="{00000000-0005-0000-0000-00007C5C0000}"/>
    <cellStyle name="Note 2 3 5 2 7 2 3" xfId="29240" xr:uid="{00000000-0005-0000-0000-00007D5C0000}"/>
    <cellStyle name="Note 2 3 5 2 7 2 4" xfId="46479" xr:uid="{00000000-0005-0000-0000-00007E5C0000}"/>
    <cellStyle name="Note 2 3 5 2 7 3" xfId="8292" xr:uid="{00000000-0005-0000-0000-00007F5C0000}"/>
    <cellStyle name="Note 2 3 5 2 7 3 2" xfId="25957" xr:uid="{00000000-0005-0000-0000-0000805C0000}"/>
    <cellStyle name="Note 2 3 5 2 7 3 3" xfId="43222" xr:uid="{00000000-0005-0000-0000-0000815C0000}"/>
    <cellStyle name="Note 2 3 5 2 7 4" xfId="15290" xr:uid="{00000000-0005-0000-0000-0000825C0000}"/>
    <cellStyle name="Note 2 3 5 2 7 4 2" xfId="32954" xr:uid="{00000000-0005-0000-0000-0000835C0000}"/>
    <cellStyle name="Note 2 3 5 2 7 4 3" xfId="50169" xr:uid="{00000000-0005-0000-0000-0000845C0000}"/>
    <cellStyle name="Note 2 3 5 2 7 5" xfId="22321" xr:uid="{00000000-0005-0000-0000-0000855C0000}"/>
    <cellStyle name="Note 2 3 5 2 7 6" xfId="39611" xr:uid="{00000000-0005-0000-0000-0000865C0000}"/>
    <cellStyle name="Note 2 3 5 2 8" xfId="10262" xr:uid="{00000000-0005-0000-0000-0000875C0000}"/>
    <cellStyle name="Note 2 3 5 2 8 2" xfId="17151" xr:uid="{00000000-0005-0000-0000-0000885C0000}"/>
    <cellStyle name="Note 2 3 5 2 8 2 2" xfId="34815" xr:uid="{00000000-0005-0000-0000-0000895C0000}"/>
    <cellStyle name="Note 2 3 5 2 8 2 3" xfId="52016" xr:uid="{00000000-0005-0000-0000-00008A5C0000}"/>
    <cellStyle name="Note 2 3 5 2 8 3" xfId="27926" xr:uid="{00000000-0005-0000-0000-00008B5C0000}"/>
    <cellStyle name="Note 2 3 5 2 8 4" xfId="45177" xr:uid="{00000000-0005-0000-0000-00008C5C0000}"/>
    <cellStyle name="Note 2 3 5 2 9" xfId="6512" xr:uid="{00000000-0005-0000-0000-00008D5C0000}"/>
    <cellStyle name="Note 2 3 5 2 9 2" xfId="24177" xr:uid="{00000000-0005-0000-0000-00008E5C0000}"/>
    <cellStyle name="Note 2 3 5 2 9 3" xfId="41454" xr:uid="{00000000-0005-0000-0000-00008F5C0000}"/>
    <cellStyle name="Note 2 3 5 3" xfId="2835" xr:uid="{00000000-0005-0000-0000-0000905C0000}"/>
    <cellStyle name="Note 2 3 5 3 2" xfId="3498" xr:uid="{00000000-0005-0000-0000-0000915C0000}"/>
    <cellStyle name="Note 2 3 5 3 2 2" xfId="5414" xr:uid="{00000000-0005-0000-0000-0000925C0000}"/>
    <cellStyle name="Note 2 3 5 3 2 2 2" xfId="12334" xr:uid="{00000000-0005-0000-0000-0000935C0000}"/>
    <cellStyle name="Note 2 3 5 3 2 2 2 2" xfId="19061" xr:uid="{00000000-0005-0000-0000-0000945C0000}"/>
    <cellStyle name="Note 2 3 5 3 2 2 2 2 2" xfId="36725" xr:uid="{00000000-0005-0000-0000-0000955C0000}"/>
    <cellStyle name="Note 2 3 5 3 2 2 2 2 3" xfId="53905" xr:uid="{00000000-0005-0000-0000-0000965C0000}"/>
    <cellStyle name="Note 2 3 5 3 2 2 2 3" xfId="29998" xr:uid="{00000000-0005-0000-0000-0000975C0000}"/>
    <cellStyle name="Note 2 3 5 3 2 2 2 4" xfId="47228" xr:uid="{00000000-0005-0000-0000-0000985C0000}"/>
    <cellStyle name="Note 2 3 5 3 2 2 3" xfId="9050" xr:uid="{00000000-0005-0000-0000-0000995C0000}"/>
    <cellStyle name="Note 2 3 5 3 2 2 3 2" xfId="26715" xr:uid="{00000000-0005-0000-0000-00009A5C0000}"/>
    <cellStyle name="Note 2 3 5 3 2 2 3 3" xfId="43971" xr:uid="{00000000-0005-0000-0000-00009B5C0000}"/>
    <cellStyle name="Note 2 3 5 3 2 2 4" xfId="15994" xr:uid="{00000000-0005-0000-0000-00009C5C0000}"/>
    <cellStyle name="Note 2 3 5 3 2 2 4 2" xfId="33658" xr:uid="{00000000-0005-0000-0000-00009D5C0000}"/>
    <cellStyle name="Note 2 3 5 3 2 2 4 3" xfId="50864" xr:uid="{00000000-0005-0000-0000-00009E5C0000}"/>
    <cellStyle name="Note 2 3 5 3 2 2 5" xfId="23079" xr:uid="{00000000-0005-0000-0000-00009F5C0000}"/>
    <cellStyle name="Note 2 3 5 3 2 2 6" xfId="40360" xr:uid="{00000000-0005-0000-0000-0000A05C0000}"/>
    <cellStyle name="Note 2 3 5 3 2 3" xfId="10958" xr:uid="{00000000-0005-0000-0000-0000A15C0000}"/>
    <cellStyle name="Note 2 3 5 3 2 3 2" xfId="17793" xr:uid="{00000000-0005-0000-0000-0000A25C0000}"/>
    <cellStyle name="Note 2 3 5 3 2 3 2 2" xfId="35457" xr:uid="{00000000-0005-0000-0000-0000A35C0000}"/>
    <cellStyle name="Note 2 3 5 3 2 3 2 3" xfId="52649" xr:uid="{00000000-0005-0000-0000-0000A45C0000}"/>
    <cellStyle name="Note 2 3 5 3 2 3 3" xfId="28622" xr:uid="{00000000-0005-0000-0000-0000A55C0000}"/>
    <cellStyle name="Note 2 3 5 3 2 3 4" xfId="45864" xr:uid="{00000000-0005-0000-0000-0000A65C0000}"/>
    <cellStyle name="Note 2 3 5 3 2 4" xfId="7195" xr:uid="{00000000-0005-0000-0000-0000A75C0000}"/>
    <cellStyle name="Note 2 3 5 3 2 4 2" xfId="24860" xr:uid="{00000000-0005-0000-0000-0000A85C0000}"/>
    <cellStyle name="Note 2 3 5 3 2 4 3" xfId="42128" xr:uid="{00000000-0005-0000-0000-0000A95C0000}"/>
    <cellStyle name="Note 2 3 5 3 2 5" xfId="14247" xr:uid="{00000000-0005-0000-0000-0000AA5C0000}"/>
    <cellStyle name="Note 2 3 5 3 2 5 2" xfId="31911" xr:uid="{00000000-0005-0000-0000-0000AB5C0000}"/>
    <cellStyle name="Note 2 3 5 3 2 5 3" xfId="49129" xr:uid="{00000000-0005-0000-0000-0000AC5C0000}"/>
    <cellStyle name="Note 2 3 5 3 2 6" xfId="21217" xr:uid="{00000000-0005-0000-0000-0000AD5C0000}"/>
    <cellStyle name="Note 2 3 5 3 2 7" xfId="38517" xr:uid="{00000000-0005-0000-0000-0000AE5C0000}"/>
    <cellStyle name="Note 2 3 5 3 3" xfId="3868" xr:uid="{00000000-0005-0000-0000-0000AF5C0000}"/>
    <cellStyle name="Note 2 3 5 3 3 2" xfId="5784" xr:uid="{00000000-0005-0000-0000-0000B05C0000}"/>
    <cellStyle name="Note 2 3 5 3 3 2 2" xfId="12704" xr:uid="{00000000-0005-0000-0000-0000B15C0000}"/>
    <cellStyle name="Note 2 3 5 3 3 2 2 2" xfId="19431" xr:uid="{00000000-0005-0000-0000-0000B25C0000}"/>
    <cellStyle name="Note 2 3 5 3 3 2 2 2 2" xfId="37095" xr:uid="{00000000-0005-0000-0000-0000B35C0000}"/>
    <cellStyle name="Note 2 3 5 3 3 2 2 2 3" xfId="54272" xr:uid="{00000000-0005-0000-0000-0000B45C0000}"/>
    <cellStyle name="Note 2 3 5 3 3 2 2 3" xfId="30368" xr:uid="{00000000-0005-0000-0000-0000B55C0000}"/>
    <cellStyle name="Note 2 3 5 3 3 2 2 4" xfId="47595" xr:uid="{00000000-0005-0000-0000-0000B65C0000}"/>
    <cellStyle name="Note 2 3 5 3 3 2 3" xfId="9420" xr:uid="{00000000-0005-0000-0000-0000B75C0000}"/>
    <cellStyle name="Note 2 3 5 3 3 2 3 2" xfId="27085" xr:uid="{00000000-0005-0000-0000-0000B85C0000}"/>
    <cellStyle name="Note 2 3 5 3 3 2 3 3" xfId="44338" xr:uid="{00000000-0005-0000-0000-0000B95C0000}"/>
    <cellStyle name="Note 2 3 5 3 3 2 4" xfId="16364" xr:uid="{00000000-0005-0000-0000-0000BA5C0000}"/>
    <cellStyle name="Note 2 3 5 3 3 2 4 2" xfId="34028" xr:uid="{00000000-0005-0000-0000-0000BB5C0000}"/>
    <cellStyle name="Note 2 3 5 3 3 2 4 3" xfId="51231" xr:uid="{00000000-0005-0000-0000-0000BC5C0000}"/>
    <cellStyle name="Note 2 3 5 3 3 2 5" xfId="23449" xr:uid="{00000000-0005-0000-0000-0000BD5C0000}"/>
    <cellStyle name="Note 2 3 5 3 3 2 6" xfId="40727" xr:uid="{00000000-0005-0000-0000-0000BE5C0000}"/>
    <cellStyle name="Note 2 3 5 3 3 3" xfId="7565" xr:uid="{00000000-0005-0000-0000-0000BF5C0000}"/>
    <cellStyle name="Note 2 3 5 3 3 3 2" xfId="25230" xr:uid="{00000000-0005-0000-0000-0000C05C0000}"/>
    <cellStyle name="Note 2 3 5 3 3 3 3" xfId="42495" xr:uid="{00000000-0005-0000-0000-0000C15C0000}"/>
    <cellStyle name="Note 2 3 5 3 3 4" xfId="14617" xr:uid="{00000000-0005-0000-0000-0000C25C0000}"/>
    <cellStyle name="Note 2 3 5 3 3 4 2" xfId="32281" xr:uid="{00000000-0005-0000-0000-0000C35C0000}"/>
    <cellStyle name="Note 2 3 5 3 3 4 3" xfId="49496" xr:uid="{00000000-0005-0000-0000-0000C45C0000}"/>
    <cellStyle name="Note 2 3 5 3 3 5" xfId="21587" xr:uid="{00000000-0005-0000-0000-0000C55C0000}"/>
    <cellStyle name="Note 2 3 5 3 3 6" xfId="38884" xr:uid="{00000000-0005-0000-0000-0000C65C0000}"/>
    <cellStyle name="Note 2 3 5 3 4" xfId="4751" xr:uid="{00000000-0005-0000-0000-0000C75C0000}"/>
    <cellStyle name="Note 2 3 5 3 4 2" xfId="11671" xr:uid="{00000000-0005-0000-0000-0000C85C0000}"/>
    <cellStyle name="Note 2 3 5 3 4 2 2" xfId="18452" xr:uid="{00000000-0005-0000-0000-0000C95C0000}"/>
    <cellStyle name="Note 2 3 5 3 4 2 2 2" xfId="36116" xr:uid="{00000000-0005-0000-0000-0000CA5C0000}"/>
    <cellStyle name="Note 2 3 5 3 4 2 2 3" xfId="53302" xr:uid="{00000000-0005-0000-0000-0000CB5C0000}"/>
    <cellStyle name="Note 2 3 5 3 4 2 3" xfId="29335" xr:uid="{00000000-0005-0000-0000-0000CC5C0000}"/>
    <cellStyle name="Note 2 3 5 3 4 2 4" xfId="46571" xr:uid="{00000000-0005-0000-0000-0000CD5C0000}"/>
    <cellStyle name="Note 2 3 5 3 4 3" xfId="8387" xr:uid="{00000000-0005-0000-0000-0000CE5C0000}"/>
    <cellStyle name="Note 2 3 5 3 4 3 2" xfId="26052" xr:uid="{00000000-0005-0000-0000-0000CF5C0000}"/>
    <cellStyle name="Note 2 3 5 3 4 3 3" xfId="43314" xr:uid="{00000000-0005-0000-0000-0000D05C0000}"/>
    <cellStyle name="Note 2 3 5 3 4 4" xfId="15385" xr:uid="{00000000-0005-0000-0000-0000D15C0000}"/>
    <cellStyle name="Note 2 3 5 3 4 4 2" xfId="33049" xr:uid="{00000000-0005-0000-0000-0000D25C0000}"/>
    <cellStyle name="Note 2 3 5 3 4 4 3" xfId="50261" xr:uid="{00000000-0005-0000-0000-0000D35C0000}"/>
    <cellStyle name="Note 2 3 5 3 4 5" xfId="22416" xr:uid="{00000000-0005-0000-0000-0000D45C0000}"/>
    <cellStyle name="Note 2 3 5 3 4 6" xfId="39703" xr:uid="{00000000-0005-0000-0000-0000D55C0000}"/>
    <cellStyle name="Note 2 3 5 3 5" xfId="10357" xr:uid="{00000000-0005-0000-0000-0000D65C0000}"/>
    <cellStyle name="Note 2 3 5 3 5 2" xfId="17246" xr:uid="{00000000-0005-0000-0000-0000D75C0000}"/>
    <cellStyle name="Note 2 3 5 3 5 2 2" xfId="34910" xr:uid="{00000000-0005-0000-0000-0000D85C0000}"/>
    <cellStyle name="Note 2 3 5 3 5 2 3" xfId="52108" xr:uid="{00000000-0005-0000-0000-0000D95C0000}"/>
    <cellStyle name="Note 2 3 5 3 5 3" xfId="28021" xr:uid="{00000000-0005-0000-0000-0000DA5C0000}"/>
    <cellStyle name="Note 2 3 5 3 5 4" xfId="45269" xr:uid="{00000000-0005-0000-0000-0000DB5C0000}"/>
    <cellStyle name="Note 2 3 5 3 6" xfId="6607" xr:uid="{00000000-0005-0000-0000-0000DC5C0000}"/>
    <cellStyle name="Note 2 3 5 3 6 2" xfId="24272" xr:uid="{00000000-0005-0000-0000-0000DD5C0000}"/>
    <cellStyle name="Note 2 3 5 3 6 3" xfId="41546" xr:uid="{00000000-0005-0000-0000-0000DE5C0000}"/>
    <cellStyle name="Note 2 3 5 3 7" xfId="13638" xr:uid="{00000000-0005-0000-0000-0000DF5C0000}"/>
    <cellStyle name="Note 2 3 5 3 7 2" xfId="31302" xr:uid="{00000000-0005-0000-0000-0000E05C0000}"/>
    <cellStyle name="Note 2 3 5 3 7 3" xfId="48526" xr:uid="{00000000-0005-0000-0000-0000E15C0000}"/>
    <cellStyle name="Note 2 3 5 3 8" xfId="20554" xr:uid="{00000000-0005-0000-0000-0000E25C0000}"/>
    <cellStyle name="Note 2 3 5 3 9" xfId="37860" xr:uid="{00000000-0005-0000-0000-0000E35C0000}"/>
    <cellStyle name="Note 2 3 5 4" xfId="4487" xr:uid="{00000000-0005-0000-0000-0000E45C0000}"/>
    <cellStyle name="Note 2 3 5 4 2" xfId="6351" xr:uid="{00000000-0005-0000-0000-0000E55C0000}"/>
    <cellStyle name="Note 2 3 5 4 2 2" xfId="13270" xr:uid="{00000000-0005-0000-0000-0000E65C0000}"/>
    <cellStyle name="Note 2 3 5 4 2 2 2" xfId="19943" xr:uid="{00000000-0005-0000-0000-0000E75C0000}"/>
    <cellStyle name="Note 2 3 5 4 2 2 2 2" xfId="37607" xr:uid="{00000000-0005-0000-0000-0000E85C0000}"/>
    <cellStyle name="Note 2 3 5 4 2 2 2 3" xfId="54784" xr:uid="{00000000-0005-0000-0000-0000E95C0000}"/>
    <cellStyle name="Note 2 3 5 4 2 2 3" xfId="30934" xr:uid="{00000000-0005-0000-0000-0000EA5C0000}"/>
    <cellStyle name="Note 2 3 5 4 2 2 4" xfId="48161" xr:uid="{00000000-0005-0000-0000-0000EB5C0000}"/>
    <cellStyle name="Note 2 3 5 4 2 3" xfId="9986" xr:uid="{00000000-0005-0000-0000-0000EC5C0000}"/>
    <cellStyle name="Note 2 3 5 4 2 3 2" xfId="27651" xr:uid="{00000000-0005-0000-0000-0000ED5C0000}"/>
    <cellStyle name="Note 2 3 5 4 2 3 3" xfId="44904" xr:uid="{00000000-0005-0000-0000-0000EE5C0000}"/>
    <cellStyle name="Note 2 3 5 4 2 4" xfId="16876" xr:uid="{00000000-0005-0000-0000-0000EF5C0000}"/>
    <cellStyle name="Note 2 3 5 4 2 4 2" xfId="34540" xr:uid="{00000000-0005-0000-0000-0000F05C0000}"/>
    <cellStyle name="Note 2 3 5 4 2 4 3" xfId="51743" xr:uid="{00000000-0005-0000-0000-0000F15C0000}"/>
    <cellStyle name="Note 2 3 5 4 2 5" xfId="24016" xr:uid="{00000000-0005-0000-0000-0000F25C0000}"/>
    <cellStyle name="Note 2 3 5 4 2 6" xfId="41293" xr:uid="{00000000-0005-0000-0000-0000F35C0000}"/>
    <cellStyle name="Note 2 3 5 4 3" xfId="11415" xr:uid="{00000000-0005-0000-0000-0000F45C0000}"/>
    <cellStyle name="Note 2 3 5 4 3 2" xfId="18196" xr:uid="{00000000-0005-0000-0000-0000F55C0000}"/>
    <cellStyle name="Note 2 3 5 4 3 2 2" xfId="35860" xr:uid="{00000000-0005-0000-0000-0000F65C0000}"/>
    <cellStyle name="Note 2 3 5 4 3 2 3" xfId="53049" xr:uid="{00000000-0005-0000-0000-0000F75C0000}"/>
    <cellStyle name="Note 2 3 5 4 3 3" xfId="29079" xr:uid="{00000000-0005-0000-0000-0000F85C0000}"/>
    <cellStyle name="Note 2 3 5 4 3 4" xfId="46318" xr:uid="{00000000-0005-0000-0000-0000F95C0000}"/>
    <cellStyle name="Note 2 3 5 4 4" xfId="8131" xr:uid="{00000000-0005-0000-0000-0000FA5C0000}"/>
    <cellStyle name="Note 2 3 5 4 4 2" xfId="25796" xr:uid="{00000000-0005-0000-0000-0000FB5C0000}"/>
    <cellStyle name="Note 2 3 5 4 4 3" xfId="43061" xr:uid="{00000000-0005-0000-0000-0000FC5C0000}"/>
    <cellStyle name="Note 2 3 5 4 5" xfId="15129" xr:uid="{00000000-0005-0000-0000-0000FD5C0000}"/>
    <cellStyle name="Note 2 3 5 4 5 2" xfId="32793" xr:uid="{00000000-0005-0000-0000-0000FE5C0000}"/>
    <cellStyle name="Note 2 3 5 4 5 3" xfId="50008" xr:uid="{00000000-0005-0000-0000-0000FF5C0000}"/>
    <cellStyle name="Note 2 3 5 4 6" xfId="22160" xr:uid="{00000000-0005-0000-0000-0000005D0000}"/>
    <cellStyle name="Note 2 3 5 4 7" xfId="39450" xr:uid="{00000000-0005-0000-0000-0000015D0000}"/>
    <cellStyle name="Note 2 3 5 5" xfId="4444" xr:uid="{00000000-0005-0000-0000-0000025D0000}"/>
    <cellStyle name="Note 2 3 5 5 2" xfId="6308" xr:uid="{00000000-0005-0000-0000-0000035D0000}"/>
    <cellStyle name="Note 2 3 5 5 2 2" xfId="13227" xr:uid="{00000000-0005-0000-0000-0000045D0000}"/>
    <cellStyle name="Note 2 3 5 5 2 2 2" xfId="19900" xr:uid="{00000000-0005-0000-0000-0000055D0000}"/>
    <cellStyle name="Note 2 3 5 5 2 2 2 2" xfId="37564" xr:uid="{00000000-0005-0000-0000-0000065D0000}"/>
    <cellStyle name="Note 2 3 5 5 2 2 2 3" xfId="54741" xr:uid="{00000000-0005-0000-0000-0000075D0000}"/>
    <cellStyle name="Note 2 3 5 5 2 2 3" xfId="30891" xr:uid="{00000000-0005-0000-0000-0000085D0000}"/>
    <cellStyle name="Note 2 3 5 5 2 2 4" xfId="48118" xr:uid="{00000000-0005-0000-0000-0000095D0000}"/>
    <cellStyle name="Note 2 3 5 5 2 3" xfId="9943" xr:uid="{00000000-0005-0000-0000-00000A5D0000}"/>
    <cellStyle name="Note 2 3 5 5 2 3 2" xfId="27608" xr:uid="{00000000-0005-0000-0000-00000B5D0000}"/>
    <cellStyle name="Note 2 3 5 5 2 3 3" xfId="44861" xr:uid="{00000000-0005-0000-0000-00000C5D0000}"/>
    <cellStyle name="Note 2 3 5 5 2 4" xfId="16833" xr:uid="{00000000-0005-0000-0000-00000D5D0000}"/>
    <cellStyle name="Note 2 3 5 5 2 4 2" xfId="34497" xr:uid="{00000000-0005-0000-0000-00000E5D0000}"/>
    <cellStyle name="Note 2 3 5 5 2 4 3" xfId="51700" xr:uid="{00000000-0005-0000-0000-00000F5D0000}"/>
    <cellStyle name="Note 2 3 5 5 2 5" xfId="23973" xr:uid="{00000000-0005-0000-0000-0000105D0000}"/>
    <cellStyle name="Note 2 3 5 5 2 6" xfId="41250" xr:uid="{00000000-0005-0000-0000-0000115D0000}"/>
    <cellStyle name="Note 2 3 5 5 3" xfId="11372" xr:uid="{00000000-0005-0000-0000-0000125D0000}"/>
    <cellStyle name="Note 2 3 5 5 3 2" xfId="18153" xr:uid="{00000000-0005-0000-0000-0000135D0000}"/>
    <cellStyle name="Note 2 3 5 5 3 2 2" xfId="35817" xr:uid="{00000000-0005-0000-0000-0000145D0000}"/>
    <cellStyle name="Note 2 3 5 5 3 2 3" xfId="53006" xr:uid="{00000000-0005-0000-0000-0000155D0000}"/>
    <cellStyle name="Note 2 3 5 5 3 3" xfId="29036" xr:uid="{00000000-0005-0000-0000-0000165D0000}"/>
    <cellStyle name="Note 2 3 5 5 3 4" xfId="46275" xr:uid="{00000000-0005-0000-0000-0000175D0000}"/>
    <cellStyle name="Note 2 3 5 5 4" xfId="8088" xr:uid="{00000000-0005-0000-0000-0000185D0000}"/>
    <cellStyle name="Note 2 3 5 5 4 2" xfId="25753" xr:uid="{00000000-0005-0000-0000-0000195D0000}"/>
    <cellStyle name="Note 2 3 5 5 4 3" xfId="43018" xr:uid="{00000000-0005-0000-0000-00001A5D0000}"/>
    <cellStyle name="Note 2 3 5 5 5" xfId="15086" xr:uid="{00000000-0005-0000-0000-00001B5D0000}"/>
    <cellStyle name="Note 2 3 5 5 5 2" xfId="32750" xr:uid="{00000000-0005-0000-0000-00001C5D0000}"/>
    <cellStyle name="Note 2 3 5 5 5 3" xfId="49965" xr:uid="{00000000-0005-0000-0000-00001D5D0000}"/>
    <cellStyle name="Note 2 3 5 5 6" xfId="22117" xr:uid="{00000000-0005-0000-0000-00001E5D0000}"/>
    <cellStyle name="Note 2 3 5 5 7" xfId="39407" xr:uid="{00000000-0005-0000-0000-00001F5D0000}"/>
    <cellStyle name="Note 2 3 5 6" xfId="10130" xr:uid="{00000000-0005-0000-0000-0000205D0000}"/>
    <cellStyle name="Note 2 3 5 6 2" xfId="17019" xr:uid="{00000000-0005-0000-0000-0000215D0000}"/>
    <cellStyle name="Note 2 3 5 6 2 2" xfId="34683" xr:uid="{00000000-0005-0000-0000-0000225D0000}"/>
    <cellStyle name="Note 2 3 5 6 2 3" xfId="51884" xr:uid="{00000000-0005-0000-0000-0000235D0000}"/>
    <cellStyle name="Note 2 3 5 6 3" xfId="27794" xr:uid="{00000000-0005-0000-0000-0000245D0000}"/>
    <cellStyle name="Note 2 3 5 6 4" xfId="45045" xr:uid="{00000000-0005-0000-0000-0000255D0000}"/>
    <cellStyle name="Note 2 3 5 7" xfId="13411" xr:uid="{00000000-0005-0000-0000-0000265D0000}"/>
    <cellStyle name="Note 2 3 5 7 2" xfId="31075" xr:uid="{00000000-0005-0000-0000-0000275D0000}"/>
    <cellStyle name="Note 2 3 5 7 3" xfId="48302" xr:uid="{00000000-0005-0000-0000-0000285D0000}"/>
    <cellStyle name="Note 2 3 5 8" xfId="20237" xr:uid="{00000000-0005-0000-0000-0000295D0000}"/>
    <cellStyle name="Note 2 3 5 9" xfId="20175" xr:uid="{00000000-0005-0000-0000-00002A5D0000}"/>
    <cellStyle name="Note 2 3 6" xfId="2749" xr:uid="{00000000-0005-0000-0000-00002B5D0000}"/>
    <cellStyle name="Note 2 3 6 10" xfId="13554" xr:uid="{00000000-0005-0000-0000-00002C5D0000}"/>
    <cellStyle name="Note 2 3 6 10 2" xfId="31218" xr:uid="{00000000-0005-0000-0000-00002D5D0000}"/>
    <cellStyle name="Note 2 3 6 10 3" xfId="48445" xr:uid="{00000000-0005-0000-0000-00002E5D0000}"/>
    <cellStyle name="Note 2 3 6 11" xfId="20470" xr:uid="{00000000-0005-0000-0000-00002F5D0000}"/>
    <cellStyle name="Note 2 3 6 12" xfId="37779" xr:uid="{00000000-0005-0000-0000-0000305D0000}"/>
    <cellStyle name="Note 2 3 6 2" xfId="2978" xr:uid="{00000000-0005-0000-0000-0000315D0000}"/>
    <cellStyle name="Note 2 3 6 2 2" xfId="3641" xr:uid="{00000000-0005-0000-0000-0000325D0000}"/>
    <cellStyle name="Note 2 3 6 2 2 2" xfId="5557" xr:uid="{00000000-0005-0000-0000-0000335D0000}"/>
    <cellStyle name="Note 2 3 6 2 2 2 2" xfId="12477" xr:uid="{00000000-0005-0000-0000-0000345D0000}"/>
    <cellStyle name="Note 2 3 6 2 2 2 2 2" xfId="19204" xr:uid="{00000000-0005-0000-0000-0000355D0000}"/>
    <cellStyle name="Note 2 3 6 2 2 2 2 2 2" xfId="36868" xr:uid="{00000000-0005-0000-0000-0000365D0000}"/>
    <cellStyle name="Note 2 3 6 2 2 2 2 2 3" xfId="54048" xr:uid="{00000000-0005-0000-0000-0000375D0000}"/>
    <cellStyle name="Note 2 3 6 2 2 2 2 3" xfId="30141" xr:uid="{00000000-0005-0000-0000-0000385D0000}"/>
    <cellStyle name="Note 2 3 6 2 2 2 2 4" xfId="47371" xr:uid="{00000000-0005-0000-0000-0000395D0000}"/>
    <cellStyle name="Note 2 3 6 2 2 2 3" xfId="9193" xr:uid="{00000000-0005-0000-0000-00003A5D0000}"/>
    <cellStyle name="Note 2 3 6 2 2 2 3 2" xfId="26858" xr:uid="{00000000-0005-0000-0000-00003B5D0000}"/>
    <cellStyle name="Note 2 3 6 2 2 2 3 3" xfId="44114" xr:uid="{00000000-0005-0000-0000-00003C5D0000}"/>
    <cellStyle name="Note 2 3 6 2 2 2 4" xfId="16137" xr:uid="{00000000-0005-0000-0000-00003D5D0000}"/>
    <cellStyle name="Note 2 3 6 2 2 2 4 2" xfId="33801" xr:uid="{00000000-0005-0000-0000-00003E5D0000}"/>
    <cellStyle name="Note 2 3 6 2 2 2 4 3" xfId="51007" xr:uid="{00000000-0005-0000-0000-00003F5D0000}"/>
    <cellStyle name="Note 2 3 6 2 2 2 5" xfId="23222" xr:uid="{00000000-0005-0000-0000-0000405D0000}"/>
    <cellStyle name="Note 2 3 6 2 2 2 6" xfId="40503" xr:uid="{00000000-0005-0000-0000-0000415D0000}"/>
    <cellStyle name="Note 2 3 6 2 2 3" xfId="11101" xr:uid="{00000000-0005-0000-0000-0000425D0000}"/>
    <cellStyle name="Note 2 3 6 2 2 3 2" xfId="17936" xr:uid="{00000000-0005-0000-0000-0000435D0000}"/>
    <cellStyle name="Note 2 3 6 2 2 3 2 2" xfId="35600" xr:uid="{00000000-0005-0000-0000-0000445D0000}"/>
    <cellStyle name="Note 2 3 6 2 2 3 2 3" xfId="52792" xr:uid="{00000000-0005-0000-0000-0000455D0000}"/>
    <cellStyle name="Note 2 3 6 2 2 3 3" xfId="28765" xr:uid="{00000000-0005-0000-0000-0000465D0000}"/>
    <cellStyle name="Note 2 3 6 2 2 3 4" xfId="46007" xr:uid="{00000000-0005-0000-0000-0000475D0000}"/>
    <cellStyle name="Note 2 3 6 2 2 4" xfId="7338" xr:uid="{00000000-0005-0000-0000-0000485D0000}"/>
    <cellStyle name="Note 2 3 6 2 2 4 2" xfId="25003" xr:uid="{00000000-0005-0000-0000-0000495D0000}"/>
    <cellStyle name="Note 2 3 6 2 2 4 3" xfId="42271" xr:uid="{00000000-0005-0000-0000-00004A5D0000}"/>
    <cellStyle name="Note 2 3 6 2 2 5" xfId="14390" xr:uid="{00000000-0005-0000-0000-00004B5D0000}"/>
    <cellStyle name="Note 2 3 6 2 2 5 2" xfId="32054" xr:uid="{00000000-0005-0000-0000-00004C5D0000}"/>
    <cellStyle name="Note 2 3 6 2 2 5 3" xfId="49272" xr:uid="{00000000-0005-0000-0000-00004D5D0000}"/>
    <cellStyle name="Note 2 3 6 2 2 6" xfId="21360" xr:uid="{00000000-0005-0000-0000-00004E5D0000}"/>
    <cellStyle name="Note 2 3 6 2 2 7" xfId="38660" xr:uid="{00000000-0005-0000-0000-00004F5D0000}"/>
    <cellStyle name="Note 2 3 6 2 3" xfId="4011" xr:uid="{00000000-0005-0000-0000-0000505D0000}"/>
    <cellStyle name="Note 2 3 6 2 3 2" xfId="5927" xr:uid="{00000000-0005-0000-0000-0000515D0000}"/>
    <cellStyle name="Note 2 3 6 2 3 2 2" xfId="12847" xr:uid="{00000000-0005-0000-0000-0000525D0000}"/>
    <cellStyle name="Note 2 3 6 2 3 2 2 2" xfId="19574" xr:uid="{00000000-0005-0000-0000-0000535D0000}"/>
    <cellStyle name="Note 2 3 6 2 3 2 2 2 2" xfId="37238" xr:uid="{00000000-0005-0000-0000-0000545D0000}"/>
    <cellStyle name="Note 2 3 6 2 3 2 2 2 3" xfId="54415" xr:uid="{00000000-0005-0000-0000-0000555D0000}"/>
    <cellStyle name="Note 2 3 6 2 3 2 2 3" xfId="30511" xr:uid="{00000000-0005-0000-0000-0000565D0000}"/>
    <cellStyle name="Note 2 3 6 2 3 2 2 4" xfId="47738" xr:uid="{00000000-0005-0000-0000-0000575D0000}"/>
    <cellStyle name="Note 2 3 6 2 3 2 3" xfId="9563" xr:uid="{00000000-0005-0000-0000-0000585D0000}"/>
    <cellStyle name="Note 2 3 6 2 3 2 3 2" xfId="27228" xr:uid="{00000000-0005-0000-0000-0000595D0000}"/>
    <cellStyle name="Note 2 3 6 2 3 2 3 3" xfId="44481" xr:uid="{00000000-0005-0000-0000-00005A5D0000}"/>
    <cellStyle name="Note 2 3 6 2 3 2 4" xfId="16507" xr:uid="{00000000-0005-0000-0000-00005B5D0000}"/>
    <cellStyle name="Note 2 3 6 2 3 2 4 2" xfId="34171" xr:uid="{00000000-0005-0000-0000-00005C5D0000}"/>
    <cellStyle name="Note 2 3 6 2 3 2 4 3" xfId="51374" xr:uid="{00000000-0005-0000-0000-00005D5D0000}"/>
    <cellStyle name="Note 2 3 6 2 3 2 5" xfId="23592" xr:uid="{00000000-0005-0000-0000-00005E5D0000}"/>
    <cellStyle name="Note 2 3 6 2 3 2 6" xfId="40870" xr:uid="{00000000-0005-0000-0000-00005F5D0000}"/>
    <cellStyle name="Note 2 3 6 2 3 3" xfId="7708" xr:uid="{00000000-0005-0000-0000-0000605D0000}"/>
    <cellStyle name="Note 2 3 6 2 3 3 2" xfId="25373" xr:uid="{00000000-0005-0000-0000-0000615D0000}"/>
    <cellStyle name="Note 2 3 6 2 3 3 3" xfId="42638" xr:uid="{00000000-0005-0000-0000-0000625D0000}"/>
    <cellStyle name="Note 2 3 6 2 3 4" xfId="14760" xr:uid="{00000000-0005-0000-0000-0000635D0000}"/>
    <cellStyle name="Note 2 3 6 2 3 4 2" xfId="32424" xr:uid="{00000000-0005-0000-0000-0000645D0000}"/>
    <cellStyle name="Note 2 3 6 2 3 4 3" xfId="49639" xr:uid="{00000000-0005-0000-0000-0000655D0000}"/>
    <cellStyle name="Note 2 3 6 2 3 5" xfId="21730" xr:uid="{00000000-0005-0000-0000-0000665D0000}"/>
    <cellStyle name="Note 2 3 6 2 3 6" xfId="39027" xr:uid="{00000000-0005-0000-0000-0000675D0000}"/>
    <cellStyle name="Note 2 3 6 2 4" xfId="4894" xr:uid="{00000000-0005-0000-0000-0000685D0000}"/>
    <cellStyle name="Note 2 3 6 2 4 2" xfId="11814" xr:uid="{00000000-0005-0000-0000-0000695D0000}"/>
    <cellStyle name="Note 2 3 6 2 4 2 2" xfId="18595" xr:uid="{00000000-0005-0000-0000-00006A5D0000}"/>
    <cellStyle name="Note 2 3 6 2 4 2 2 2" xfId="36259" xr:uid="{00000000-0005-0000-0000-00006B5D0000}"/>
    <cellStyle name="Note 2 3 6 2 4 2 2 3" xfId="53445" xr:uid="{00000000-0005-0000-0000-00006C5D0000}"/>
    <cellStyle name="Note 2 3 6 2 4 2 3" xfId="29478" xr:uid="{00000000-0005-0000-0000-00006D5D0000}"/>
    <cellStyle name="Note 2 3 6 2 4 2 4" xfId="46714" xr:uid="{00000000-0005-0000-0000-00006E5D0000}"/>
    <cellStyle name="Note 2 3 6 2 4 3" xfId="8530" xr:uid="{00000000-0005-0000-0000-00006F5D0000}"/>
    <cellStyle name="Note 2 3 6 2 4 3 2" xfId="26195" xr:uid="{00000000-0005-0000-0000-0000705D0000}"/>
    <cellStyle name="Note 2 3 6 2 4 3 3" xfId="43457" xr:uid="{00000000-0005-0000-0000-0000715D0000}"/>
    <cellStyle name="Note 2 3 6 2 4 4" xfId="15528" xr:uid="{00000000-0005-0000-0000-0000725D0000}"/>
    <cellStyle name="Note 2 3 6 2 4 4 2" xfId="33192" xr:uid="{00000000-0005-0000-0000-0000735D0000}"/>
    <cellStyle name="Note 2 3 6 2 4 4 3" xfId="50404" xr:uid="{00000000-0005-0000-0000-0000745D0000}"/>
    <cellStyle name="Note 2 3 6 2 4 5" xfId="22559" xr:uid="{00000000-0005-0000-0000-0000755D0000}"/>
    <cellStyle name="Note 2 3 6 2 4 6" xfId="39846" xr:uid="{00000000-0005-0000-0000-0000765D0000}"/>
    <cellStyle name="Note 2 3 6 2 5" xfId="10500" xr:uid="{00000000-0005-0000-0000-0000775D0000}"/>
    <cellStyle name="Note 2 3 6 2 5 2" xfId="17389" xr:uid="{00000000-0005-0000-0000-0000785D0000}"/>
    <cellStyle name="Note 2 3 6 2 5 2 2" xfId="35053" xr:uid="{00000000-0005-0000-0000-0000795D0000}"/>
    <cellStyle name="Note 2 3 6 2 5 2 3" xfId="52251" xr:uid="{00000000-0005-0000-0000-00007A5D0000}"/>
    <cellStyle name="Note 2 3 6 2 5 3" xfId="28164" xr:uid="{00000000-0005-0000-0000-00007B5D0000}"/>
    <cellStyle name="Note 2 3 6 2 5 4" xfId="45412" xr:uid="{00000000-0005-0000-0000-00007C5D0000}"/>
    <cellStyle name="Note 2 3 6 2 6" xfId="6750" xr:uid="{00000000-0005-0000-0000-00007D5D0000}"/>
    <cellStyle name="Note 2 3 6 2 6 2" xfId="24415" xr:uid="{00000000-0005-0000-0000-00007E5D0000}"/>
    <cellStyle name="Note 2 3 6 2 6 3" xfId="41689" xr:uid="{00000000-0005-0000-0000-00007F5D0000}"/>
    <cellStyle name="Note 2 3 6 2 7" xfId="13781" xr:uid="{00000000-0005-0000-0000-0000805D0000}"/>
    <cellStyle name="Note 2 3 6 2 7 2" xfId="31445" xr:uid="{00000000-0005-0000-0000-0000815D0000}"/>
    <cellStyle name="Note 2 3 6 2 7 3" xfId="48669" xr:uid="{00000000-0005-0000-0000-0000825D0000}"/>
    <cellStyle name="Note 2 3 6 2 8" xfId="20697" xr:uid="{00000000-0005-0000-0000-0000835D0000}"/>
    <cellStyle name="Note 2 3 6 2 9" xfId="38003" xr:uid="{00000000-0005-0000-0000-0000845D0000}"/>
    <cellStyle name="Note 2 3 6 3" xfId="3074" xr:uid="{00000000-0005-0000-0000-0000855D0000}"/>
    <cellStyle name="Note 2 3 6 3 2" xfId="3737" xr:uid="{00000000-0005-0000-0000-0000865D0000}"/>
    <cellStyle name="Note 2 3 6 3 2 2" xfId="5653" xr:uid="{00000000-0005-0000-0000-0000875D0000}"/>
    <cellStyle name="Note 2 3 6 3 2 2 2" xfId="12573" xr:uid="{00000000-0005-0000-0000-0000885D0000}"/>
    <cellStyle name="Note 2 3 6 3 2 2 2 2" xfId="19300" xr:uid="{00000000-0005-0000-0000-0000895D0000}"/>
    <cellStyle name="Note 2 3 6 3 2 2 2 2 2" xfId="36964" xr:uid="{00000000-0005-0000-0000-00008A5D0000}"/>
    <cellStyle name="Note 2 3 6 3 2 2 2 2 3" xfId="54141" xr:uid="{00000000-0005-0000-0000-00008B5D0000}"/>
    <cellStyle name="Note 2 3 6 3 2 2 2 3" xfId="30237" xr:uid="{00000000-0005-0000-0000-00008C5D0000}"/>
    <cellStyle name="Note 2 3 6 3 2 2 2 4" xfId="47464" xr:uid="{00000000-0005-0000-0000-00008D5D0000}"/>
    <cellStyle name="Note 2 3 6 3 2 2 3" xfId="9289" xr:uid="{00000000-0005-0000-0000-00008E5D0000}"/>
    <cellStyle name="Note 2 3 6 3 2 2 3 2" xfId="26954" xr:uid="{00000000-0005-0000-0000-00008F5D0000}"/>
    <cellStyle name="Note 2 3 6 3 2 2 3 3" xfId="44207" xr:uid="{00000000-0005-0000-0000-0000905D0000}"/>
    <cellStyle name="Note 2 3 6 3 2 2 4" xfId="16233" xr:uid="{00000000-0005-0000-0000-0000915D0000}"/>
    <cellStyle name="Note 2 3 6 3 2 2 4 2" xfId="33897" xr:uid="{00000000-0005-0000-0000-0000925D0000}"/>
    <cellStyle name="Note 2 3 6 3 2 2 4 3" xfId="51100" xr:uid="{00000000-0005-0000-0000-0000935D0000}"/>
    <cellStyle name="Note 2 3 6 3 2 2 5" xfId="23318" xr:uid="{00000000-0005-0000-0000-0000945D0000}"/>
    <cellStyle name="Note 2 3 6 3 2 2 6" xfId="40596" xr:uid="{00000000-0005-0000-0000-0000955D0000}"/>
    <cellStyle name="Note 2 3 6 3 2 3" xfId="11197" xr:uid="{00000000-0005-0000-0000-0000965D0000}"/>
    <cellStyle name="Note 2 3 6 3 2 3 2" xfId="18032" xr:uid="{00000000-0005-0000-0000-0000975D0000}"/>
    <cellStyle name="Note 2 3 6 3 2 3 2 2" xfId="35696" xr:uid="{00000000-0005-0000-0000-0000985D0000}"/>
    <cellStyle name="Note 2 3 6 3 2 3 2 3" xfId="52885" xr:uid="{00000000-0005-0000-0000-0000995D0000}"/>
    <cellStyle name="Note 2 3 6 3 2 3 3" xfId="28861" xr:uid="{00000000-0005-0000-0000-00009A5D0000}"/>
    <cellStyle name="Note 2 3 6 3 2 3 4" xfId="46100" xr:uid="{00000000-0005-0000-0000-00009B5D0000}"/>
    <cellStyle name="Note 2 3 6 3 2 4" xfId="7434" xr:uid="{00000000-0005-0000-0000-00009C5D0000}"/>
    <cellStyle name="Note 2 3 6 3 2 4 2" xfId="25099" xr:uid="{00000000-0005-0000-0000-00009D5D0000}"/>
    <cellStyle name="Note 2 3 6 3 2 4 3" xfId="42364" xr:uid="{00000000-0005-0000-0000-00009E5D0000}"/>
    <cellStyle name="Note 2 3 6 3 2 5" xfId="14486" xr:uid="{00000000-0005-0000-0000-00009F5D0000}"/>
    <cellStyle name="Note 2 3 6 3 2 5 2" xfId="32150" xr:uid="{00000000-0005-0000-0000-0000A05D0000}"/>
    <cellStyle name="Note 2 3 6 3 2 5 3" xfId="49365" xr:uid="{00000000-0005-0000-0000-0000A15D0000}"/>
    <cellStyle name="Note 2 3 6 3 2 6" xfId="21456" xr:uid="{00000000-0005-0000-0000-0000A25D0000}"/>
    <cellStyle name="Note 2 3 6 3 2 7" xfId="38753" xr:uid="{00000000-0005-0000-0000-0000A35D0000}"/>
    <cellStyle name="Note 2 3 6 3 3" xfId="4104" xr:uid="{00000000-0005-0000-0000-0000A45D0000}"/>
    <cellStyle name="Note 2 3 6 3 3 2" xfId="6020" xr:uid="{00000000-0005-0000-0000-0000A55D0000}"/>
    <cellStyle name="Note 2 3 6 3 3 2 2" xfId="12940" xr:uid="{00000000-0005-0000-0000-0000A65D0000}"/>
    <cellStyle name="Note 2 3 6 3 3 2 2 2" xfId="19667" xr:uid="{00000000-0005-0000-0000-0000A75D0000}"/>
    <cellStyle name="Note 2 3 6 3 3 2 2 2 2" xfId="37331" xr:uid="{00000000-0005-0000-0000-0000A85D0000}"/>
    <cellStyle name="Note 2 3 6 3 3 2 2 2 3" xfId="54508" xr:uid="{00000000-0005-0000-0000-0000A95D0000}"/>
    <cellStyle name="Note 2 3 6 3 3 2 2 3" xfId="30604" xr:uid="{00000000-0005-0000-0000-0000AA5D0000}"/>
    <cellStyle name="Note 2 3 6 3 3 2 2 4" xfId="47831" xr:uid="{00000000-0005-0000-0000-0000AB5D0000}"/>
    <cellStyle name="Note 2 3 6 3 3 2 3" xfId="9656" xr:uid="{00000000-0005-0000-0000-0000AC5D0000}"/>
    <cellStyle name="Note 2 3 6 3 3 2 3 2" xfId="27321" xr:uid="{00000000-0005-0000-0000-0000AD5D0000}"/>
    <cellStyle name="Note 2 3 6 3 3 2 3 3" xfId="44574" xr:uid="{00000000-0005-0000-0000-0000AE5D0000}"/>
    <cellStyle name="Note 2 3 6 3 3 2 4" xfId="16600" xr:uid="{00000000-0005-0000-0000-0000AF5D0000}"/>
    <cellStyle name="Note 2 3 6 3 3 2 4 2" xfId="34264" xr:uid="{00000000-0005-0000-0000-0000B05D0000}"/>
    <cellStyle name="Note 2 3 6 3 3 2 4 3" xfId="51467" xr:uid="{00000000-0005-0000-0000-0000B15D0000}"/>
    <cellStyle name="Note 2 3 6 3 3 2 5" xfId="23685" xr:uid="{00000000-0005-0000-0000-0000B25D0000}"/>
    <cellStyle name="Note 2 3 6 3 3 2 6" xfId="40963" xr:uid="{00000000-0005-0000-0000-0000B35D0000}"/>
    <cellStyle name="Note 2 3 6 3 3 3" xfId="7801" xr:uid="{00000000-0005-0000-0000-0000B45D0000}"/>
    <cellStyle name="Note 2 3 6 3 3 3 2" xfId="25466" xr:uid="{00000000-0005-0000-0000-0000B55D0000}"/>
    <cellStyle name="Note 2 3 6 3 3 3 3" xfId="42731" xr:uid="{00000000-0005-0000-0000-0000B65D0000}"/>
    <cellStyle name="Note 2 3 6 3 3 4" xfId="14853" xr:uid="{00000000-0005-0000-0000-0000B75D0000}"/>
    <cellStyle name="Note 2 3 6 3 3 4 2" xfId="32517" xr:uid="{00000000-0005-0000-0000-0000B85D0000}"/>
    <cellStyle name="Note 2 3 6 3 3 4 3" xfId="49732" xr:uid="{00000000-0005-0000-0000-0000B95D0000}"/>
    <cellStyle name="Note 2 3 6 3 3 5" xfId="21823" xr:uid="{00000000-0005-0000-0000-0000BA5D0000}"/>
    <cellStyle name="Note 2 3 6 3 3 6" xfId="39120" xr:uid="{00000000-0005-0000-0000-0000BB5D0000}"/>
    <cellStyle name="Note 2 3 6 3 4" xfId="4990" xr:uid="{00000000-0005-0000-0000-0000BC5D0000}"/>
    <cellStyle name="Note 2 3 6 3 4 2" xfId="11910" xr:uid="{00000000-0005-0000-0000-0000BD5D0000}"/>
    <cellStyle name="Note 2 3 6 3 4 2 2" xfId="18691" xr:uid="{00000000-0005-0000-0000-0000BE5D0000}"/>
    <cellStyle name="Note 2 3 6 3 4 2 2 2" xfId="36355" xr:uid="{00000000-0005-0000-0000-0000BF5D0000}"/>
    <cellStyle name="Note 2 3 6 3 4 2 2 3" xfId="53538" xr:uid="{00000000-0005-0000-0000-0000C05D0000}"/>
    <cellStyle name="Note 2 3 6 3 4 2 3" xfId="29574" xr:uid="{00000000-0005-0000-0000-0000C15D0000}"/>
    <cellStyle name="Note 2 3 6 3 4 2 4" xfId="46807" xr:uid="{00000000-0005-0000-0000-0000C25D0000}"/>
    <cellStyle name="Note 2 3 6 3 4 3" xfId="8626" xr:uid="{00000000-0005-0000-0000-0000C35D0000}"/>
    <cellStyle name="Note 2 3 6 3 4 3 2" xfId="26291" xr:uid="{00000000-0005-0000-0000-0000C45D0000}"/>
    <cellStyle name="Note 2 3 6 3 4 3 3" xfId="43550" xr:uid="{00000000-0005-0000-0000-0000C55D0000}"/>
    <cellStyle name="Note 2 3 6 3 4 4" xfId="15624" xr:uid="{00000000-0005-0000-0000-0000C65D0000}"/>
    <cellStyle name="Note 2 3 6 3 4 4 2" xfId="33288" xr:uid="{00000000-0005-0000-0000-0000C75D0000}"/>
    <cellStyle name="Note 2 3 6 3 4 4 3" xfId="50497" xr:uid="{00000000-0005-0000-0000-0000C85D0000}"/>
    <cellStyle name="Note 2 3 6 3 4 5" xfId="22655" xr:uid="{00000000-0005-0000-0000-0000C95D0000}"/>
    <cellStyle name="Note 2 3 6 3 4 6" xfId="39939" xr:uid="{00000000-0005-0000-0000-0000CA5D0000}"/>
    <cellStyle name="Note 2 3 6 3 5" xfId="10596" xr:uid="{00000000-0005-0000-0000-0000CB5D0000}"/>
    <cellStyle name="Note 2 3 6 3 5 2" xfId="17485" xr:uid="{00000000-0005-0000-0000-0000CC5D0000}"/>
    <cellStyle name="Note 2 3 6 3 5 2 2" xfId="35149" xr:uid="{00000000-0005-0000-0000-0000CD5D0000}"/>
    <cellStyle name="Note 2 3 6 3 5 2 3" xfId="52344" xr:uid="{00000000-0005-0000-0000-0000CE5D0000}"/>
    <cellStyle name="Note 2 3 6 3 5 3" xfId="28260" xr:uid="{00000000-0005-0000-0000-0000CF5D0000}"/>
    <cellStyle name="Note 2 3 6 3 5 4" xfId="45505" xr:uid="{00000000-0005-0000-0000-0000D05D0000}"/>
    <cellStyle name="Note 2 3 6 3 6" xfId="6846" xr:uid="{00000000-0005-0000-0000-0000D15D0000}"/>
    <cellStyle name="Note 2 3 6 3 6 2" xfId="24511" xr:uid="{00000000-0005-0000-0000-0000D25D0000}"/>
    <cellStyle name="Note 2 3 6 3 6 3" xfId="41782" xr:uid="{00000000-0005-0000-0000-0000D35D0000}"/>
    <cellStyle name="Note 2 3 6 3 7" xfId="13877" xr:uid="{00000000-0005-0000-0000-0000D45D0000}"/>
    <cellStyle name="Note 2 3 6 3 7 2" xfId="31541" xr:uid="{00000000-0005-0000-0000-0000D55D0000}"/>
    <cellStyle name="Note 2 3 6 3 7 3" xfId="48762" xr:uid="{00000000-0005-0000-0000-0000D65D0000}"/>
    <cellStyle name="Note 2 3 6 3 8" xfId="20793" xr:uid="{00000000-0005-0000-0000-0000D75D0000}"/>
    <cellStyle name="Note 2 3 6 3 9" xfId="38096" xr:uid="{00000000-0005-0000-0000-0000D85D0000}"/>
    <cellStyle name="Note 2 3 6 4" xfId="3186" xr:uid="{00000000-0005-0000-0000-0000D95D0000}"/>
    <cellStyle name="Note 2 3 6 4 2" xfId="4216" xr:uid="{00000000-0005-0000-0000-0000DA5D0000}"/>
    <cellStyle name="Note 2 3 6 4 2 2" xfId="6132" xr:uid="{00000000-0005-0000-0000-0000DB5D0000}"/>
    <cellStyle name="Note 2 3 6 4 2 2 2" xfId="13052" xr:uid="{00000000-0005-0000-0000-0000DC5D0000}"/>
    <cellStyle name="Note 2 3 6 4 2 2 2 2" xfId="19779" xr:uid="{00000000-0005-0000-0000-0000DD5D0000}"/>
    <cellStyle name="Note 2 3 6 4 2 2 2 2 2" xfId="37443" xr:uid="{00000000-0005-0000-0000-0000DE5D0000}"/>
    <cellStyle name="Note 2 3 6 4 2 2 2 2 3" xfId="54620" xr:uid="{00000000-0005-0000-0000-0000DF5D0000}"/>
    <cellStyle name="Note 2 3 6 4 2 2 2 3" xfId="30716" xr:uid="{00000000-0005-0000-0000-0000E05D0000}"/>
    <cellStyle name="Note 2 3 6 4 2 2 2 4" xfId="47943" xr:uid="{00000000-0005-0000-0000-0000E15D0000}"/>
    <cellStyle name="Note 2 3 6 4 2 2 3" xfId="9768" xr:uid="{00000000-0005-0000-0000-0000E25D0000}"/>
    <cellStyle name="Note 2 3 6 4 2 2 3 2" xfId="27433" xr:uid="{00000000-0005-0000-0000-0000E35D0000}"/>
    <cellStyle name="Note 2 3 6 4 2 2 3 3" xfId="44686" xr:uid="{00000000-0005-0000-0000-0000E45D0000}"/>
    <cellStyle name="Note 2 3 6 4 2 2 4" xfId="16712" xr:uid="{00000000-0005-0000-0000-0000E55D0000}"/>
    <cellStyle name="Note 2 3 6 4 2 2 4 2" xfId="34376" xr:uid="{00000000-0005-0000-0000-0000E65D0000}"/>
    <cellStyle name="Note 2 3 6 4 2 2 4 3" xfId="51579" xr:uid="{00000000-0005-0000-0000-0000E75D0000}"/>
    <cellStyle name="Note 2 3 6 4 2 2 5" xfId="23797" xr:uid="{00000000-0005-0000-0000-0000E85D0000}"/>
    <cellStyle name="Note 2 3 6 4 2 2 6" xfId="41075" xr:uid="{00000000-0005-0000-0000-0000E95D0000}"/>
    <cellStyle name="Note 2 3 6 4 2 3" xfId="7913" xr:uid="{00000000-0005-0000-0000-0000EA5D0000}"/>
    <cellStyle name="Note 2 3 6 4 2 3 2" xfId="25578" xr:uid="{00000000-0005-0000-0000-0000EB5D0000}"/>
    <cellStyle name="Note 2 3 6 4 2 3 3" xfId="42843" xr:uid="{00000000-0005-0000-0000-0000EC5D0000}"/>
    <cellStyle name="Note 2 3 6 4 2 4" xfId="14965" xr:uid="{00000000-0005-0000-0000-0000ED5D0000}"/>
    <cellStyle name="Note 2 3 6 4 2 4 2" xfId="32629" xr:uid="{00000000-0005-0000-0000-0000EE5D0000}"/>
    <cellStyle name="Note 2 3 6 4 2 4 3" xfId="49844" xr:uid="{00000000-0005-0000-0000-0000EF5D0000}"/>
    <cellStyle name="Note 2 3 6 4 2 5" xfId="21935" xr:uid="{00000000-0005-0000-0000-0000F05D0000}"/>
    <cellStyle name="Note 2 3 6 4 2 6" xfId="39232" xr:uid="{00000000-0005-0000-0000-0000F15D0000}"/>
    <cellStyle name="Note 2 3 6 4 3" xfId="5102" xr:uid="{00000000-0005-0000-0000-0000F25D0000}"/>
    <cellStyle name="Note 2 3 6 4 3 2" xfId="12022" xr:uid="{00000000-0005-0000-0000-0000F35D0000}"/>
    <cellStyle name="Note 2 3 6 4 3 2 2" xfId="18803" xr:uid="{00000000-0005-0000-0000-0000F45D0000}"/>
    <cellStyle name="Note 2 3 6 4 3 2 2 2" xfId="36467" xr:uid="{00000000-0005-0000-0000-0000F55D0000}"/>
    <cellStyle name="Note 2 3 6 4 3 2 2 3" xfId="53650" xr:uid="{00000000-0005-0000-0000-0000F65D0000}"/>
    <cellStyle name="Note 2 3 6 4 3 2 3" xfId="29686" xr:uid="{00000000-0005-0000-0000-0000F75D0000}"/>
    <cellStyle name="Note 2 3 6 4 3 2 4" xfId="46919" xr:uid="{00000000-0005-0000-0000-0000F85D0000}"/>
    <cellStyle name="Note 2 3 6 4 3 3" xfId="8738" xr:uid="{00000000-0005-0000-0000-0000F95D0000}"/>
    <cellStyle name="Note 2 3 6 4 3 3 2" xfId="26403" xr:uid="{00000000-0005-0000-0000-0000FA5D0000}"/>
    <cellStyle name="Note 2 3 6 4 3 3 3" xfId="43662" xr:uid="{00000000-0005-0000-0000-0000FB5D0000}"/>
    <cellStyle name="Note 2 3 6 4 3 4" xfId="15736" xr:uid="{00000000-0005-0000-0000-0000FC5D0000}"/>
    <cellStyle name="Note 2 3 6 4 3 4 2" xfId="33400" xr:uid="{00000000-0005-0000-0000-0000FD5D0000}"/>
    <cellStyle name="Note 2 3 6 4 3 4 3" xfId="50609" xr:uid="{00000000-0005-0000-0000-0000FE5D0000}"/>
    <cellStyle name="Note 2 3 6 4 3 5" xfId="22767" xr:uid="{00000000-0005-0000-0000-0000FF5D0000}"/>
    <cellStyle name="Note 2 3 6 4 3 6" xfId="40051" xr:uid="{00000000-0005-0000-0000-0000005E0000}"/>
    <cellStyle name="Note 2 3 6 4 4" xfId="10708" xr:uid="{00000000-0005-0000-0000-0000015E0000}"/>
    <cellStyle name="Note 2 3 6 4 4 2" xfId="17597" xr:uid="{00000000-0005-0000-0000-0000025E0000}"/>
    <cellStyle name="Note 2 3 6 4 4 2 2" xfId="35261" xr:uid="{00000000-0005-0000-0000-0000035E0000}"/>
    <cellStyle name="Note 2 3 6 4 4 2 3" xfId="52456" xr:uid="{00000000-0005-0000-0000-0000045E0000}"/>
    <cellStyle name="Note 2 3 6 4 4 3" xfId="28372" xr:uid="{00000000-0005-0000-0000-0000055E0000}"/>
    <cellStyle name="Note 2 3 6 4 4 4" xfId="45617" xr:uid="{00000000-0005-0000-0000-0000065E0000}"/>
    <cellStyle name="Note 2 3 6 4 5" xfId="6958" xr:uid="{00000000-0005-0000-0000-0000075E0000}"/>
    <cellStyle name="Note 2 3 6 4 5 2" xfId="24623" xr:uid="{00000000-0005-0000-0000-0000085E0000}"/>
    <cellStyle name="Note 2 3 6 4 5 3" xfId="41894" xr:uid="{00000000-0005-0000-0000-0000095E0000}"/>
    <cellStyle name="Note 2 3 6 4 6" xfId="13989" xr:uid="{00000000-0005-0000-0000-00000A5E0000}"/>
    <cellStyle name="Note 2 3 6 4 6 2" xfId="31653" xr:uid="{00000000-0005-0000-0000-00000B5E0000}"/>
    <cellStyle name="Note 2 3 6 4 6 3" xfId="48874" xr:uid="{00000000-0005-0000-0000-00000C5E0000}"/>
    <cellStyle name="Note 2 3 6 4 7" xfId="20905" xr:uid="{00000000-0005-0000-0000-00000D5E0000}"/>
    <cellStyle name="Note 2 3 6 4 8" xfId="38208" xr:uid="{00000000-0005-0000-0000-00000E5E0000}"/>
    <cellStyle name="Note 2 3 6 5" xfId="3414" xr:uid="{00000000-0005-0000-0000-00000F5E0000}"/>
    <cellStyle name="Note 2 3 6 5 2" xfId="5330" xr:uid="{00000000-0005-0000-0000-0000105E0000}"/>
    <cellStyle name="Note 2 3 6 5 2 2" xfId="12250" xr:uid="{00000000-0005-0000-0000-0000115E0000}"/>
    <cellStyle name="Note 2 3 6 5 2 2 2" xfId="18977" xr:uid="{00000000-0005-0000-0000-0000125E0000}"/>
    <cellStyle name="Note 2 3 6 5 2 2 2 2" xfId="36641" xr:uid="{00000000-0005-0000-0000-0000135E0000}"/>
    <cellStyle name="Note 2 3 6 5 2 2 2 3" xfId="53824" xr:uid="{00000000-0005-0000-0000-0000145E0000}"/>
    <cellStyle name="Note 2 3 6 5 2 2 3" xfId="29914" xr:uid="{00000000-0005-0000-0000-0000155E0000}"/>
    <cellStyle name="Note 2 3 6 5 2 2 4" xfId="47147" xr:uid="{00000000-0005-0000-0000-0000165E0000}"/>
    <cellStyle name="Note 2 3 6 5 2 3" xfId="8966" xr:uid="{00000000-0005-0000-0000-0000175E0000}"/>
    <cellStyle name="Note 2 3 6 5 2 3 2" xfId="26631" xr:uid="{00000000-0005-0000-0000-0000185E0000}"/>
    <cellStyle name="Note 2 3 6 5 2 3 3" xfId="43890" xr:uid="{00000000-0005-0000-0000-0000195E0000}"/>
    <cellStyle name="Note 2 3 6 5 2 4" xfId="15910" xr:uid="{00000000-0005-0000-0000-00001A5E0000}"/>
    <cellStyle name="Note 2 3 6 5 2 4 2" xfId="33574" xr:uid="{00000000-0005-0000-0000-00001B5E0000}"/>
    <cellStyle name="Note 2 3 6 5 2 4 3" xfId="50783" xr:uid="{00000000-0005-0000-0000-00001C5E0000}"/>
    <cellStyle name="Note 2 3 6 5 2 5" xfId="22995" xr:uid="{00000000-0005-0000-0000-00001D5E0000}"/>
    <cellStyle name="Note 2 3 6 5 2 6" xfId="40279" xr:uid="{00000000-0005-0000-0000-00001E5E0000}"/>
    <cellStyle name="Note 2 3 6 5 3" xfId="10874" xr:uid="{00000000-0005-0000-0000-00001F5E0000}"/>
    <cellStyle name="Note 2 3 6 5 3 2" xfId="17709" xr:uid="{00000000-0005-0000-0000-0000205E0000}"/>
    <cellStyle name="Note 2 3 6 5 3 2 2" xfId="35373" xr:uid="{00000000-0005-0000-0000-0000215E0000}"/>
    <cellStyle name="Note 2 3 6 5 3 2 3" xfId="52568" xr:uid="{00000000-0005-0000-0000-0000225E0000}"/>
    <cellStyle name="Note 2 3 6 5 3 3" xfId="28538" xr:uid="{00000000-0005-0000-0000-0000235E0000}"/>
    <cellStyle name="Note 2 3 6 5 3 4" xfId="45783" xr:uid="{00000000-0005-0000-0000-0000245E0000}"/>
    <cellStyle name="Note 2 3 6 5 4" xfId="14163" xr:uid="{00000000-0005-0000-0000-0000255E0000}"/>
    <cellStyle name="Note 2 3 6 5 4 2" xfId="31827" xr:uid="{00000000-0005-0000-0000-0000265E0000}"/>
    <cellStyle name="Note 2 3 6 5 4 3" xfId="49048" xr:uid="{00000000-0005-0000-0000-0000275E0000}"/>
    <cellStyle name="Note 2 3 6 5 5" xfId="21133" xr:uid="{00000000-0005-0000-0000-0000285E0000}"/>
    <cellStyle name="Note 2 3 6 5 6" xfId="38436" xr:uid="{00000000-0005-0000-0000-0000295E0000}"/>
    <cellStyle name="Note 2 3 6 6" xfId="3787" xr:uid="{00000000-0005-0000-0000-00002A5E0000}"/>
    <cellStyle name="Note 2 3 6 6 2" xfId="5703" xr:uid="{00000000-0005-0000-0000-00002B5E0000}"/>
    <cellStyle name="Note 2 3 6 6 2 2" xfId="12623" xr:uid="{00000000-0005-0000-0000-00002C5E0000}"/>
    <cellStyle name="Note 2 3 6 6 2 2 2" xfId="19350" xr:uid="{00000000-0005-0000-0000-00002D5E0000}"/>
    <cellStyle name="Note 2 3 6 6 2 2 2 2" xfId="37014" xr:uid="{00000000-0005-0000-0000-00002E5E0000}"/>
    <cellStyle name="Note 2 3 6 6 2 2 2 3" xfId="54191" xr:uid="{00000000-0005-0000-0000-00002F5E0000}"/>
    <cellStyle name="Note 2 3 6 6 2 2 3" xfId="30287" xr:uid="{00000000-0005-0000-0000-0000305E0000}"/>
    <cellStyle name="Note 2 3 6 6 2 2 4" xfId="47514" xr:uid="{00000000-0005-0000-0000-0000315E0000}"/>
    <cellStyle name="Note 2 3 6 6 2 3" xfId="9339" xr:uid="{00000000-0005-0000-0000-0000325E0000}"/>
    <cellStyle name="Note 2 3 6 6 2 3 2" xfId="27004" xr:uid="{00000000-0005-0000-0000-0000335E0000}"/>
    <cellStyle name="Note 2 3 6 6 2 3 3" xfId="44257" xr:uid="{00000000-0005-0000-0000-0000345E0000}"/>
    <cellStyle name="Note 2 3 6 6 2 4" xfId="16283" xr:uid="{00000000-0005-0000-0000-0000355E0000}"/>
    <cellStyle name="Note 2 3 6 6 2 4 2" xfId="33947" xr:uid="{00000000-0005-0000-0000-0000365E0000}"/>
    <cellStyle name="Note 2 3 6 6 2 4 3" xfId="51150" xr:uid="{00000000-0005-0000-0000-0000375E0000}"/>
    <cellStyle name="Note 2 3 6 6 2 5" xfId="23368" xr:uid="{00000000-0005-0000-0000-0000385E0000}"/>
    <cellStyle name="Note 2 3 6 6 2 6" xfId="40646" xr:uid="{00000000-0005-0000-0000-0000395E0000}"/>
    <cellStyle name="Note 2 3 6 6 3" xfId="7484" xr:uid="{00000000-0005-0000-0000-00003A5E0000}"/>
    <cellStyle name="Note 2 3 6 6 3 2" xfId="25149" xr:uid="{00000000-0005-0000-0000-00003B5E0000}"/>
    <cellStyle name="Note 2 3 6 6 3 3" xfId="42414" xr:uid="{00000000-0005-0000-0000-00003C5E0000}"/>
    <cellStyle name="Note 2 3 6 6 4" xfId="14536" xr:uid="{00000000-0005-0000-0000-00003D5E0000}"/>
    <cellStyle name="Note 2 3 6 6 4 2" xfId="32200" xr:uid="{00000000-0005-0000-0000-00003E5E0000}"/>
    <cellStyle name="Note 2 3 6 6 4 3" xfId="49415" xr:uid="{00000000-0005-0000-0000-00003F5E0000}"/>
    <cellStyle name="Note 2 3 6 6 5" xfId="21506" xr:uid="{00000000-0005-0000-0000-0000405E0000}"/>
    <cellStyle name="Note 2 3 6 6 6" xfId="38803" xr:uid="{00000000-0005-0000-0000-0000415E0000}"/>
    <cellStyle name="Note 2 3 6 7" xfId="4667" xr:uid="{00000000-0005-0000-0000-0000425E0000}"/>
    <cellStyle name="Note 2 3 6 7 2" xfId="11587" xr:uid="{00000000-0005-0000-0000-0000435E0000}"/>
    <cellStyle name="Note 2 3 6 7 2 2" xfId="18368" xr:uid="{00000000-0005-0000-0000-0000445E0000}"/>
    <cellStyle name="Note 2 3 6 7 2 2 2" xfId="36032" xr:uid="{00000000-0005-0000-0000-0000455E0000}"/>
    <cellStyle name="Note 2 3 6 7 2 2 3" xfId="53221" xr:uid="{00000000-0005-0000-0000-0000465E0000}"/>
    <cellStyle name="Note 2 3 6 7 2 3" xfId="29251" xr:uid="{00000000-0005-0000-0000-0000475E0000}"/>
    <cellStyle name="Note 2 3 6 7 2 4" xfId="46490" xr:uid="{00000000-0005-0000-0000-0000485E0000}"/>
    <cellStyle name="Note 2 3 6 7 3" xfId="8303" xr:uid="{00000000-0005-0000-0000-0000495E0000}"/>
    <cellStyle name="Note 2 3 6 7 3 2" xfId="25968" xr:uid="{00000000-0005-0000-0000-00004A5E0000}"/>
    <cellStyle name="Note 2 3 6 7 3 3" xfId="43233" xr:uid="{00000000-0005-0000-0000-00004B5E0000}"/>
    <cellStyle name="Note 2 3 6 7 4" xfId="15301" xr:uid="{00000000-0005-0000-0000-00004C5E0000}"/>
    <cellStyle name="Note 2 3 6 7 4 2" xfId="32965" xr:uid="{00000000-0005-0000-0000-00004D5E0000}"/>
    <cellStyle name="Note 2 3 6 7 4 3" xfId="50180" xr:uid="{00000000-0005-0000-0000-00004E5E0000}"/>
    <cellStyle name="Note 2 3 6 7 5" xfId="22332" xr:uid="{00000000-0005-0000-0000-00004F5E0000}"/>
    <cellStyle name="Note 2 3 6 7 6" xfId="39622" xr:uid="{00000000-0005-0000-0000-0000505E0000}"/>
    <cellStyle name="Note 2 3 6 8" xfId="10273" xr:uid="{00000000-0005-0000-0000-0000515E0000}"/>
    <cellStyle name="Note 2 3 6 8 2" xfId="17162" xr:uid="{00000000-0005-0000-0000-0000525E0000}"/>
    <cellStyle name="Note 2 3 6 8 2 2" xfId="34826" xr:uid="{00000000-0005-0000-0000-0000535E0000}"/>
    <cellStyle name="Note 2 3 6 8 2 3" xfId="52027" xr:uid="{00000000-0005-0000-0000-0000545E0000}"/>
    <cellStyle name="Note 2 3 6 8 3" xfId="27937" xr:uid="{00000000-0005-0000-0000-0000555E0000}"/>
    <cellStyle name="Note 2 3 6 8 4" xfId="45188" xr:uid="{00000000-0005-0000-0000-0000565E0000}"/>
    <cellStyle name="Note 2 3 6 9" xfId="6523" xr:uid="{00000000-0005-0000-0000-0000575E0000}"/>
    <cellStyle name="Note 2 3 6 9 2" xfId="24188" xr:uid="{00000000-0005-0000-0000-0000585E0000}"/>
    <cellStyle name="Note 2 3 6 9 3" xfId="41465" xr:uid="{00000000-0005-0000-0000-0000595E0000}"/>
    <cellStyle name="Note 2 3 7" xfId="2824" xr:uid="{00000000-0005-0000-0000-00005A5E0000}"/>
    <cellStyle name="Note 2 3 7 2" xfId="3487" xr:uid="{00000000-0005-0000-0000-00005B5E0000}"/>
    <cellStyle name="Note 2 3 7 2 2" xfId="5403" xr:uid="{00000000-0005-0000-0000-00005C5E0000}"/>
    <cellStyle name="Note 2 3 7 2 2 2" xfId="12323" xr:uid="{00000000-0005-0000-0000-00005D5E0000}"/>
    <cellStyle name="Note 2 3 7 2 2 2 2" xfId="19050" xr:uid="{00000000-0005-0000-0000-00005E5E0000}"/>
    <cellStyle name="Note 2 3 7 2 2 2 2 2" xfId="36714" xr:uid="{00000000-0005-0000-0000-00005F5E0000}"/>
    <cellStyle name="Note 2 3 7 2 2 2 2 3" xfId="53894" xr:uid="{00000000-0005-0000-0000-0000605E0000}"/>
    <cellStyle name="Note 2 3 7 2 2 2 3" xfId="29987" xr:uid="{00000000-0005-0000-0000-0000615E0000}"/>
    <cellStyle name="Note 2 3 7 2 2 2 4" xfId="47217" xr:uid="{00000000-0005-0000-0000-0000625E0000}"/>
    <cellStyle name="Note 2 3 7 2 2 3" xfId="9039" xr:uid="{00000000-0005-0000-0000-0000635E0000}"/>
    <cellStyle name="Note 2 3 7 2 2 3 2" xfId="26704" xr:uid="{00000000-0005-0000-0000-0000645E0000}"/>
    <cellStyle name="Note 2 3 7 2 2 3 3" xfId="43960" xr:uid="{00000000-0005-0000-0000-0000655E0000}"/>
    <cellStyle name="Note 2 3 7 2 2 4" xfId="15983" xr:uid="{00000000-0005-0000-0000-0000665E0000}"/>
    <cellStyle name="Note 2 3 7 2 2 4 2" xfId="33647" xr:uid="{00000000-0005-0000-0000-0000675E0000}"/>
    <cellStyle name="Note 2 3 7 2 2 4 3" xfId="50853" xr:uid="{00000000-0005-0000-0000-0000685E0000}"/>
    <cellStyle name="Note 2 3 7 2 2 5" xfId="23068" xr:uid="{00000000-0005-0000-0000-0000695E0000}"/>
    <cellStyle name="Note 2 3 7 2 2 6" xfId="40349" xr:uid="{00000000-0005-0000-0000-00006A5E0000}"/>
    <cellStyle name="Note 2 3 7 2 3" xfId="10947" xr:uid="{00000000-0005-0000-0000-00006B5E0000}"/>
    <cellStyle name="Note 2 3 7 2 3 2" xfId="17782" xr:uid="{00000000-0005-0000-0000-00006C5E0000}"/>
    <cellStyle name="Note 2 3 7 2 3 2 2" xfId="35446" xr:uid="{00000000-0005-0000-0000-00006D5E0000}"/>
    <cellStyle name="Note 2 3 7 2 3 2 3" xfId="52638" xr:uid="{00000000-0005-0000-0000-00006E5E0000}"/>
    <cellStyle name="Note 2 3 7 2 3 3" xfId="28611" xr:uid="{00000000-0005-0000-0000-00006F5E0000}"/>
    <cellStyle name="Note 2 3 7 2 3 4" xfId="45853" xr:uid="{00000000-0005-0000-0000-0000705E0000}"/>
    <cellStyle name="Note 2 3 7 2 4" xfId="7184" xr:uid="{00000000-0005-0000-0000-0000715E0000}"/>
    <cellStyle name="Note 2 3 7 2 4 2" xfId="24849" xr:uid="{00000000-0005-0000-0000-0000725E0000}"/>
    <cellStyle name="Note 2 3 7 2 4 3" xfId="42117" xr:uid="{00000000-0005-0000-0000-0000735E0000}"/>
    <cellStyle name="Note 2 3 7 2 5" xfId="14236" xr:uid="{00000000-0005-0000-0000-0000745E0000}"/>
    <cellStyle name="Note 2 3 7 2 5 2" xfId="31900" xr:uid="{00000000-0005-0000-0000-0000755E0000}"/>
    <cellStyle name="Note 2 3 7 2 5 3" xfId="49118" xr:uid="{00000000-0005-0000-0000-0000765E0000}"/>
    <cellStyle name="Note 2 3 7 2 6" xfId="21206" xr:uid="{00000000-0005-0000-0000-0000775E0000}"/>
    <cellStyle name="Note 2 3 7 2 7" xfId="38506" xr:uid="{00000000-0005-0000-0000-0000785E0000}"/>
    <cellStyle name="Note 2 3 7 3" xfId="3857" xr:uid="{00000000-0005-0000-0000-0000795E0000}"/>
    <cellStyle name="Note 2 3 7 3 2" xfId="5773" xr:uid="{00000000-0005-0000-0000-00007A5E0000}"/>
    <cellStyle name="Note 2 3 7 3 2 2" xfId="12693" xr:uid="{00000000-0005-0000-0000-00007B5E0000}"/>
    <cellStyle name="Note 2 3 7 3 2 2 2" xfId="19420" xr:uid="{00000000-0005-0000-0000-00007C5E0000}"/>
    <cellStyle name="Note 2 3 7 3 2 2 2 2" xfId="37084" xr:uid="{00000000-0005-0000-0000-00007D5E0000}"/>
    <cellStyle name="Note 2 3 7 3 2 2 2 3" xfId="54261" xr:uid="{00000000-0005-0000-0000-00007E5E0000}"/>
    <cellStyle name="Note 2 3 7 3 2 2 3" xfId="30357" xr:uid="{00000000-0005-0000-0000-00007F5E0000}"/>
    <cellStyle name="Note 2 3 7 3 2 2 4" xfId="47584" xr:uid="{00000000-0005-0000-0000-0000805E0000}"/>
    <cellStyle name="Note 2 3 7 3 2 3" xfId="9409" xr:uid="{00000000-0005-0000-0000-0000815E0000}"/>
    <cellStyle name="Note 2 3 7 3 2 3 2" xfId="27074" xr:uid="{00000000-0005-0000-0000-0000825E0000}"/>
    <cellStyle name="Note 2 3 7 3 2 3 3" xfId="44327" xr:uid="{00000000-0005-0000-0000-0000835E0000}"/>
    <cellStyle name="Note 2 3 7 3 2 4" xfId="16353" xr:uid="{00000000-0005-0000-0000-0000845E0000}"/>
    <cellStyle name="Note 2 3 7 3 2 4 2" xfId="34017" xr:uid="{00000000-0005-0000-0000-0000855E0000}"/>
    <cellStyle name="Note 2 3 7 3 2 4 3" xfId="51220" xr:uid="{00000000-0005-0000-0000-0000865E0000}"/>
    <cellStyle name="Note 2 3 7 3 2 5" xfId="23438" xr:uid="{00000000-0005-0000-0000-0000875E0000}"/>
    <cellStyle name="Note 2 3 7 3 2 6" xfId="40716" xr:uid="{00000000-0005-0000-0000-0000885E0000}"/>
    <cellStyle name="Note 2 3 7 3 3" xfId="7554" xr:uid="{00000000-0005-0000-0000-0000895E0000}"/>
    <cellStyle name="Note 2 3 7 3 3 2" xfId="25219" xr:uid="{00000000-0005-0000-0000-00008A5E0000}"/>
    <cellStyle name="Note 2 3 7 3 3 3" xfId="42484" xr:uid="{00000000-0005-0000-0000-00008B5E0000}"/>
    <cellStyle name="Note 2 3 7 3 4" xfId="14606" xr:uid="{00000000-0005-0000-0000-00008C5E0000}"/>
    <cellStyle name="Note 2 3 7 3 4 2" xfId="32270" xr:uid="{00000000-0005-0000-0000-00008D5E0000}"/>
    <cellStyle name="Note 2 3 7 3 4 3" xfId="49485" xr:uid="{00000000-0005-0000-0000-00008E5E0000}"/>
    <cellStyle name="Note 2 3 7 3 5" xfId="21576" xr:uid="{00000000-0005-0000-0000-00008F5E0000}"/>
    <cellStyle name="Note 2 3 7 3 6" xfId="38873" xr:uid="{00000000-0005-0000-0000-0000905E0000}"/>
    <cellStyle name="Note 2 3 7 4" xfId="4740" xr:uid="{00000000-0005-0000-0000-0000915E0000}"/>
    <cellStyle name="Note 2 3 7 4 2" xfId="11660" xr:uid="{00000000-0005-0000-0000-0000925E0000}"/>
    <cellStyle name="Note 2 3 7 4 2 2" xfId="18441" xr:uid="{00000000-0005-0000-0000-0000935E0000}"/>
    <cellStyle name="Note 2 3 7 4 2 2 2" xfId="36105" xr:uid="{00000000-0005-0000-0000-0000945E0000}"/>
    <cellStyle name="Note 2 3 7 4 2 2 3" xfId="53291" xr:uid="{00000000-0005-0000-0000-0000955E0000}"/>
    <cellStyle name="Note 2 3 7 4 2 3" xfId="29324" xr:uid="{00000000-0005-0000-0000-0000965E0000}"/>
    <cellStyle name="Note 2 3 7 4 2 4" xfId="46560" xr:uid="{00000000-0005-0000-0000-0000975E0000}"/>
    <cellStyle name="Note 2 3 7 4 3" xfId="8376" xr:uid="{00000000-0005-0000-0000-0000985E0000}"/>
    <cellStyle name="Note 2 3 7 4 3 2" xfId="26041" xr:uid="{00000000-0005-0000-0000-0000995E0000}"/>
    <cellStyle name="Note 2 3 7 4 3 3" xfId="43303" xr:uid="{00000000-0005-0000-0000-00009A5E0000}"/>
    <cellStyle name="Note 2 3 7 4 4" xfId="15374" xr:uid="{00000000-0005-0000-0000-00009B5E0000}"/>
    <cellStyle name="Note 2 3 7 4 4 2" xfId="33038" xr:uid="{00000000-0005-0000-0000-00009C5E0000}"/>
    <cellStyle name="Note 2 3 7 4 4 3" xfId="50250" xr:uid="{00000000-0005-0000-0000-00009D5E0000}"/>
    <cellStyle name="Note 2 3 7 4 5" xfId="22405" xr:uid="{00000000-0005-0000-0000-00009E5E0000}"/>
    <cellStyle name="Note 2 3 7 4 6" xfId="39692" xr:uid="{00000000-0005-0000-0000-00009F5E0000}"/>
    <cellStyle name="Note 2 3 7 5" xfId="10346" xr:uid="{00000000-0005-0000-0000-0000A05E0000}"/>
    <cellStyle name="Note 2 3 7 5 2" xfId="17235" xr:uid="{00000000-0005-0000-0000-0000A15E0000}"/>
    <cellStyle name="Note 2 3 7 5 2 2" xfId="34899" xr:uid="{00000000-0005-0000-0000-0000A25E0000}"/>
    <cellStyle name="Note 2 3 7 5 2 3" xfId="52097" xr:uid="{00000000-0005-0000-0000-0000A35E0000}"/>
    <cellStyle name="Note 2 3 7 5 3" xfId="28010" xr:uid="{00000000-0005-0000-0000-0000A45E0000}"/>
    <cellStyle name="Note 2 3 7 5 4" xfId="45258" xr:uid="{00000000-0005-0000-0000-0000A55E0000}"/>
    <cellStyle name="Note 2 3 7 6" xfId="6596" xr:uid="{00000000-0005-0000-0000-0000A65E0000}"/>
    <cellStyle name="Note 2 3 7 6 2" xfId="24261" xr:uid="{00000000-0005-0000-0000-0000A75E0000}"/>
    <cellStyle name="Note 2 3 7 6 3" xfId="41535" xr:uid="{00000000-0005-0000-0000-0000A85E0000}"/>
    <cellStyle name="Note 2 3 7 7" xfId="13627" xr:uid="{00000000-0005-0000-0000-0000A95E0000}"/>
    <cellStyle name="Note 2 3 7 7 2" xfId="31291" xr:uid="{00000000-0005-0000-0000-0000AA5E0000}"/>
    <cellStyle name="Note 2 3 7 7 3" xfId="48515" xr:uid="{00000000-0005-0000-0000-0000AB5E0000}"/>
    <cellStyle name="Note 2 3 7 8" xfId="20543" xr:uid="{00000000-0005-0000-0000-0000AC5E0000}"/>
    <cellStyle name="Note 2 3 7 9" xfId="37849" xr:uid="{00000000-0005-0000-0000-0000AD5E0000}"/>
    <cellStyle name="Note 2 3 8" xfId="4476" xr:uid="{00000000-0005-0000-0000-0000AE5E0000}"/>
    <cellStyle name="Note 2 3 8 2" xfId="6340" xr:uid="{00000000-0005-0000-0000-0000AF5E0000}"/>
    <cellStyle name="Note 2 3 8 2 2" xfId="13259" xr:uid="{00000000-0005-0000-0000-0000B05E0000}"/>
    <cellStyle name="Note 2 3 8 2 2 2" xfId="19932" xr:uid="{00000000-0005-0000-0000-0000B15E0000}"/>
    <cellStyle name="Note 2 3 8 2 2 2 2" xfId="37596" xr:uid="{00000000-0005-0000-0000-0000B25E0000}"/>
    <cellStyle name="Note 2 3 8 2 2 2 3" xfId="54773" xr:uid="{00000000-0005-0000-0000-0000B35E0000}"/>
    <cellStyle name="Note 2 3 8 2 2 3" xfId="30923" xr:uid="{00000000-0005-0000-0000-0000B45E0000}"/>
    <cellStyle name="Note 2 3 8 2 2 4" xfId="48150" xr:uid="{00000000-0005-0000-0000-0000B55E0000}"/>
    <cellStyle name="Note 2 3 8 2 3" xfId="9975" xr:uid="{00000000-0005-0000-0000-0000B65E0000}"/>
    <cellStyle name="Note 2 3 8 2 3 2" xfId="27640" xr:uid="{00000000-0005-0000-0000-0000B75E0000}"/>
    <cellStyle name="Note 2 3 8 2 3 3" xfId="44893" xr:uid="{00000000-0005-0000-0000-0000B85E0000}"/>
    <cellStyle name="Note 2 3 8 2 4" xfId="16865" xr:uid="{00000000-0005-0000-0000-0000B95E0000}"/>
    <cellStyle name="Note 2 3 8 2 4 2" xfId="34529" xr:uid="{00000000-0005-0000-0000-0000BA5E0000}"/>
    <cellStyle name="Note 2 3 8 2 4 3" xfId="51732" xr:uid="{00000000-0005-0000-0000-0000BB5E0000}"/>
    <cellStyle name="Note 2 3 8 2 5" xfId="24005" xr:uid="{00000000-0005-0000-0000-0000BC5E0000}"/>
    <cellStyle name="Note 2 3 8 2 6" xfId="41282" xr:uid="{00000000-0005-0000-0000-0000BD5E0000}"/>
    <cellStyle name="Note 2 3 8 3" xfId="11404" xr:uid="{00000000-0005-0000-0000-0000BE5E0000}"/>
    <cellStyle name="Note 2 3 8 3 2" xfId="18185" xr:uid="{00000000-0005-0000-0000-0000BF5E0000}"/>
    <cellStyle name="Note 2 3 8 3 2 2" xfId="35849" xr:uid="{00000000-0005-0000-0000-0000C05E0000}"/>
    <cellStyle name="Note 2 3 8 3 2 3" xfId="53038" xr:uid="{00000000-0005-0000-0000-0000C15E0000}"/>
    <cellStyle name="Note 2 3 8 3 3" xfId="29068" xr:uid="{00000000-0005-0000-0000-0000C25E0000}"/>
    <cellStyle name="Note 2 3 8 3 4" xfId="46307" xr:uid="{00000000-0005-0000-0000-0000C35E0000}"/>
    <cellStyle name="Note 2 3 8 4" xfId="8120" xr:uid="{00000000-0005-0000-0000-0000C45E0000}"/>
    <cellStyle name="Note 2 3 8 4 2" xfId="25785" xr:uid="{00000000-0005-0000-0000-0000C55E0000}"/>
    <cellStyle name="Note 2 3 8 4 3" xfId="43050" xr:uid="{00000000-0005-0000-0000-0000C65E0000}"/>
    <cellStyle name="Note 2 3 8 5" xfId="15118" xr:uid="{00000000-0005-0000-0000-0000C75E0000}"/>
    <cellStyle name="Note 2 3 8 5 2" xfId="32782" xr:uid="{00000000-0005-0000-0000-0000C85E0000}"/>
    <cellStyle name="Note 2 3 8 5 3" xfId="49997" xr:uid="{00000000-0005-0000-0000-0000C95E0000}"/>
    <cellStyle name="Note 2 3 8 6" xfId="22149" xr:uid="{00000000-0005-0000-0000-0000CA5E0000}"/>
    <cellStyle name="Note 2 3 8 7" xfId="39439" xr:uid="{00000000-0005-0000-0000-0000CB5E0000}"/>
    <cellStyle name="Note 2 3 9" xfId="4433" xr:uid="{00000000-0005-0000-0000-0000CC5E0000}"/>
    <cellStyle name="Note 2 3 9 2" xfId="6297" xr:uid="{00000000-0005-0000-0000-0000CD5E0000}"/>
    <cellStyle name="Note 2 3 9 2 2" xfId="13216" xr:uid="{00000000-0005-0000-0000-0000CE5E0000}"/>
    <cellStyle name="Note 2 3 9 2 2 2" xfId="19889" xr:uid="{00000000-0005-0000-0000-0000CF5E0000}"/>
    <cellStyle name="Note 2 3 9 2 2 2 2" xfId="37553" xr:uid="{00000000-0005-0000-0000-0000D05E0000}"/>
    <cellStyle name="Note 2 3 9 2 2 2 3" xfId="54730" xr:uid="{00000000-0005-0000-0000-0000D15E0000}"/>
    <cellStyle name="Note 2 3 9 2 2 3" xfId="30880" xr:uid="{00000000-0005-0000-0000-0000D25E0000}"/>
    <cellStyle name="Note 2 3 9 2 2 4" xfId="48107" xr:uid="{00000000-0005-0000-0000-0000D35E0000}"/>
    <cellStyle name="Note 2 3 9 2 3" xfId="9932" xr:uid="{00000000-0005-0000-0000-0000D45E0000}"/>
    <cellStyle name="Note 2 3 9 2 3 2" xfId="27597" xr:uid="{00000000-0005-0000-0000-0000D55E0000}"/>
    <cellStyle name="Note 2 3 9 2 3 3" xfId="44850" xr:uid="{00000000-0005-0000-0000-0000D65E0000}"/>
    <cellStyle name="Note 2 3 9 2 4" xfId="16822" xr:uid="{00000000-0005-0000-0000-0000D75E0000}"/>
    <cellStyle name="Note 2 3 9 2 4 2" xfId="34486" xr:uid="{00000000-0005-0000-0000-0000D85E0000}"/>
    <cellStyle name="Note 2 3 9 2 4 3" xfId="51689" xr:uid="{00000000-0005-0000-0000-0000D95E0000}"/>
    <cellStyle name="Note 2 3 9 2 5" xfId="23962" xr:uid="{00000000-0005-0000-0000-0000DA5E0000}"/>
    <cellStyle name="Note 2 3 9 2 6" xfId="41239" xr:uid="{00000000-0005-0000-0000-0000DB5E0000}"/>
    <cellStyle name="Note 2 3 9 3" xfId="11361" xr:uid="{00000000-0005-0000-0000-0000DC5E0000}"/>
    <cellStyle name="Note 2 3 9 3 2" xfId="18142" xr:uid="{00000000-0005-0000-0000-0000DD5E0000}"/>
    <cellStyle name="Note 2 3 9 3 2 2" xfId="35806" xr:uid="{00000000-0005-0000-0000-0000DE5E0000}"/>
    <cellStyle name="Note 2 3 9 3 2 3" xfId="52995" xr:uid="{00000000-0005-0000-0000-0000DF5E0000}"/>
    <cellStyle name="Note 2 3 9 3 3" xfId="29025" xr:uid="{00000000-0005-0000-0000-0000E05E0000}"/>
    <cellStyle name="Note 2 3 9 3 4" xfId="46264" xr:uid="{00000000-0005-0000-0000-0000E15E0000}"/>
    <cellStyle name="Note 2 3 9 4" xfId="8077" xr:uid="{00000000-0005-0000-0000-0000E25E0000}"/>
    <cellStyle name="Note 2 3 9 4 2" xfId="25742" xr:uid="{00000000-0005-0000-0000-0000E35E0000}"/>
    <cellStyle name="Note 2 3 9 4 3" xfId="43007" xr:uid="{00000000-0005-0000-0000-0000E45E0000}"/>
    <cellStyle name="Note 2 3 9 5" xfId="15075" xr:uid="{00000000-0005-0000-0000-0000E55E0000}"/>
    <cellStyle name="Note 2 3 9 5 2" xfId="32739" xr:uid="{00000000-0005-0000-0000-0000E65E0000}"/>
    <cellStyle name="Note 2 3 9 5 3" xfId="49954" xr:uid="{00000000-0005-0000-0000-0000E75E0000}"/>
    <cellStyle name="Note 2 3 9 6" xfId="22106" xr:uid="{00000000-0005-0000-0000-0000E85E0000}"/>
    <cellStyle name="Note 2 3 9 7" xfId="39396" xr:uid="{00000000-0005-0000-0000-0000E95E0000}"/>
    <cellStyle name="Note 2 4" xfId="1843" xr:uid="{00000000-0005-0000-0000-0000EA5E0000}"/>
    <cellStyle name="Note 2 4 10" xfId="20238" xr:uid="{00000000-0005-0000-0000-0000EB5E0000}"/>
    <cellStyle name="Note 2 4 11" xfId="20174" xr:uid="{00000000-0005-0000-0000-0000EC5E0000}"/>
    <cellStyle name="Note 2 4 12" xfId="55187" xr:uid="{00000000-0005-0000-0000-0000ED5E0000}"/>
    <cellStyle name="Note 2 4 2" xfId="1844" xr:uid="{00000000-0005-0000-0000-0000EE5E0000}"/>
    <cellStyle name="Note 2 4 2 10" xfId="20173" xr:uid="{00000000-0005-0000-0000-0000EF5E0000}"/>
    <cellStyle name="Note 2 4 2 11" xfId="55188" xr:uid="{00000000-0005-0000-0000-0000F05E0000}"/>
    <cellStyle name="Note 2 4 2 2" xfId="1845" xr:uid="{00000000-0005-0000-0000-0000F15E0000}"/>
    <cellStyle name="Note 2 4 2 2 10" xfId="55189" xr:uid="{00000000-0005-0000-0000-0000F25E0000}"/>
    <cellStyle name="Note 2 4 2 2 2" xfId="2735" xr:uid="{00000000-0005-0000-0000-0000F35E0000}"/>
    <cellStyle name="Note 2 4 2 2 2 10" xfId="13540" xr:uid="{00000000-0005-0000-0000-0000F45E0000}"/>
    <cellStyle name="Note 2 4 2 2 2 10 2" xfId="31204" xr:uid="{00000000-0005-0000-0000-0000F55E0000}"/>
    <cellStyle name="Note 2 4 2 2 2 10 3" xfId="48431" xr:uid="{00000000-0005-0000-0000-0000F65E0000}"/>
    <cellStyle name="Note 2 4 2 2 2 11" xfId="20456" xr:uid="{00000000-0005-0000-0000-0000F75E0000}"/>
    <cellStyle name="Note 2 4 2 2 2 12" xfId="37765" xr:uid="{00000000-0005-0000-0000-0000F85E0000}"/>
    <cellStyle name="Note 2 4 2 2 2 2" xfId="2964" xr:uid="{00000000-0005-0000-0000-0000F95E0000}"/>
    <cellStyle name="Note 2 4 2 2 2 2 2" xfId="3627" xr:uid="{00000000-0005-0000-0000-0000FA5E0000}"/>
    <cellStyle name="Note 2 4 2 2 2 2 2 2" xfId="5543" xr:uid="{00000000-0005-0000-0000-0000FB5E0000}"/>
    <cellStyle name="Note 2 4 2 2 2 2 2 2 2" xfId="12463" xr:uid="{00000000-0005-0000-0000-0000FC5E0000}"/>
    <cellStyle name="Note 2 4 2 2 2 2 2 2 2 2" xfId="19190" xr:uid="{00000000-0005-0000-0000-0000FD5E0000}"/>
    <cellStyle name="Note 2 4 2 2 2 2 2 2 2 2 2" xfId="36854" xr:uid="{00000000-0005-0000-0000-0000FE5E0000}"/>
    <cellStyle name="Note 2 4 2 2 2 2 2 2 2 2 3" xfId="54034" xr:uid="{00000000-0005-0000-0000-0000FF5E0000}"/>
    <cellStyle name="Note 2 4 2 2 2 2 2 2 2 3" xfId="30127" xr:uid="{00000000-0005-0000-0000-0000005F0000}"/>
    <cellStyle name="Note 2 4 2 2 2 2 2 2 2 4" xfId="47357" xr:uid="{00000000-0005-0000-0000-0000015F0000}"/>
    <cellStyle name="Note 2 4 2 2 2 2 2 2 3" xfId="9179" xr:uid="{00000000-0005-0000-0000-0000025F0000}"/>
    <cellStyle name="Note 2 4 2 2 2 2 2 2 3 2" xfId="26844" xr:uid="{00000000-0005-0000-0000-0000035F0000}"/>
    <cellStyle name="Note 2 4 2 2 2 2 2 2 3 3" xfId="44100" xr:uid="{00000000-0005-0000-0000-0000045F0000}"/>
    <cellStyle name="Note 2 4 2 2 2 2 2 2 4" xfId="16123" xr:uid="{00000000-0005-0000-0000-0000055F0000}"/>
    <cellStyle name="Note 2 4 2 2 2 2 2 2 4 2" xfId="33787" xr:uid="{00000000-0005-0000-0000-0000065F0000}"/>
    <cellStyle name="Note 2 4 2 2 2 2 2 2 4 3" xfId="50993" xr:uid="{00000000-0005-0000-0000-0000075F0000}"/>
    <cellStyle name="Note 2 4 2 2 2 2 2 2 5" xfId="23208" xr:uid="{00000000-0005-0000-0000-0000085F0000}"/>
    <cellStyle name="Note 2 4 2 2 2 2 2 2 6" xfId="40489" xr:uid="{00000000-0005-0000-0000-0000095F0000}"/>
    <cellStyle name="Note 2 4 2 2 2 2 2 3" xfId="11087" xr:uid="{00000000-0005-0000-0000-00000A5F0000}"/>
    <cellStyle name="Note 2 4 2 2 2 2 2 3 2" xfId="17922" xr:uid="{00000000-0005-0000-0000-00000B5F0000}"/>
    <cellStyle name="Note 2 4 2 2 2 2 2 3 2 2" xfId="35586" xr:uid="{00000000-0005-0000-0000-00000C5F0000}"/>
    <cellStyle name="Note 2 4 2 2 2 2 2 3 2 3" xfId="52778" xr:uid="{00000000-0005-0000-0000-00000D5F0000}"/>
    <cellStyle name="Note 2 4 2 2 2 2 2 3 3" xfId="28751" xr:uid="{00000000-0005-0000-0000-00000E5F0000}"/>
    <cellStyle name="Note 2 4 2 2 2 2 2 3 4" xfId="45993" xr:uid="{00000000-0005-0000-0000-00000F5F0000}"/>
    <cellStyle name="Note 2 4 2 2 2 2 2 4" xfId="7324" xr:uid="{00000000-0005-0000-0000-0000105F0000}"/>
    <cellStyle name="Note 2 4 2 2 2 2 2 4 2" xfId="24989" xr:uid="{00000000-0005-0000-0000-0000115F0000}"/>
    <cellStyle name="Note 2 4 2 2 2 2 2 4 3" xfId="42257" xr:uid="{00000000-0005-0000-0000-0000125F0000}"/>
    <cellStyle name="Note 2 4 2 2 2 2 2 5" xfId="14376" xr:uid="{00000000-0005-0000-0000-0000135F0000}"/>
    <cellStyle name="Note 2 4 2 2 2 2 2 5 2" xfId="32040" xr:uid="{00000000-0005-0000-0000-0000145F0000}"/>
    <cellStyle name="Note 2 4 2 2 2 2 2 5 3" xfId="49258" xr:uid="{00000000-0005-0000-0000-0000155F0000}"/>
    <cellStyle name="Note 2 4 2 2 2 2 2 6" xfId="21346" xr:uid="{00000000-0005-0000-0000-0000165F0000}"/>
    <cellStyle name="Note 2 4 2 2 2 2 2 7" xfId="38646" xr:uid="{00000000-0005-0000-0000-0000175F0000}"/>
    <cellStyle name="Note 2 4 2 2 2 2 3" xfId="3997" xr:uid="{00000000-0005-0000-0000-0000185F0000}"/>
    <cellStyle name="Note 2 4 2 2 2 2 3 2" xfId="5913" xr:uid="{00000000-0005-0000-0000-0000195F0000}"/>
    <cellStyle name="Note 2 4 2 2 2 2 3 2 2" xfId="12833" xr:uid="{00000000-0005-0000-0000-00001A5F0000}"/>
    <cellStyle name="Note 2 4 2 2 2 2 3 2 2 2" xfId="19560" xr:uid="{00000000-0005-0000-0000-00001B5F0000}"/>
    <cellStyle name="Note 2 4 2 2 2 2 3 2 2 2 2" xfId="37224" xr:uid="{00000000-0005-0000-0000-00001C5F0000}"/>
    <cellStyle name="Note 2 4 2 2 2 2 3 2 2 2 3" xfId="54401" xr:uid="{00000000-0005-0000-0000-00001D5F0000}"/>
    <cellStyle name="Note 2 4 2 2 2 2 3 2 2 3" xfId="30497" xr:uid="{00000000-0005-0000-0000-00001E5F0000}"/>
    <cellStyle name="Note 2 4 2 2 2 2 3 2 2 4" xfId="47724" xr:uid="{00000000-0005-0000-0000-00001F5F0000}"/>
    <cellStyle name="Note 2 4 2 2 2 2 3 2 3" xfId="9549" xr:uid="{00000000-0005-0000-0000-0000205F0000}"/>
    <cellStyle name="Note 2 4 2 2 2 2 3 2 3 2" xfId="27214" xr:uid="{00000000-0005-0000-0000-0000215F0000}"/>
    <cellStyle name="Note 2 4 2 2 2 2 3 2 3 3" xfId="44467" xr:uid="{00000000-0005-0000-0000-0000225F0000}"/>
    <cellStyle name="Note 2 4 2 2 2 2 3 2 4" xfId="16493" xr:uid="{00000000-0005-0000-0000-0000235F0000}"/>
    <cellStyle name="Note 2 4 2 2 2 2 3 2 4 2" xfId="34157" xr:uid="{00000000-0005-0000-0000-0000245F0000}"/>
    <cellStyle name="Note 2 4 2 2 2 2 3 2 4 3" xfId="51360" xr:uid="{00000000-0005-0000-0000-0000255F0000}"/>
    <cellStyle name="Note 2 4 2 2 2 2 3 2 5" xfId="23578" xr:uid="{00000000-0005-0000-0000-0000265F0000}"/>
    <cellStyle name="Note 2 4 2 2 2 2 3 2 6" xfId="40856" xr:uid="{00000000-0005-0000-0000-0000275F0000}"/>
    <cellStyle name="Note 2 4 2 2 2 2 3 3" xfId="7694" xr:uid="{00000000-0005-0000-0000-0000285F0000}"/>
    <cellStyle name="Note 2 4 2 2 2 2 3 3 2" xfId="25359" xr:uid="{00000000-0005-0000-0000-0000295F0000}"/>
    <cellStyle name="Note 2 4 2 2 2 2 3 3 3" xfId="42624" xr:uid="{00000000-0005-0000-0000-00002A5F0000}"/>
    <cellStyle name="Note 2 4 2 2 2 2 3 4" xfId="14746" xr:uid="{00000000-0005-0000-0000-00002B5F0000}"/>
    <cellStyle name="Note 2 4 2 2 2 2 3 4 2" xfId="32410" xr:uid="{00000000-0005-0000-0000-00002C5F0000}"/>
    <cellStyle name="Note 2 4 2 2 2 2 3 4 3" xfId="49625" xr:uid="{00000000-0005-0000-0000-00002D5F0000}"/>
    <cellStyle name="Note 2 4 2 2 2 2 3 5" xfId="21716" xr:uid="{00000000-0005-0000-0000-00002E5F0000}"/>
    <cellStyle name="Note 2 4 2 2 2 2 3 6" xfId="39013" xr:uid="{00000000-0005-0000-0000-00002F5F0000}"/>
    <cellStyle name="Note 2 4 2 2 2 2 4" xfId="4880" xr:uid="{00000000-0005-0000-0000-0000305F0000}"/>
    <cellStyle name="Note 2 4 2 2 2 2 4 2" xfId="11800" xr:uid="{00000000-0005-0000-0000-0000315F0000}"/>
    <cellStyle name="Note 2 4 2 2 2 2 4 2 2" xfId="18581" xr:uid="{00000000-0005-0000-0000-0000325F0000}"/>
    <cellStyle name="Note 2 4 2 2 2 2 4 2 2 2" xfId="36245" xr:uid="{00000000-0005-0000-0000-0000335F0000}"/>
    <cellStyle name="Note 2 4 2 2 2 2 4 2 2 3" xfId="53431" xr:uid="{00000000-0005-0000-0000-0000345F0000}"/>
    <cellStyle name="Note 2 4 2 2 2 2 4 2 3" xfId="29464" xr:uid="{00000000-0005-0000-0000-0000355F0000}"/>
    <cellStyle name="Note 2 4 2 2 2 2 4 2 4" xfId="46700" xr:uid="{00000000-0005-0000-0000-0000365F0000}"/>
    <cellStyle name="Note 2 4 2 2 2 2 4 3" xfId="8516" xr:uid="{00000000-0005-0000-0000-0000375F0000}"/>
    <cellStyle name="Note 2 4 2 2 2 2 4 3 2" xfId="26181" xr:uid="{00000000-0005-0000-0000-0000385F0000}"/>
    <cellStyle name="Note 2 4 2 2 2 2 4 3 3" xfId="43443" xr:uid="{00000000-0005-0000-0000-0000395F0000}"/>
    <cellStyle name="Note 2 4 2 2 2 2 4 4" xfId="15514" xr:uid="{00000000-0005-0000-0000-00003A5F0000}"/>
    <cellStyle name="Note 2 4 2 2 2 2 4 4 2" xfId="33178" xr:uid="{00000000-0005-0000-0000-00003B5F0000}"/>
    <cellStyle name="Note 2 4 2 2 2 2 4 4 3" xfId="50390" xr:uid="{00000000-0005-0000-0000-00003C5F0000}"/>
    <cellStyle name="Note 2 4 2 2 2 2 4 5" xfId="22545" xr:uid="{00000000-0005-0000-0000-00003D5F0000}"/>
    <cellStyle name="Note 2 4 2 2 2 2 4 6" xfId="39832" xr:uid="{00000000-0005-0000-0000-00003E5F0000}"/>
    <cellStyle name="Note 2 4 2 2 2 2 5" xfId="10486" xr:uid="{00000000-0005-0000-0000-00003F5F0000}"/>
    <cellStyle name="Note 2 4 2 2 2 2 5 2" xfId="17375" xr:uid="{00000000-0005-0000-0000-0000405F0000}"/>
    <cellStyle name="Note 2 4 2 2 2 2 5 2 2" xfId="35039" xr:uid="{00000000-0005-0000-0000-0000415F0000}"/>
    <cellStyle name="Note 2 4 2 2 2 2 5 2 3" xfId="52237" xr:uid="{00000000-0005-0000-0000-0000425F0000}"/>
    <cellStyle name="Note 2 4 2 2 2 2 5 3" xfId="28150" xr:uid="{00000000-0005-0000-0000-0000435F0000}"/>
    <cellStyle name="Note 2 4 2 2 2 2 5 4" xfId="45398" xr:uid="{00000000-0005-0000-0000-0000445F0000}"/>
    <cellStyle name="Note 2 4 2 2 2 2 6" xfId="6736" xr:uid="{00000000-0005-0000-0000-0000455F0000}"/>
    <cellStyle name="Note 2 4 2 2 2 2 6 2" xfId="24401" xr:uid="{00000000-0005-0000-0000-0000465F0000}"/>
    <cellStyle name="Note 2 4 2 2 2 2 6 3" xfId="41675" xr:uid="{00000000-0005-0000-0000-0000475F0000}"/>
    <cellStyle name="Note 2 4 2 2 2 2 7" xfId="13767" xr:uid="{00000000-0005-0000-0000-0000485F0000}"/>
    <cellStyle name="Note 2 4 2 2 2 2 7 2" xfId="31431" xr:uid="{00000000-0005-0000-0000-0000495F0000}"/>
    <cellStyle name="Note 2 4 2 2 2 2 7 3" xfId="48655" xr:uid="{00000000-0005-0000-0000-00004A5F0000}"/>
    <cellStyle name="Note 2 4 2 2 2 2 8" xfId="20683" xr:uid="{00000000-0005-0000-0000-00004B5F0000}"/>
    <cellStyle name="Note 2 4 2 2 2 2 9" xfId="37989" xr:uid="{00000000-0005-0000-0000-00004C5F0000}"/>
    <cellStyle name="Note 2 4 2 2 2 3" xfId="3060" xr:uid="{00000000-0005-0000-0000-00004D5F0000}"/>
    <cellStyle name="Note 2 4 2 2 2 3 2" xfId="3723" xr:uid="{00000000-0005-0000-0000-00004E5F0000}"/>
    <cellStyle name="Note 2 4 2 2 2 3 2 2" xfId="5639" xr:uid="{00000000-0005-0000-0000-00004F5F0000}"/>
    <cellStyle name="Note 2 4 2 2 2 3 2 2 2" xfId="12559" xr:uid="{00000000-0005-0000-0000-0000505F0000}"/>
    <cellStyle name="Note 2 4 2 2 2 3 2 2 2 2" xfId="19286" xr:uid="{00000000-0005-0000-0000-0000515F0000}"/>
    <cellStyle name="Note 2 4 2 2 2 3 2 2 2 2 2" xfId="36950" xr:uid="{00000000-0005-0000-0000-0000525F0000}"/>
    <cellStyle name="Note 2 4 2 2 2 3 2 2 2 2 3" xfId="54127" xr:uid="{00000000-0005-0000-0000-0000535F0000}"/>
    <cellStyle name="Note 2 4 2 2 2 3 2 2 2 3" xfId="30223" xr:uid="{00000000-0005-0000-0000-0000545F0000}"/>
    <cellStyle name="Note 2 4 2 2 2 3 2 2 2 4" xfId="47450" xr:uid="{00000000-0005-0000-0000-0000555F0000}"/>
    <cellStyle name="Note 2 4 2 2 2 3 2 2 3" xfId="9275" xr:uid="{00000000-0005-0000-0000-0000565F0000}"/>
    <cellStyle name="Note 2 4 2 2 2 3 2 2 3 2" xfId="26940" xr:uid="{00000000-0005-0000-0000-0000575F0000}"/>
    <cellStyle name="Note 2 4 2 2 2 3 2 2 3 3" xfId="44193" xr:uid="{00000000-0005-0000-0000-0000585F0000}"/>
    <cellStyle name="Note 2 4 2 2 2 3 2 2 4" xfId="16219" xr:uid="{00000000-0005-0000-0000-0000595F0000}"/>
    <cellStyle name="Note 2 4 2 2 2 3 2 2 4 2" xfId="33883" xr:uid="{00000000-0005-0000-0000-00005A5F0000}"/>
    <cellStyle name="Note 2 4 2 2 2 3 2 2 4 3" xfId="51086" xr:uid="{00000000-0005-0000-0000-00005B5F0000}"/>
    <cellStyle name="Note 2 4 2 2 2 3 2 2 5" xfId="23304" xr:uid="{00000000-0005-0000-0000-00005C5F0000}"/>
    <cellStyle name="Note 2 4 2 2 2 3 2 2 6" xfId="40582" xr:uid="{00000000-0005-0000-0000-00005D5F0000}"/>
    <cellStyle name="Note 2 4 2 2 2 3 2 3" xfId="11183" xr:uid="{00000000-0005-0000-0000-00005E5F0000}"/>
    <cellStyle name="Note 2 4 2 2 2 3 2 3 2" xfId="18018" xr:uid="{00000000-0005-0000-0000-00005F5F0000}"/>
    <cellStyle name="Note 2 4 2 2 2 3 2 3 2 2" xfId="35682" xr:uid="{00000000-0005-0000-0000-0000605F0000}"/>
    <cellStyle name="Note 2 4 2 2 2 3 2 3 2 3" xfId="52871" xr:uid="{00000000-0005-0000-0000-0000615F0000}"/>
    <cellStyle name="Note 2 4 2 2 2 3 2 3 3" xfId="28847" xr:uid="{00000000-0005-0000-0000-0000625F0000}"/>
    <cellStyle name="Note 2 4 2 2 2 3 2 3 4" xfId="46086" xr:uid="{00000000-0005-0000-0000-0000635F0000}"/>
    <cellStyle name="Note 2 4 2 2 2 3 2 4" xfId="7420" xr:uid="{00000000-0005-0000-0000-0000645F0000}"/>
    <cellStyle name="Note 2 4 2 2 2 3 2 4 2" xfId="25085" xr:uid="{00000000-0005-0000-0000-0000655F0000}"/>
    <cellStyle name="Note 2 4 2 2 2 3 2 4 3" xfId="42350" xr:uid="{00000000-0005-0000-0000-0000665F0000}"/>
    <cellStyle name="Note 2 4 2 2 2 3 2 5" xfId="14472" xr:uid="{00000000-0005-0000-0000-0000675F0000}"/>
    <cellStyle name="Note 2 4 2 2 2 3 2 5 2" xfId="32136" xr:uid="{00000000-0005-0000-0000-0000685F0000}"/>
    <cellStyle name="Note 2 4 2 2 2 3 2 5 3" xfId="49351" xr:uid="{00000000-0005-0000-0000-0000695F0000}"/>
    <cellStyle name="Note 2 4 2 2 2 3 2 6" xfId="21442" xr:uid="{00000000-0005-0000-0000-00006A5F0000}"/>
    <cellStyle name="Note 2 4 2 2 2 3 2 7" xfId="38739" xr:uid="{00000000-0005-0000-0000-00006B5F0000}"/>
    <cellStyle name="Note 2 4 2 2 2 3 3" xfId="4090" xr:uid="{00000000-0005-0000-0000-00006C5F0000}"/>
    <cellStyle name="Note 2 4 2 2 2 3 3 2" xfId="6006" xr:uid="{00000000-0005-0000-0000-00006D5F0000}"/>
    <cellStyle name="Note 2 4 2 2 2 3 3 2 2" xfId="12926" xr:uid="{00000000-0005-0000-0000-00006E5F0000}"/>
    <cellStyle name="Note 2 4 2 2 2 3 3 2 2 2" xfId="19653" xr:uid="{00000000-0005-0000-0000-00006F5F0000}"/>
    <cellStyle name="Note 2 4 2 2 2 3 3 2 2 2 2" xfId="37317" xr:uid="{00000000-0005-0000-0000-0000705F0000}"/>
    <cellStyle name="Note 2 4 2 2 2 3 3 2 2 2 3" xfId="54494" xr:uid="{00000000-0005-0000-0000-0000715F0000}"/>
    <cellStyle name="Note 2 4 2 2 2 3 3 2 2 3" xfId="30590" xr:uid="{00000000-0005-0000-0000-0000725F0000}"/>
    <cellStyle name="Note 2 4 2 2 2 3 3 2 2 4" xfId="47817" xr:uid="{00000000-0005-0000-0000-0000735F0000}"/>
    <cellStyle name="Note 2 4 2 2 2 3 3 2 3" xfId="9642" xr:uid="{00000000-0005-0000-0000-0000745F0000}"/>
    <cellStyle name="Note 2 4 2 2 2 3 3 2 3 2" xfId="27307" xr:uid="{00000000-0005-0000-0000-0000755F0000}"/>
    <cellStyle name="Note 2 4 2 2 2 3 3 2 3 3" xfId="44560" xr:uid="{00000000-0005-0000-0000-0000765F0000}"/>
    <cellStyle name="Note 2 4 2 2 2 3 3 2 4" xfId="16586" xr:uid="{00000000-0005-0000-0000-0000775F0000}"/>
    <cellStyle name="Note 2 4 2 2 2 3 3 2 4 2" xfId="34250" xr:uid="{00000000-0005-0000-0000-0000785F0000}"/>
    <cellStyle name="Note 2 4 2 2 2 3 3 2 4 3" xfId="51453" xr:uid="{00000000-0005-0000-0000-0000795F0000}"/>
    <cellStyle name="Note 2 4 2 2 2 3 3 2 5" xfId="23671" xr:uid="{00000000-0005-0000-0000-00007A5F0000}"/>
    <cellStyle name="Note 2 4 2 2 2 3 3 2 6" xfId="40949" xr:uid="{00000000-0005-0000-0000-00007B5F0000}"/>
    <cellStyle name="Note 2 4 2 2 2 3 3 3" xfId="7787" xr:uid="{00000000-0005-0000-0000-00007C5F0000}"/>
    <cellStyle name="Note 2 4 2 2 2 3 3 3 2" xfId="25452" xr:uid="{00000000-0005-0000-0000-00007D5F0000}"/>
    <cellStyle name="Note 2 4 2 2 2 3 3 3 3" xfId="42717" xr:uid="{00000000-0005-0000-0000-00007E5F0000}"/>
    <cellStyle name="Note 2 4 2 2 2 3 3 4" xfId="14839" xr:uid="{00000000-0005-0000-0000-00007F5F0000}"/>
    <cellStyle name="Note 2 4 2 2 2 3 3 4 2" xfId="32503" xr:uid="{00000000-0005-0000-0000-0000805F0000}"/>
    <cellStyle name="Note 2 4 2 2 2 3 3 4 3" xfId="49718" xr:uid="{00000000-0005-0000-0000-0000815F0000}"/>
    <cellStyle name="Note 2 4 2 2 2 3 3 5" xfId="21809" xr:uid="{00000000-0005-0000-0000-0000825F0000}"/>
    <cellStyle name="Note 2 4 2 2 2 3 3 6" xfId="39106" xr:uid="{00000000-0005-0000-0000-0000835F0000}"/>
    <cellStyle name="Note 2 4 2 2 2 3 4" xfId="4976" xr:uid="{00000000-0005-0000-0000-0000845F0000}"/>
    <cellStyle name="Note 2 4 2 2 2 3 4 2" xfId="11896" xr:uid="{00000000-0005-0000-0000-0000855F0000}"/>
    <cellStyle name="Note 2 4 2 2 2 3 4 2 2" xfId="18677" xr:uid="{00000000-0005-0000-0000-0000865F0000}"/>
    <cellStyle name="Note 2 4 2 2 2 3 4 2 2 2" xfId="36341" xr:uid="{00000000-0005-0000-0000-0000875F0000}"/>
    <cellStyle name="Note 2 4 2 2 2 3 4 2 2 3" xfId="53524" xr:uid="{00000000-0005-0000-0000-0000885F0000}"/>
    <cellStyle name="Note 2 4 2 2 2 3 4 2 3" xfId="29560" xr:uid="{00000000-0005-0000-0000-0000895F0000}"/>
    <cellStyle name="Note 2 4 2 2 2 3 4 2 4" xfId="46793" xr:uid="{00000000-0005-0000-0000-00008A5F0000}"/>
    <cellStyle name="Note 2 4 2 2 2 3 4 3" xfId="8612" xr:uid="{00000000-0005-0000-0000-00008B5F0000}"/>
    <cellStyle name="Note 2 4 2 2 2 3 4 3 2" xfId="26277" xr:uid="{00000000-0005-0000-0000-00008C5F0000}"/>
    <cellStyle name="Note 2 4 2 2 2 3 4 3 3" xfId="43536" xr:uid="{00000000-0005-0000-0000-00008D5F0000}"/>
    <cellStyle name="Note 2 4 2 2 2 3 4 4" xfId="15610" xr:uid="{00000000-0005-0000-0000-00008E5F0000}"/>
    <cellStyle name="Note 2 4 2 2 2 3 4 4 2" xfId="33274" xr:uid="{00000000-0005-0000-0000-00008F5F0000}"/>
    <cellStyle name="Note 2 4 2 2 2 3 4 4 3" xfId="50483" xr:uid="{00000000-0005-0000-0000-0000905F0000}"/>
    <cellStyle name="Note 2 4 2 2 2 3 4 5" xfId="22641" xr:uid="{00000000-0005-0000-0000-0000915F0000}"/>
    <cellStyle name="Note 2 4 2 2 2 3 4 6" xfId="39925" xr:uid="{00000000-0005-0000-0000-0000925F0000}"/>
    <cellStyle name="Note 2 4 2 2 2 3 5" xfId="10582" xr:uid="{00000000-0005-0000-0000-0000935F0000}"/>
    <cellStyle name="Note 2 4 2 2 2 3 5 2" xfId="17471" xr:uid="{00000000-0005-0000-0000-0000945F0000}"/>
    <cellStyle name="Note 2 4 2 2 2 3 5 2 2" xfId="35135" xr:uid="{00000000-0005-0000-0000-0000955F0000}"/>
    <cellStyle name="Note 2 4 2 2 2 3 5 2 3" xfId="52330" xr:uid="{00000000-0005-0000-0000-0000965F0000}"/>
    <cellStyle name="Note 2 4 2 2 2 3 5 3" xfId="28246" xr:uid="{00000000-0005-0000-0000-0000975F0000}"/>
    <cellStyle name="Note 2 4 2 2 2 3 5 4" xfId="45491" xr:uid="{00000000-0005-0000-0000-0000985F0000}"/>
    <cellStyle name="Note 2 4 2 2 2 3 6" xfId="6832" xr:uid="{00000000-0005-0000-0000-0000995F0000}"/>
    <cellStyle name="Note 2 4 2 2 2 3 6 2" xfId="24497" xr:uid="{00000000-0005-0000-0000-00009A5F0000}"/>
    <cellStyle name="Note 2 4 2 2 2 3 6 3" xfId="41768" xr:uid="{00000000-0005-0000-0000-00009B5F0000}"/>
    <cellStyle name="Note 2 4 2 2 2 3 7" xfId="13863" xr:uid="{00000000-0005-0000-0000-00009C5F0000}"/>
    <cellStyle name="Note 2 4 2 2 2 3 7 2" xfId="31527" xr:uid="{00000000-0005-0000-0000-00009D5F0000}"/>
    <cellStyle name="Note 2 4 2 2 2 3 7 3" xfId="48748" xr:uid="{00000000-0005-0000-0000-00009E5F0000}"/>
    <cellStyle name="Note 2 4 2 2 2 3 8" xfId="20779" xr:uid="{00000000-0005-0000-0000-00009F5F0000}"/>
    <cellStyle name="Note 2 4 2 2 2 3 9" xfId="38082" xr:uid="{00000000-0005-0000-0000-0000A05F0000}"/>
    <cellStyle name="Note 2 4 2 2 2 4" xfId="3172" xr:uid="{00000000-0005-0000-0000-0000A15F0000}"/>
    <cellStyle name="Note 2 4 2 2 2 4 2" xfId="4202" xr:uid="{00000000-0005-0000-0000-0000A25F0000}"/>
    <cellStyle name="Note 2 4 2 2 2 4 2 2" xfId="6118" xr:uid="{00000000-0005-0000-0000-0000A35F0000}"/>
    <cellStyle name="Note 2 4 2 2 2 4 2 2 2" xfId="13038" xr:uid="{00000000-0005-0000-0000-0000A45F0000}"/>
    <cellStyle name="Note 2 4 2 2 2 4 2 2 2 2" xfId="19765" xr:uid="{00000000-0005-0000-0000-0000A55F0000}"/>
    <cellStyle name="Note 2 4 2 2 2 4 2 2 2 2 2" xfId="37429" xr:uid="{00000000-0005-0000-0000-0000A65F0000}"/>
    <cellStyle name="Note 2 4 2 2 2 4 2 2 2 2 3" xfId="54606" xr:uid="{00000000-0005-0000-0000-0000A75F0000}"/>
    <cellStyle name="Note 2 4 2 2 2 4 2 2 2 3" xfId="30702" xr:uid="{00000000-0005-0000-0000-0000A85F0000}"/>
    <cellStyle name="Note 2 4 2 2 2 4 2 2 2 4" xfId="47929" xr:uid="{00000000-0005-0000-0000-0000A95F0000}"/>
    <cellStyle name="Note 2 4 2 2 2 4 2 2 3" xfId="9754" xr:uid="{00000000-0005-0000-0000-0000AA5F0000}"/>
    <cellStyle name="Note 2 4 2 2 2 4 2 2 3 2" xfId="27419" xr:uid="{00000000-0005-0000-0000-0000AB5F0000}"/>
    <cellStyle name="Note 2 4 2 2 2 4 2 2 3 3" xfId="44672" xr:uid="{00000000-0005-0000-0000-0000AC5F0000}"/>
    <cellStyle name="Note 2 4 2 2 2 4 2 2 4" xfId="16698" xr:uid="{00000000-0005-0000-0000-0000AD5F0000}"/>
    <cellStyle name="Note 2 4 2 2 2 4 2 2 4 2" xfId="34362" xr:uid="{00000000-0005-0000-0000-0000AE5F0000}"/>
    <cellStyle name="Note 2 4 2 2 2 4 2 2 4 3" xfId="51565" xr:uid="{00000000-0005-0000-0000-0000AF5F0000}"/>
    <cellStyle name="Note 2 4 2 2 2 4 2 2 5" xfId="23783" xr:uid="{00000000-0005-0000-0000-0000B05F0000}"/>
    <cellStyle name="Note 2 4 2 2 2 4 2 2 6" xfId="41061" xr:uid="{00000000-0005-0000-0000-0000B15F0000}"/>
    <cellStyle name="Note 2 4 2 2 2 4 2 3" xfId="7899" xr:uid="{00000000-0005-0000-0000-0000B25F0000}"/>
    <cellStyle name="Note 2 4 2 2 2 4 2 3 2" xfId="25564" xr:uid="{00000000-0005-0000-0000-0000B35F0000}"/>
    <cellStyle name="Note 2 4 2 2 2 4 2 3 3" xfId="42829" xr:uid="{00000000-0005-0000-0000-0000B45F0000}"/>
    <cellStyle name="Note 2 4 2 2 2 4 2 4" xfId="14951" xr:uid="{00000000-0005-0000-0000-0000B55F0000}"/>
    <cellStyle name="Note 2 4 2 2 2 4 2 4 2" xfId="32615" xr:uid="{00000000-0005-0000-0000-0000B65F0000}"/>
    <cellStyle name="Note 2 4 2 2 2 4 2 4 3" xfId="49830" xr:uid="{00000000-0005-0000-0000-0000B75F0000}"/>
    <cellStyle name="Note 2 4 2 2 2 4 2 5" xfId="21921" xr:uid="{00000000-0005-0000-0000-0000B85F0000}"/>
    <cellStyle name="Note 2 4 2 2 2 4 2 6" xfId="39218" xr:uid="{00000000-0005-0000-0000-0000B95F0000}"/>
    <cellStyle name="Note 2 4 2 2 2 4 3" xfId="5088" xr:uid="{00000000-0005-0000-0000-0000BA5F0000}"/>
    <cellStyle name="Note 2 4 2 2 2 4 3 2" xfId="12008" xr:uid="{00000000-0005-0000-0000-0000BB5F0000}"/>
    <cellStyle name="Note 2 4 2 2 2 4 3 2 2" xfId="18789" xr:uid="{00000000-0005-0000-0000-0000BC5F0000}"/>
    <cellStyle name="Note 2 4 2 2 2 4 3 2 2 2" xfId="36453" xr:uid="{00000000-0005-0000-0000-0000BD5F0000}"/>
    <cellStyle name="Note 2 4 2 2 2 4 3 2 2 3" xfId="53636" xr:uid="{00000000-0005-0000-0000-0000BE5F0000}"/>
    <cellStyle name="Note 2 4 2 2 2 4 3 2 3" xfId="29672" xr:uid="{00000000-0005-0000-0000-0000BF5F0000}"/>
    <cellStyle name="Note 2 4 2 2 2 4 3 2 4" xfId="46905" xr:uid="{00000000-0005-0000-0000-0000C05F0000}"/>
    <cellStyle name="Note 2 4 2 2 2 4 3 3" xfId="8724" xr:uid="{00000000-0005-0000-0000-0000C15F0000}"/>
    <cellStyle name="Note 2 4 2 2 2 4 3 3 2" xfId="26389" xr:uid="{00000000-0005-0000-0000-0000C25F0000}"/>
    <cellStyle name="Note 2 4 2 2 2 4 3 3 3" xfId="43648" xr:uid="{00000000-0005-0000-0000-0000C35F0000}"/>
    <cellStyle name="Note 2 4 2 2 2 4 3 4" xfId="15722" xr:uid="{00000000-0005-0000-0000-0000C45F0000}"/>
    <cellStyle name="Note 2 4 2 2 2 4 3 4 2" xfId="33386" xr:uid="{00000000-0005-0000-0000-0000C55F0000}"/>
    <cellStyle name="Note 2 4 2 2 2 4 3 4 3" xfId="50595" xr:uid="{00000000-0005-0000-0000-0000C65F0000}"/>
    <cellStyle name="Note 2 4 2 2 2 4 3 5" xfId="22753" xr:uid="{00000000-0005-0000-0000-0000C75F0000}"/>
    <cellStyle name="Note 2 4 2 2 2 4 3 6" xfId="40037" xr:uid="{00000000-0005-0000-0000-0000C85F0000}"/>
    <cellStyle name="Note 2 4 2 2 2 4 4" xfId="10694" xr:uid="{00000000-0005-0000-0000-0000C95F0000}"/>
    <cellStyle name="Note 2 4 2 2 2 4 4 2" xfId="17583" xr:uid="{00000000-0005-0000-0000-0000CA5F0000}"/>
    <cellStyle name="Note 2 4 2 2 2 4 4 2 2" xfId="35247" xr:uid="{00000000-0005-0000-0000-0000CB5F0000}"/>
    <cellStyle name="Note 2 4 2 2 2 4 4 2 3" xfId="52442" xr:uid="{00000000-0005-0000-0000-0000CC5F0000}"/>
    <cellStyle name="Note 2 4 2 2 2 4 4 3" xfId="28358" xr:uid="{00000000-0005-0000-0000-0000CD5F0000}"/>
    <cellStyle name="Note 2 4 2 2 2 4 4 4" xfId="45603" xr:uid="{00000000-0005-0000-0000-0000CE5F0000}"/>
    <cellStyle name="Note 2 4 2 2 2 4 5" xfId="6944" xr:uid="{00000000-0005-0000-0000-0000CF5F0000}"/>
    <cellStyle name="Note 2 4 2 2 2 4 5 2" xfId="24609" xr:uid="{00000000-0005-0000-0000-0000D05F0000}"/>
    <cellStyle name="Note 2 4 2 2 2 4 5 3" xfId="41880" xr:uid="{00000000-0005-0000-0000-0000D15F0000}"/>
    <cellStyle name="Note 2 4 2 2 2 4 6" xfId="13975" xr:uid="{00000000-0005-0000-0000-0000D25F0000}"/>
    <cellStyle name="Note 2 4 2 2 2 4 6 2" xfId="31639" xr:uid="{00000000-0005-0000-0000-0000D35F0000}"/>
    <cellStyle name="Note 2 4 2 2 2 4 6 3" xfId="48860" xr:uid="{00000000-0005-0000-0000-0000D45F0000}"/>
    <cellStyle name="Note 2 4 2 2 2 4 7" xfId="20891" xr:uid="{00000000-0005-0000-0000-0000D55F0000}"/>
    <cellStyle name="Note 2 4 2 2 2 4 8" xfId="38194" xr:uid="{00000000-0005-0000-0000-0000D65F0000}"/>
    <cellStyle name="Note 2 4 2 2 2 5" xfId="3400" xr:uid="{00000000-0005-0000-0000-0000D75F0000}"/>
    <cellStyle name="Note 2 4 2 2 2 5 2" xfId="5316" xr:uid="{00000000-0005-0000-0000-0000D85F0000}"/>
    <cellStyle name="Note 2 4 2 2 2 5 2 2" xfId="12236" xr:uid="{00000000-0005-0000-0000-0000D95F0000}"/>
    <cellStyle name="Note 2 4 2 2 2 5 2 2 2" xfId="18963" xr:uid="{00000000-0005-0000-0000-0000DA5F0000}"/>
    <cellStyle name="Note 2 4 2 2 2 5 2 2 2 2" xfId="36627" xr:uid="{00000000-0005-0000-0000-0000DB5F0000}"/>
    <cellStyle name="Note 2 4 2 2 2 5 2 2 2 3" xfId="53810" xr:uid="{00000000-0005-0000-0000-0000DC5F0000}"/>
    <cellStyle name="Note 2 4 2 2 2 5 2 2 3" xfId="29900" xr:uid="{00000000-0005-0000-0000-0000DD5F0000}"/>
    <cellStyle name="Note 2 4 2 2 2 5 2 2 4" xfId="47133" xr:uid="{00000000-0005-0000-0000-0000DE5F0000}"/>
    <cellStyle name="Note 2 4 2 2 2 5 2 3" xfId="8952" xr:uid="{00000000-0005-0000-0000-0000DF5F0000}"/>
    <cellStyle name="Note 2 4 2 2 2 5 2 3 2" xfId="26617" xr:uid="{00000000-0005-0000-0000-0000E05F0000}"/>
    <cellStyle name="Note 2 4 2 2 2 5 2 3 3" xfId="43876" xr:uid="{00000000-0005-0000-0000-0000E15F0000}"/>
    <cellStyle name="Note 2 4 2 2 2 5 2 4" xfId="15896" xr:uid="{00000000-0005-0000-0000-0000E25F0000}"/>
    <cellStyle name="Note 2 4 2 2 2 5 2 4 2" xfId="33560" xr:uid="{00000000-0005-0000-0000-0000E35F0000}"/>
    <cellStyle name="Note 2 4 2 2 2 5 2 4 3" xfId="50769" xr:uid="{00000000-0005-0000-0000-0000E45F0000}"/>
    <cellStyle name="Note 2 4 2 2 2 5 2 5" xfId="22981" xr:uid="{00000000-0005-0000-0000-0000E55F0000}"/>
    <cellStyle name="Note 2 4 2 2 2 5 2 6" xfId="40265" xr:uid="{00000000-0005-0000-0000-0000E65F0000}"/>
    <cellStyle name="Note 2 4 2 2 2 5 3" xfId="10860" xr:uid="{00000000-0005-0000-0000-0000E75F0000}"/>
    <cellStyle name="Note 2 4 2 2 2 5 3 2" xfId="17695" xr:uid="{00000000-0005-0000-0000-0000E85F0000}"/>
    <cellStyle name="Note 2 4 2 2 2 5 3 2 2" xfId="35359" xr:uid="{00000000-0005-0000-0000-0000E95F0000}"/>
    <cellStyle name="Note 2 4 2 2 2 5 3 2 3" xfId="52554" xr:uid="{00000000-0005-0000-0000-0000EA5F0000}"/>
    <cellStyle name="Note 2 4 2 2 2 5 3 3" xfId="28524" xr:uid="{00000000-0005-0000-0000-0000EB5F0000}"/>
    <cellStyle name="Note 2 4 2 2 2 5 3 4" xfId="45769" xr:uid="{00000000-0005-0000-0000-0000EC5F0000}"/>
    <cellStyle name="Note 2 4 2 2 2 5 4" xfId="14149" xr:uid="{00000000-0005-0000-0000-0000ED5F0000}"/>
    <cellStyle name="Note 2 4 2 2 2 5 4 2" xfId="31813" xr:uid="{00000000-0005-0000-0000-0000EE5F0000}"/>
    <cellStyle name="Note 2 4 2 2 2 5 4 3" xfId="49034" xr:uid="{00000000-0005-0000-0000-0000EF5F0000}"/>
    <cellStyle name="Note 2 4 2 2 2 5 5" xfId="21119" xr:uid="{00000000-0005-0000-0000-0000F05F0000}"/>
    <cellStyle name="Note 2 4 2 2 2 5 6" xfId="38422" xr:uid="{00000000-0005-0000-0000-0000F15F0000}"/>
    <cellStyle name="Note 2 4 2 2 2 6" xfId="3773" xr:uid="{00000000-0005-0000-0000-0000F25F0000}"/>
    <cellStyle name="Note 2 4 2 2 2 6 2" xfId="5689" xr:uid="{00000000-0005-0000-0000-0000F35F0000}"/>
    <cellStyle name="Note 2 4 2 2 2 6 2 2" xfId="12609" xr:uid="{00000000-0005-0000-0000-0000F45F0000}"/>
    <cellStyle name="Note 2 4 2 2 2 6 2 2 2" xfId="19336" xr:uid="{00000000-0005-0000-0000-0000F55F0000}"/>
    <cellStyle name="Note 2 4 2 2 2 6 2 2 2 2" xfId="37000" xr:uid="{00000000-0005-0000-0000-0000F65F0000}"/>
    <cellStyle name="Note 2 4 2 2 2 6 2 2 2 3" xfId="54177" xr:uid="{00000000-0005-0000-0000-0000F75F0000}"/>
    <cellStyle name="Note 2 4 2 2 2 6 2 2 3" xfId="30273" xr:uid="{00000000-0005-0000-0000-0000F85F0000}"/>
    <cellStyle name="Note 2 4 2 2 2 6 2 2 4" xfId="47500" xr:uid="{00000000-0005-0000-0000-0000F95F0000}"/>
    <cellStyle name="Note 2 4 2 2 2 6 2 3" xfId="9325" xr:uid="{00000000-0005-0000-0000-0000FA5F0000}"/>
    <cellStyle name="Note 2 4 2 2 2 6 2 3 2" xfId="26990" xr:uid="{00000000-0005-0000-0000-0000FB5F0000}"/>
    <cellStyle name="Note 2 4 2 2 2 6 2 3 3" xfId="44243" xr:uid="{00000000-0005-0000-0000-0000FC5F0000}"/>
    <cellStyle name="Note 2 4 2 2 2 6 2 4" xfId="16269" xr:uid="{00000000-0005-0000-0000-0000FD5F0000}"/>
    <cellStyle name="Note 2 4 2 2 2 6 2 4 2" xfId="33933" xr:uid="{00000000-0005-0000-0000-0000FE5F0000}"/>
    <cellStyle name="Note 2 4 2 2 2 6 2 4 3" xfId="51136" xr:uid="{00000000-0005-0000-0000-0000FF5F0000}"/>
    <cellStyle name="Note 2 4 2 2 2 6 2 5" xfId="23354" xr:uid="{00000000-0005-0000-0000-000000600000}"/>
    <cellStyle name="Note 2 4 2 2 2 6 2 6" xfId="40632" xr:uid="{00000000-0005-0000-0000-000001600000}"/>
    <cellStyle name="Note 2 4 2 2 2 6 3" xfId="7470" xr:uid="{00000000-0005-0000-0000-000002600000}"/>
    <cellStyle name="Note 2 4 2 2 2 6 3 2" xfId="25135" xr:uid="{00000000-0005-0000-0000-000003600000}"/>
    <cellStyle name="Note 2 4 2 2 2 6 3 3" xfId="42400" xr:uid="{00000000-0005-0000-0000-000004600000}"/>
    <cellStyle name="Note 2 4 2 2 2 6 4" xfId="14522" xr:uid="{00000000-0005-0000-0000-000005600000}"/>
    <cellStyle name="Note 2 4 2 2 2 6 4 2" xfId="32186" xr:uid="{00000000-0005-0000-0000-000006600000}"/>
    <cellStyle name="Note 2 4 2 2 2 6 4 3" xfId="49401" xr:uid="{00000000-0005-0000-0000-000007600000}"/>
    <cellStyle name="Note 2 4 2 2 2 6 5" xfId="21492" xr:uid="{00000000-0005-0000-0000-000008600000}"/>
    <cellStyle name="Note 2 4 2 2 2 6 6" xfId="38789" xr:uid="{00000000-0005-0000-0000-000009600000}"/>
    <cellStyle name="Note 2 4 2 2 2 7" xfId="4653" xr:uid="{00000000-0005-0000-0000-00000A600000}"/>
    <cellStyle name="Note 2 4 2 2 2 7 2" xfId="11573" xr:uid="{00000000-0005-0000-0000-00000B600000}"/>
    <cellStyle name="Note 2 4 2 2 2 7 2 2" xfId="18354" xr:uid="{00000000-0005-0000-0000-00000C600000}"/>
    <cellStyle name="Note 2 4 2 2 2 7 2 2 2" xfId="36018" xr:uid="{00000000-0005-0000-0000-00000D600000}"/>
    <cellStyle name="Note 2 4 2 2 2 7 2 2 3" xfId="53207" xr:uid="{00000000-0005-0000-0000-00000E600000}"/>
    <cellStyle name="Note 2 4 2 2 2 7 2 3" xfId="29237" xr:uid="{00000000-0005-0000-0000-00000F600000}"/>
    <cellStyle name="Note 2 4 2 2 2 7 2 4" xfId="46476" xr:uid="{00000000-0005-0000-0000-000010600000}"/>
    <cellStyle name="Note 2 4 2 2 2 7 3" xfId="8289" xr:uid="{00000000-0005-0000-0000-000011600000}"/>
    <cellStyle name="Note 2 4 2 2 2 7 3 2" xfId="25954" xr:uid="{00000000-0005-0000-0000-000012600000}"/>
    <cellStyle name="Note 2 4 2 2 2 7 3 3" xfId="43219" xr:uid="{00000000-0005-0000-0000-000013600000}"/>
    <cellStyle name="Note 2 4 2 2 2 7 4" xfId="15287" xr:uid="{00000000-0005-0000-0000-000014600000}"/>
    <cellStyle name="Note 2 4 2 2 2 7 4 2" xfId="32951" xr:uid="{00000000-0005-0000-0000-000015600000}"/>
    <cellStyle name="Note 2 4 2 2 2 7 4 3" xfId="50166" xr:uid="{00000000-0005-0000-0000-000016600000}"/>
    <cellStyle name="Note 2 4 2 2 2 7 5" xfId="22318" xr:uid="{00000000-0005-0000-0000-000017600000}"/>
    <cellStyle name="Note 2 4 2 2 2 7 6" xfId="39608" xr:uid="{00000000-0005-0000-0000-000018600000}"/>
    <cellStyle name="Note 2 4 2 2 2 8" xfId="10259" xr:uid="{00000000-0005-0000-0000-000019600000}"/>
    <cellStyle name="Note 2 4 2 2 2 8 2" xfId="17148" xr:uid="{00000000-0005-0000-0000-00001A600000}"/>
    <cellStyle name="Note 2 4 2 2 2 8 2 2" xfId="34812" xr:uid="{00000000-0005-0000-0000-00001B600000}"/>
    <cellStyle name="Note 2 4 2 2 2 8 2 3" xfId="52013" xr:uid="{00000000-0005-0000-0000-00001C600000}"/>
    <cellStyle name="Note 2 4 2 2 2 8 3" xfId="27923" xr:uid="{00000000-0005-0000-0000-00001D600000}"/>
    <cellStyle name="Note 2 4 2 2 2 8 4" xfId="45174" xr:uid="{00000000-0005-0000-0000-00001E600000}"/>
    <cellStyle name="Note 2 4 2 2 2 9" xfId="6509" xr:uid="{00000000-0005-0000-0000-00001F600000}"/>
    <cellStyle name="Note 2 4 2 2 2 9 2" xfId="24174" xr:uid="{00000000-0005-0000-0000-000020600000}"/>
    <cellStyle name="Note 2 4 2 2 2 9 3" xfId="41451" xr:uid="{00000000-0005-0000-0000-000021600000}"/>
    <cellStyle name="Note 2 4 2 2 3" xfId="2838" xr:uid="{00000000-0005-0000-0000-000022600000}"/>
    <cellStyle name="Note 2 4 2 2 3 2" xfId="3501" xr:uid="{00000000-0005-0000-0000-000023600000}"/>
    <cellStyle name="Note 2 4 2 2 3 2 2" xfId="5417" xr:uid="{00000000-0005-0000-0000-000024600000}"/>
    <cellStyle name="Note 2 4 2 2 3 2 2 2" xfId="12337" xr:uid="{00000000-0005-0000-0000-000025600000}"/>
    <cellStyle name="Note 2 4 2 2 3 2 2 2 2" xfId="19064" xr:uid="{00000000-0005-0000-0000-000026600000}"/>
    <cellStyle name="Note 2 4 2 2 3 2 2 2 2 2" xfId="36728" xr:uid="{00000000-0005-0000-0000-000027600000}"/>
    <cellStyle name="Note 2 4 2 2 3 2 2 2 2 3" xfId="53908" xr:uid="{00000000-0005-0000-0000-000028600000}"/>
    <cellStyle name="Note 2 4 2 2 3 2 2 2 3" xfId="30001" xr:uid="{00000000-0005-0000-0000-000029600000}"/>
    <cellStyle name="Note 2 4 2 2 3 2 2 2 4" xfId="47231" xr:uid="{00000000-0005-0000-0000-00002A600000}"/>
    <cellStyle name="Note 2 4 2 2 3 2 2 3" xfId="9053" xr:uid="{00000000-0005-0000-0000-00002B600000}"/>
    <cellStyle name="Note 2 4 2 2 3 2 2 3 2" xfId="26718" xr:uid="{00000000-0005-0000-0000-00002C600000}"/>
    <cellStyle name="Note 2 4 2 2 3 2 2 3 3" xfId="43974" xr:uid="{00000000-0005-0000-0000-00002D600000}"/>
    <cellStyle name="Note 2 4 2 2 3 2 2 4" xfId="15997" xr:uid="{00000000-0005-0000-0000-00002E600000}"/>
    <cellStyle name="Note 2 4 2 2 3 2 2 4 2" xfId="33661" xr:uid="{00000000-0005-0000-0000-00002F600000}"/>
    <cellStyle name="Note 2 4 2 2 3 2 2 4 3" xfId="50867" xr:uid="{00000000-0005-0000-0000-000030600000}"/>
    <cellStyle name="Note 2 4 2 2 3 2 2 5" xfId="23082" xr:uid="{00000000-0005-0000-0000-000031600000}"/>
    <cellStyle name="Note 2 4 2 2 3 2 2 6" xfId="40363" xr:uid="{00000000-0005-0000-0000-000032600000}"/>
    <cellStyle name="Note 2 4 2 2 3 2 3" xfId="10961" xr:uid="{00000000-0005-0000-0000-000033600000}"/>
    <cellStyle name="Note 2 4 2 2 3 2 3 2" xfId="17796" xr:uid="{00000000-0005-0000-0000-000034600000}"/>
    <cellStyle name="Note 2 4 2 2 3 2 3 2 2" xfId="35460" xr:uid="{00000000-0005-0000-0000-000035600000}"/>
    <cellStyle name="Note 2 4 2 2 3 2 3 2 3" xfId="52652" xr:uid="{00000000-0005-0000-0000-000036600000}"/>
    <cellStyle name="Note 2 4 2 2 3 2 3 3" xfId="28625" xr:uid="{00000000-0005-0000-0000-000037600000}"/>
    <cellStyle name="Note 2 4 2 2 3 2 3 4" xfId="45867" xr:uid="{00000000-0005-0000-0000-000038600000}"/>
    <cellStyle name="Note 2 4 2 2 3 2 4" xfId="7198" xr:uid="{00000000-0005-0000-0000-000039600000}"/>
    <cellStyle name="Note 2 4 2 2 3 2 4 2" xfId="24863" xr:uid="{00000000-0005-0000-0000-00003A600000}"/>
    <cellStyle name="Note 2 4 2 2 3 2 4 3" xfId="42131" xr:uid="{00000000-0005-0000-0000-00003B600000}"/>
    <cellStyle name="Note 2 4 2 2 3 2 5" xfId="14250" xr:uid="{00000000-0005-0000-0000-00003C600000}"/>
    <cellStyle name="Note 2 4 2 2 3 2 5 2" xfId="31914" xr:uid="{00000000-0005-0000-0000-00003D600000}"/>
    <cellStyle name="Note 2 4 2 2 3 2 5 3" xfId="49132" xr:uid="{00000000-0005-0000-0000-00003E600000}"/>
    <cellStyle name="Note 2 4 2 2 3 2 6" xfId="21220" xr:uid="{00000000-0005-0000-0000-00003F600000}"/>
    <cellStyle name="Note 2 4 2 2 3 2 7" xfId="38520" xr:uid="{00000000-0005-0000-0000-000040600000}"/>
    <cellStyle name="Note 2 4 2 2 3 3" xfId="3871" xr:uid="{00000000-0005-0000-0000-000041600000}"/>
    <cellStyle name="Note 2 4 2 2 3 3 2" xfId="5787" xr:uid="{00000000-0005-0000-0000-000042600000}"/>
    <cellStyle name="Note 2 4 2 2 3 3 2 2" xfId="12707" xr:uid="{00000000-0005-0000-0000-000043600000}"/>
    <cellStyle name="Note 2 4 2 2 3 3 2 2 2" xfId="19434" xr:uid="{00000000-0005-0000-0000-000044600000}"/>
    <cellStyle name="Note 2 4 2 2 3 3 2 2 2 2" xfId="37098" xr:uid="{00000000-0005-0000-0000-000045600000}"/>
    <cellStyle name="Note 2 4 2 2 3 3 2 2 2 3" xfId="54275" xr:uid="{00000000-0005-0000-0000-000046600000}"/>
    <cellStyle name="Note 2 4 2 2 3 3 2 2 3" xfId="30371" xr:uid="{00000000-0005-0000-0000-000047600000}"/>
    <cellStyle name="Note 2 4 2 2 3 3 2 2 4" xfId="47598" xr:uid="{00000000-0005-0000-0000-000048600000}"/>
    <cellStyle name="Note 2 4 2 2 3 3 2 3" xfId="9423" xr:uid="{00000000-0005-0000-0000-000049600000}"/>
    <cellStyle name="Note 2 4 2 2 3 3 2 3 2" xfId="27088" xr:uid="{00000000-0005-0000-0000-00004A600000}"/>
    <cellStyle name="Note 2 4 2 2 3 3 2 3 3" xfId="44341" xr:uid="{00000000-0005-0000-0000-00004B600000}"/>
    <cellStyle name="Note 2 4 2 2 3 3 2 4" xfId="16367" xr:uid="{00000000-0005-0000-0000-00004C600000}"/>
    <cellStyle name="Note 2 4 2 2 3 3 2 4 2" xfId="34031" xr:uid="{00000000-0005-0000-0000-00004D600000}"/>
    <cellStyle name="Note 2 4 2 2 3 3 2 4 3" xfId="51234" xr:uid="{00000000-0005-0000-0000-00004E600000}"/>
    <cellStyle name="Note 2 4 2 2 3 3 2 5" xfId="23452" xr:uid="{00000000-0005-0000-0000-00004F600000}"/>
    <cellStyle name="Note 2 4 2 2 3 3 2 6" xfId="40730" xr:uid="{00000000-0005-0000-0000-000050600000}"/>
    <cellStyle name="Note 2 4 2 2 3 3 3" xfId="7568" xr:uid="{00000000-0005-0000-0000-000051600000}"/>
    <cellStyle name="Note 2 4 2 2 3 3 3 2" xfId="25233" xr:uid="{00000000-0005-0000-0000-000052600000}"/>
    <cellStyle name="Note 2 4 2 2 3 3 3 3" xfId="42498" xr:uid="{00000000-0005-0000-0000-000053600000}"/>
    <cellStyle name="Note 2 4 2 2 3 3 4" xfId="14620" xr:uid="{00000000-0005-0000-0000-000054600000}"/>
    <cellStyle name="Note 2 4 2 2 3 3 4 2" xfId="32284" xr:uid="{00000000-0005-0000-0000-000055600000}"/>
    <cellStyle name="Note 2 4 2 2 3 3 4 3" xfId="49499" xr:uid="{00000000-0005-0000-0000-000056600000}"/>
    <cellStyle name="Note 2 4 2 2 3 3 5" xfId="21590" xr:uid="{00000000-0005-0000-0000-000057600000}"/>
    <cellStyle name="Note 2 4 2 2 3 3 6" xfId="38887" xr:uid="{00000000-0005-0000-0000-000058600000}"/>
    <cellStyle name="Note 2 4 2 2 3 4" xfId="4754" xr:uid="{00000000-0005-0000-0000-000059600000}"/>
    <cellStyle name="Note 2 4 2 2 3 4 2" xfId="11674" xr:uid="{00000000-0005-0000-0000-00005A600000}"/>
    <cellStyle name="Note 2 4 2 2 3 4 2 2" xfId="18455" xr:uid="{00000000-0005-0000-0000-00005B600000}"/>
    <cellStyle name="Note 2 4 2 2 3 4 2 2 2" xfId="36119" xr:uid="{00000000-0005-0000-0000-00005C600000}"/>
    <cellStyle name="Note 2 4 2 2 3 4 2 2 3" xfId="53305" xr:uid="{00000000-0005-0000-0000-00005D600000}"/>
    <cellStyle name="Note 2 4 2 2 3 4 2 3" xfId="29338" xr:uid="{00000000-0005-0000-0000-00005E600000}"/>
    <cellStyle name="Note 2 4 2 2 3 4 2 4" xfId="46574" xr:uid="{00000000-0005-0000-0000-00005F600000}"/>
    <cellStyle name="Note 2 4 2 2 3 4 3" xfId="8390" xr:uid="{00000000-0005-0000-0000-000060600000}"/>
    <cellStyle name="Note 2 4 2 2 3 4 3 2" xfId="26055" xr:uid="{00000000-0005-0000-0000-000061600000}"/>
    <cellStyle name="Note 2 4 2 2 3 4 3 3" xfId="43317" xr:uid="{00000000-0005-0000-0000-000062600000}"/>
    <cellStyle name="Note 2 4 2 2 3 4 4" xfId="15388" xr:uid="{00000000-0005-0000-0000-000063600000}"/>
    <cellStyle name="Note 2 4 2 2 3 4 4 2" xfId="33052" xr:uid="{00000000-0005-0000-0000-000064600000}"/>
    <cellStyle name="Note 2 4 2 2 3 4 4 3" xfId="50264" xr:uid="{00000000-0005-0000-0000-000065600000}"/>
    <cellStyle name="Note 2 4 2 2 3 4 5" xfId="22419" xr:uid="{00000000-0005-0000-0000-000066600000}"/>
    <cellStyle name="Note 2 4 2 2 3 4 6" xfId="39706" xr:uid="{00000000-0005-0000-0000-000067600000}"/>
    <cellStyle name="Note 2 4 2 2 3 5" xfId="10360" xr:uid="{00000000-0005-0000-0000-000068600000}"/>
    <cellStyle name="Note 2 4 2 2 3 5 2" xfId="17249" xr:uid="{00000000-0005-0000-0000-000069600000}"/>
    <cellStyle name="Note 2 4 2 2 3 5 2 2" xfId="34913" xr:uid="{00000000-0005-0000-0000-00006A600000}"/>
    <cellStyle name="Note 2 4 2 2 3 5 2 3" xfId="52111" xr:uid="{00000000-0005-0000-0000-00006B600000}"/>
    <cellStyle name="Note 2 4 2 2 3 5 3" xfId="28024" xr:uid="{00000000-0005-0000-0000-00006C600000}"/>
    <cellStyle name="Note 2 4 2 2 3 5 4" xfId="45272" xr:uid="{00000000-0005-0000-0000-00006D600000}"/>
    <cellStyle name="Note 2 4 2 2 3 6" xfId="6610" xr:uid="{00000000-0005-0000-0000-00006E600000}"/>
    <cellStyle name="Note 2 4 2 2 3 6 2" xfId="24275" xr:uid="{00000000-0005-0000-0000-00006F600000}"/>
    <cellStyle name="Note 2 4 2 2 3 6 3" xfId="41549" xr:uid="{00000000-0005-0000-0000-000070600000}"/>
    <cellStyle name="Note 2 4 2 2 3 7" xfId="13641" xr:uid="{00000000-0005-0000-0000-000071600000}"/>
    <cellStyle name="Note 2 4 2 2 3 7 2" xfId="31305" xr:uid="{00000000-0005-0000-0000-000072600000}"/>
    <cellStyle name="Note 2 4 2 2 3 7 3" xfId="48529" xr:uid="{00000000-0005-0000-0000-000073600000}"/>
    <cellStyle name="Note 2 4 2 2 3 8" xfId="20557" xr:uid="{00000000-0005-0000-0000-000074600000}"/>
    <cellStyle name="Note 2 4 2 2 3 9" xfId="37863" xr:uid="{00000000-0005-0000-0000-000075600000}"/>
    <cellStyle name="Note 2 4 2 2 4" xfId="4490" xr:uid="{00000000-0005-0000-0000-000076600000}"/>
    <cellStyle name="Note 2 4 2 2 4 2" xfId="6354" xr:uid="{00000000-0005-0000-0000-000077600000}"/>
    <cellStyle name="Note 2 4 2 2 4 2 2" xfId="13273" xr:uid="{00000000-0005-0000-0000-000078600000}"/>
    <cellStyle name="Note 2 4 2 2 4 2 2 2" xfId="19946" xr:uid="{00000000-0005-0000-0000-000079600000}"/>
    <cellStyle name="Note 2 4 2 2 4 2 2 2 2" xfId="37610" xr:uid="{00000000-0005-0000-0000-00007A600000}"/>
    <cellStyle name="Note 2 4 2 2 4 2 2 2 3" xfId="54787" xr:uid="{00000000-0005-0000-0000-00007B600000}"/>
    <cellStyle name="Note 2 4 2 2 4 2 2 3" xfId="30937" xr:uid="{00000000-0005-0000-0000-00007C600000}"/>
    <cellStyle name="Note 2 4 2 2 4 2 2 4" xfId="48164" xr:uid="{00000000-0005-0000-0000-00007D600000}"/>
    <cellStyle name="Note 2 4 2 2 4 2 3" xfId="9989" xr:uid="{00000000-0005-0000-0000-00007E600000}"/>
    <cellStyle name="Note 2 4 2 2 4 2 3 2" xfId="27654" xr:uid="{00000000-0005-0000-0000-00007F600000}"/>
    <cellStyle name="Note 2 4 2 2 4 2 3 3" xfId="44907" xr:uid="{00000000-0005-0000-0000-000080600000}"/>
    <cellStyle name="Note 2 4 2 2 4 2 4" xfId="16879" xr:uid="{00000000-0005-0000-0000-000081600000}"/>
    <cellStyle name="Note 2 4 2 2 4 2 4 2" xfId="34543" xr:uid="{00000000-0005-0000-0000-000082600000}"/>
    <cellStyle name="Note 2 4 2 2 4 2 4 3" xfId="51746" xr:uid="{00000000-0005-0000-0000-000083600000}"/>
    <cellStyle name="Note 2 4 2 2 4 2 5" xfId="24019" xr:uid="{00000000-0005-0000-0000-000084600000}"/>
    <cellStyle name="Note 2 4 2 2 4 2 6" xfId="41296" xr:uid="{00000000-0005-0000-0000-000085600000}"/>
    <cellStyle name="Note 2 4 2 2 4 3" xfId="11418" xr:uid="{00000000-0005-0000-0000-000086600000}"/>
    <cellStyle name="Note 2 4 2 2 4 3 2" xfId="18199" xr:uid="{00000000-0005-0000-0000-000087600000}"/>
    <cellStyle name="Note 2 4 2 2 4 3 2 2" xfId="35863" xr:uid="{00000000-0005-0000-0000-000088600000}"/>
    <cellStyle name="Note 2 4 2 2 4 3 2 3" xfId="53052" xr:uid="{00000000-0005-0000-0000-000089600000}"/>
    <cellStyle name="Note 2 4 2 2 4 3 3" xfId="29082" xr:uid="{00000000-0005-0000-0000-00008A600000}"/>
    <cellStyle name="Note 2 4 2 2 4 3 4" xfId="46321" xr:uid="{00000000-0005-0000-0000-00008B600000}"/>
    <cellStyle name="Note 2 4 2 2 4 4" xfId="8134" xr:uid="{00000000-0005-0000-0000-00008C600000}"/>
    <cellStyle name="Note 2 4 2 2 4 4 2" xfId="25799" xr:uid="{00000000-0005-0000-0000-00008D600000}"/>
    <cellStyle name="Note 2 4 2 2 4 4 3" xfId="43064" xr:uid="{00000000-0005-0000-0000-00008E600000}"/>
    <cellStyle name="Note 2 4 2 2 4 5" xfId="15132" xr:uid="{00000000-0005-0000-0000-00008F600000}"/>
    <cellStyle name="Note 2 4 2 2 4 5 2" xfId="32796" xr:uid="{00000000-0005-0000-0000-000090600000}"/>
    <cellStyle name="Note 2 4 2 2 4 5 3" xfId="50011" xr:uid="{00000000-0005-0000-0000-000091600000}"/>
    <cellStyle name="Note 2 4 2 2 4 6" xfId="22163" xr:uid="{00000000-0005-0000-0000-000092600000}"/>
    <cellStyle name="Note 2 4 2 2 4 7" xfId="39453" xr:uid="{00000000-0005-0000-0000-000093600000}"/>
    <cellStyle name="Note 2 4 2 2 5" xfId="4381" xr:uid="{00000000-0005-0000-0000-000094600000}"/>
    <cellStyle name="Note 2 4 2 2 5 2" xfId="6246" xr:uid="{00000000-0005-0000-0000-000095600000}"/>
    <cellStyle name="Note 2 4 2 2 5 2 2" xfId="13165" xr:uid="{00000000-0005-0000-0000-000096600000}"/>
    <cellStyle name="Note 2 4 2 2 5 2 2 2" xfId="19838" xr:uid="{00000000-0005-0000-0000-000097600000}"/>
    <cellStyle name="Note 2 4 2 2 5 2 2 2 2" xfId="37502" xr:uid="{00000000-0005-0000-0000-000098600000}"/>
    <cellStyle name="Note 2 4 2 2 5 2 2 2 3" xfId="54679" xr:uid="{00000000-0005-0000-0000-000099600000}"/>
    <cellStyle name="Note 2 4 2 2 5 2 2 3" xfId="30829" xr:uid="{00000000-0005-0000-0000-00009A600000}"/>
    <cellStyle name="Note 2 4 2 2 5 2 2 4" xfId="48056" xr:uid="{00000000-0005-0000-0000-00009B600000}"/>
    <cellStyle name="Note 2 4 2 2 5 2 3" xfId="9881" xr:uid="{00000000-0005-0000-0000-00009C600000}"/>
    <cellStyle name="Note 2 4 2 2 5 2 3 2" xfId="27546" xr:uid="{00000000-0005-0000-0000-00009D600000}"/>
    <cellStyle name="Note 2 4 2 2 5 2 3 3" xfId="44799" xr:uid="{00000000-0005-0000-0000-00009E600000}"/>
    <cellStyle name="Note 2 4 2 2 5 2 4" xfId="16771" xr:uid="{00000000-0005-0000-0000-00009F600000}"/>
    <cellStyle name="Note 2 4 2 2 5 2 4 2" xfId="34435" xr:uid="{00000000-0005-0000-0000-0000A0600000}"/>
    <cellStyle name="Note 2 4 2 2 5 2 4 3" xfId="51638" xr:uid="{00000000-0005-0000-0000-0000A1600000}"/>
    <cellStyle name="Note 2 4 2 2 5 2 5" xfId="23911" xr:uid="{00000000-0005-0000-0000-0000A2600000}"/>
    <cellStyle name="Note 2 4 2 2 5 2 6" xfId="41188" xr:uid="{00000000-0005-0000-0000-0000A3600000}"/>
    <cellStyle name="Note 2 4 2 2 5 3" xfId="11310" xr:uid="{00000000-0005-0000-0000-0000A4600000}"/>
    <cellStyle name="Note 2 4 2 2 5 3 2" xfId="18091" xr:uid="{00000000-0005-0000-0000-0000A5600000}"/>
    <cellStyle name="Note 2 4 2 2 5 3 2 2" xfId="35755" xr:uid="{00000000-0005-0000-0000-0000A6600000}"/>
    <cellStyle name="Note 2 4 2 2 5 3 2 3" xfId="52944" xr:uid="{00000000-0005-0000-0000-0000A7600000}"/>
    <cellStyle name="Note 2 4 2 2 5 3 3" xfId="28974" xr:uid="{00000000-0005-0000-0000-0000A8600000}"/>
    <cellStyle name="Note 2 4 2 2 5 3 4" xfId="46213" xr:uid="{00000000-0005-0000-0000-0000A9600000}"/>
    <cellStyle name="Note 2 4 2 2 5 4" xfId="8026" xr:uid="{00000000-0005-0000-0000-0000AA600000}"/>
    <cellStyle name="Note 2 4 2 2 5 4 2" xfId="25691" xr:uid="{00000000-0005-0000-0000-0000AB600000}"/>
    <cellStyle name="Note 2 4 2 2 5 4 3" xfId="42956" xr:uid="{00000000-0005-0000-0000-0000AC600000}"/>
    <cellStyle name="Note 2 4 2 2 5 5" xfId="15024" xr:uid="{00000000-0005-0000-0000-0000AD600000}"/>
    <cellStyle name="Note 2 4 2 2 5 5 2" xfId="32688" xr:uid="{00000000-0005-0000-0000-0000AE600000}"/>
    <cellStyle name="Note 2 4 2 2 5 5 3" xfId="49903" xr:uid="{00000000-0005-0000-0000-0000AF600000}"/>
    <cellStyle name="Note 2 4 2 2 5 6" xfId="22055" xr:uid="{00000000-0005-0000-0000-0000B0600000}"/>
    <cellStyle name="Note 2 4 2 2 5 7" xfId="39345" xr:uid="{00000000-0005-0000-0000-0000B1600000}"/>
    <cellStyle name="Note 2 4 2 2 6" xfId="10133" xr:uid="{00000000-0005-0000-0000-0000B2600000}"/>
    <cellStyle name="Note 2 4 2 2 6 2" xfId="17022" xr:uid="{00000000-0005-0000-0000-0000B3600000}"/>
    <cellStyle name="Note 2 4 2 2 6 2 2" xfId="34686" xr:uid="{00000000-0005-0000-0000-0000B4600000}"/>
    <cellStyle name="Note 2 4 2 2 6 2 3" xfId="51887" xr:uid="{00000000-0005-0000-0000-0000B5600000}"/>
    <cellStyle name="Note 2 4 2 2 6 3" xfId="27797" xr:uid="{00000000-0005-0000-0000-0000B6600000}"/>
    <cellStyle name="Note 2 4 2 2 6 4" xfId="45048" xr:uid="{00000000-0005-0000-0000-0000B7600000}"/>
    <cellStyle name="Note 2 4 2 2 7" xfId="13414" xr:uid="{00000000-0005-0000-0000-0000B8600000}"/>
    <cellStyle name="Note 2 4 2 2 7 2" xfId="31078" xr:uid="{00000000-0005-0000-0000-0000B9600000}"/>
    <cellStyle name="Note 2 4 2 2 7 3" xfId="48305" xr:uid="{00000000-0005-0000-0000-0000BA600000}"/>
    <cellStyle name="Note 2 4 2 2 8" xfId="20240" xr:uid="{00000000-0005-0000-0000-0000BB600000}"/>
    <cellStyle name="Note 2 4 2 2 9" xfId="20172" xr:uid="{00000000-0005-0000-0000-0000BC600000}"/>
    <cellStyle name="Note 2 4 2 3" xfId="2736" xr:uid="{00000000-0005-0000-0000-0000BD600000}"/>
    <cellStyle name="Note 2 4 2 3 10" xfId="13541" xr:uid="{00000000-0005-0000-0000-0000BE600000}"/>
    <cellStyle name="Note 2 4 2 3 10 2" xfId="31205" xr:uid="{00000000-0005-0000-0000-0000BF600000}"/>
    <cellStyle name="Note 2 4 2 3 10 3" xfId="48432" xr:uid="{00000000-0005-0000-0000-0000C0600000}"/>
    <cellStyle name="Note 2 4 2 3 11" xfId="20457" xr:uid="{00000000-0005-0000-0000-0000C1600000}"/>
    <cellStyle name="Note 2 4 2 3 12" xfId="37766" xr:uid="{00000000-0005-0000-0000-0000C2600000}"/>
    <cellStyle name="Note 2 4 2 3 2" xfId="2965" xr:uid="{00000000-0005-0000-0000-0000C3600000}"/>
    <cellStyle name="Note 2 4 2 3 2 2" xfId="3628" xr:uid="{00000000-0005-0000-0000-0000C4600000}"/>
    <cellStyle name="Note 2 4 2 3 2 2 2" xfId="5544" xr:uid="{00000000-0005-0000-0000-0000C5600000}"/>
    <cellStyle name="Note 2 4 2 3 2 2 2 2" xfId="12464" xr:uid="{00000000-0005-0000-0000-0000C6600000}"/>
    <cellStyle name="Note 2 4 2 3 2 2 2 2 2" xfId="19191" xr:uid="{00000000-0005-0000-0000-0000C7600000}"/>
    <cellStyle name="Note 2 4 2 3 2 2 2 2 2 2" xfId="36855" xr:uid="{00000000-0005-0000-0000-0000C8600000}"/>
    <cellStyle name="Note 2 4 2 3 2 2 2 2 2 3" xfId="54035" xr:uid="{00000000-0005-0000-0000-0000C9600000}"/>
    <cellStyle name="Note 2 4 2 3 2 2 2 2 3" xfId="30128" xr:uid="{00000000-0005-0000-0000-0000CA600000}"/>
    <cellStyle name="Note 2 4 2 3 2 2 2 2 4" xfId="47358" xr:uid="{00000000-0005-0000-0000-0000CB600000}"/>
    <cellStyle name="Note 2 4 2 3 2 2 2 3" xfId="9180" xr:uid="{00000000-0005-0000-0000-0000CC600000}"/>
    <cellStyle name="Note 2 4 2 3 2 2 2 3 2" xfId="26845" xr:uid="{00000000-0005-0000-0000-0000CD600000}"/>
    <cellStyle name="Note 2 4 2 3 2 2 2 3 3" xfId="44101" xr:uid="{00000000-0005-0000-0000-0000CE600000}"/>
    <cellStyle name="Note 2 4 2 3 2 2 2 4" xfId="16124" xr:uid="{00000000-0005-0000-0000-0000CF600000}"/>
    <cellStyle name="Note 2 4 2 3 2 2 2 4 2" xfId="33788" xr:uid="{00000000-0005-0000-0000-0000D0600000}"/>
    <cellStyle name="Note 2 4 2 3 2 2 2 4 3" xfId="50994" xr:uid="{00000000-0005-0000-0000-0000D1600000}"/>
    <cellStyle name="Note 2 4 2 3 2 2 2 5" xfId="23209" xr:uid="{00000000-0005-0000-0000-0000D2600000}"/>
    <cellStyle name="Note 2 4 2 3 2 2 2 6" xfId="40490" xr:uid="{00000000-0005-0000-0000-0000D3600000}"/>
    <cellStyle name="Note 2 4 2 3 2 2 3" xfId="11088" xr:uid="{00000000-0005-0000-0000-0000D4600000}"/>
    <cellStyle name="Note 2 4 2 3 2 2 3 2" xfId="17923" xr:uid="{00000000-0005-0000-0000-0000D5600000}"/>
    <cellStyle name="Note 2 4 2 3 2 2 3 2 2" xfId="35587" xr:uid="{00000000-0005-0000-0000-0000D6600000}"/>
    <cellStyle name="Note 2 4 2 3 2 2 3 2 3" xfId="52779" xr:uid="{00000000-0005-0000-0000-0000D7600000}"/>
    <cellStyle name="Note 2 4 2 3 2 2 3 3" xfId="28752" xr:uid="{00000000-0005-0000-0000-0000D8600000}"/>
    <cellStyle name="Note 2 4 2 3 2 2 3 4" xfId="45994" xr:uid="{00000000-0005-0000-0000-0000D9600000}"/>
    <cellStyle name="Note 2 4 2 3 2 2 4" xfId="7325" xr:uid="{00000000-0005-0000-0000-0000DA600000}"/>
    <cellStyle name="Note 2 4 2 3 2 2 4 2" xfId="24990" xr:uid="{00000000-0005-0000-0000-0000DB600000}"/>
    <cellStyle name="Note 2 4 2 3 2 2 4 3" xfId="42258" xr:uid="{00000000-0005-0000-0000-0000DC600000}"/>
    <cellStyle name="Note 2 4 2 3 2 2 5" xfId="14377" xr:uid="{00000000-0005-0000-0000-0000DD600000}"/>
    <cellStyle name="Note 2 4 2 3 2 2 5 2" xfId="32041" xr:uid="{00000000-0005-0000-0000-0000DE600000}"/>
    <cellStyle name="Note 2 4 2 3 2 2 5 3" xfId="49259" xr:uid="{00000000-0005-0000-0000-0000DF600000}"/>
    <cellStyle name="Note 2 4 2 3 2 2 6" xfId="21347" xr:uid="{00000000-0005-0000-0000-0000E0600000}"/>
    <cellStyle name="Note 2 4 2 3 2 2 7" xfId="38647" xr:uid="{00000000-0005-0000-0000-0000E1600000}"/>
    <cellStyle name="Note 2 4 2 3 2 3" xfId="3998" xr:uid="{00000000-0005-0000-0000-0000E2600000}"/>
    <cellStyle name="Note 2 4 2 3 2 3 2" xfId="5914" xr:uid="{00000000-0005-0000-0000-0000E3600000}"/>
    <cellStyle name="Note 2 4 2 3 2 3 2 2" xfId="12834" xr:uid="{00000000-0005-0000-0000-0000E4600000}"/>
    <cellStyle name="Note 2 4 2 3 2 3 2 2 2" xfId="19561" xr:uid="{00000000-0005-0000-0000-0000E5600000}"/>
    <cellStyle name="Note 2 4 2 3 2 3 2 2 2 2" xfId="37225" xr:uid="{00000000-0005-0000-0000-0000E6600000}"/>
    <cellStyle name="Note 2 4 2 3 2 3 2 2 2 3" xfId="54402" xr:uid="{00000000-0005-0000-0000-0000E7600000}"/>
    <cellStyle name="Note 2 4 2 3 2 3 2 2 3" xfId="30498" xr:uid="{00000000-0005-0000-0000-0000E8600000}"/>
    <cellStyle name="Note 2 4 2 3 2 3 2 2 4" xfId="47725" xr:uid="{00000000-0005-0000-0000-0000E9600000}"/>
    <cellStyle name="Note 2 4 2 3 2 3 2 3" xfId="9550" xr:uid="{00000000-0005-0000-0000-0000EA600000}"/>
    <cellStyle name="Note 2 4 2 3 2 3 2 3 2" xfId="27215" xr:uid="{00000000-0005-0000-0000-0000EB600000}"/>
    <cellStyle name="Note 2 4 2 3 2 3 2 3 3" xfId="44468" xr:uid="{00000000-0005-0000-0000-0000EC600000}"/>
    <cellStyle name="Note 2 4 2 3 2 3 2 4" xfId="16494" xr:uid="{00000000-0005-0000-0000-0000ED600000}"/>
    <cellStyle name="Note 2 4 2 3 2 3 2 4 2" xfId="34158" xr:uid="{00000000-0005-0000-0000-0000EE600000}"/>
    <cellStyle name="Note 2 4 2 3 2 3 2 4 3" xfId="51361" xr:uid="{00000000-0005-0000-0000-0000EF600000}"/>
    <cellStyle name="Note 2 4 2 3 2 3 2 5" xfId="23579" xr:uid="{00000000-0005-0000-0000-0000F0600000}"/>
    <cellStyle name="Note 2 4 2 3 2 3 2 6" xfId="40857" xr:uid="{00000000-0005-0000-0000-0000F1600000}"/>
    <cellStyle name="Note 2 4 2 3 2 3 3" xfId="7695" xr:uid="{00000000-0005-0000-0000-0000F2600000}"/>
    <cellStyle name="Note 2 4 2 3 2 3 3 2" xfId="25360" xr:uid="{00000000-0005-0000-0000-0000F3600000}"/>
    <cellStyle name="Note 2 4 2 3 2 3 3 3" xfId="42625" xr:uid="{00000000-0005-0000-0000-0000F4600000}"/>
    <cellStyle name="Note 2 4 2 3 2 3 4" xfId="14747" xr:uid="{00000000-0005-0000-0000-0000F5600000}"/>
    <cellStyle name="Note 2 4 2 3 2 3 4 2" xfId="32411" xr:uid="{00000000-0005-0000-0000-0000F6600000}"/>
    <cellStyle name="Note 2 4 2 3 2 3 4 3" xfId="49626" xr:uid="{00000000-0005-0000-0000-0000F7600000}"/>
    <cellStyle name="Note 2 4 2 3 2 3 5" xfId="21717" xr:uid="{00000000-0005-0000-0000-0000F8600000}"/>
    <cellStyle name="Note 2 4 2 3 2 3 6" xfId="39014" xr:uid="{00000000-0005-0000-0000-0000F9600000}"/>
    <cellStyle name="Note 2 4 2 3 2 4" xfId="4881" xr:uid="{00000000-0005-0000-0000-0000FA600000}"/>
    <cellStyle name="Note 2 4 2 3 2 4 2" xfId="11801" xr:uid="{00000000-0005-0000-0000-0000FB600000}"/>
    <cellStyle name="Note 2 4 2 3 2 4 2 2" xfId="18582" xr:uid="{00000000-0005-0000-0000-0000FC600000}"/>
    <cellStyle name="Note 2 4 2 3 2 4 2 2 2" xfId="36246" xr:uid="{00000000-0005-0000-0000-0000FD600000}"/>
    <cellStyle name="Note 2 4 2 3 2 4 2 2 3" xfId="53432" xr:uid="{00000000-0005-0000-0000-0000FE600000}"/>
    <cellStyle name="Note 2 4 2 3 2 4 2 3" xfId="29465" xr:uid="{00000000-0005-0000-0000-0000FF600000}"/>
    <cellStyle name="Note 2 4 2 3 2 4 2 4" xfId="46701" xr:uid="{00000000-0005-0000-0000-000000610000}"/>
    <cellStyle name="Note 2 4 2 3 2 4 3" xfId="8517" xr:uid="{00000000-0005-0000-0000-000001610000}"/>
    <cellStyle name="Note 2 4 2 3 2 4 3 2" xfId="26182" xr:uid="{00000000-0005-0000-0000-000002610000}"/>
    <cellStyle name="Note 2 4 2 3 2 4 3 3" xfId="43444" xr:uid="{00000000-0005-0000-0000-000003610000}"/>
    <cellStyle name="Note 2 4 2 3 2 4 4" xfId="15515" xr:uid="{00000000-0005-0000-0000-000004610000}"/>
    <cellStyle name="Note 2 4 2 3 2 4 4 2" xfId="33179" xr:uid="{00000000-0005-0000-0000-000005610000}"/>
    <cellStyle name="Note 2 4 2 3 2 4 4 3" xfId="50391" xr:uid="{00000000-0005-0000-0000-000006610000}"/>
    <cellStyle name="Note 2 4 2 3 2 4 5" xfId="22546" xr:uid="{00000000-0005-0000-0000-000007610000}"/>
    <cellStyle name="Note 2 4 2 3 2 4 6" xfId="39833" xr:uid="{00000000-0005-0000-0000-000008610000}"/>
    <cellStyle name="Note 2 4 2 3 2 5" xfId="10487" xr:uid="{00000000-0005-0000-0000-000009610000}"/>
    <cellStyle name="Note 2 4 2 3 2 5 2" xfId="17376" xr:uid="{00000000-0005-0000-0000-00000A610000}"/>
    <cellStyle name="Note 2 4 2 3 2 5 2 2" xfId="35040" xr:uid="{00000000-0005-0000-0000-00000B610000}"/>
    <cellStyle name="Note 2 4 2 3 2 5 2 3" xfId="52238" xr:uid="{00000000-0005-0000-0000-00000C610000}"/>
    <cellStyle name="Note 2 4 2 3 2 5 3" xfId="28151" xr:uid="{00000000-0005-0000-0000-00000D610000}"/>
    <cellStyle name="Note 2 4 2 3 2 5 4" xfId="45399" xr:uid="{00000000-0005-0000-0000-00000E610000}"/>
    <cellStyle name="Note 2 4 2 3 2 6" xfId="6737" xr:uid="{00000000-0005-0000-0000-00000F610000}"/>
    <cellStyle name="Note 2 4 2 3 2 6 2" xfId="24402" xr:uid="{00000000-0005-0000-0000-000010610000}"/>
    <cellStyle name="Note 2 4 2 3 2 6 3" xfId="41676" xr:uid="{00000000-0005-0000-0000-000011610000}"/>
    <cellStyle name="Note 2 4 2 3 2 7" xfId="13768" xr:uid="{00000000-0005-0000-0000-000012610000}"/>
    <cellStyle name="Note 2 4 2 3 2 7 2" xfId="31432" xr:uid="{00000000-0005-0000-0000-000013610000}"/>
    <cellStyle name="Note 2 4 2 3 2 7 3" xfId="48656" xr:uid="{00000000-0005-0000-0000-000014610000}"/>
    <cellStyle name="Note 2 4 2 3 2 8" xfId="20684" xr:uid="{00000000-0005-0000-0000-000015610000}"/>
    <cellStyle name="Note 2 4 2 3 2 9" xfId="37990" xr:uid="{00000000-0005-0000-0000-000016610000}"/>
    <cellStyle name="Note 2 4 2 3 3" xfId="3061" xr:uid="{00000000-0005-0000-0000-000017610000}"/>
    <cellStyle name="Note 2 4 2 3 3 2" xfId="3724" xr:uid="{00000000-0005-0000-0000-000018610000}"/>
    <cellStyle name="Note 2 4 2 3 3 2 2" xfId="5640" xr:uid="{00000000-0005-0000-0000-000019610000}"/>
    <cellStyle name="Note 2 4 2 3 3 2 2 2" xfId="12560" xr:uid="{00000000-0005-0000-0000-00001A610000}"/>
    <cellStyle name="Note 2 4 2 3 3 2 2 2 2" xfId="19287" xr:uid="{00000000-0005-0000-0000-00001B610000}"/>
    <cellStyle name="Note 2 4 2 3 3 2 2 2 2 2" xfId="36951" xr:uid="{00000000-0005-0000-0000-00001C610000}"/>
    <cellStyle name="Note 2 4 2 3 3 2 2 2 2 3" xfId="54128" xr:uid="{00000000-0005-0000-0000-00001D610000}"/>
    <cellStyle name="Note 2 4 2 3 3 2 2 2 3" xfId="30224" xr:uid="{00000000-0005-0000-0000-00001E610000}"/>
    <cellStyle name="Note 2 4 2 3 3 2 2 2 4" xfId="47451" xr:uid="{00000000-0005-0000-0000-00001F610000}"/>
    <cellStyle name="Note 2 4 2 3 3 2 2 3" xfId="9276" xr:uid="{00000000-0005-0000-0000-000020610000}"/>
    <cellStyle name="Note 2 4 2 3 3 2 2 3 2" xfId="26941" xr:uid="{00000000-0005-0000-0000-000021610000}"/>
    <cellStyle name="Note 2 4 2 3 3 2 2 3 3" xfId="44194" xr:uid="{00000000-0005-0000-0000-000022610000}"/>
    <cellStyle name="Note 2 4 2 3 3 2 2 4" xfId="16220" xr:uid="{00000000-0005-0000-0000-000023610000}"/>
    <cellStyle name="Note 2 4 2 3 3 2 2 4 2" xfId="33884" xr:uid="{00000000-0005-0000-0000-000024610000}"/>
    <cellStyle name="Note 2 4 2 3 3 2 2 4 3" xfId="51087" xr:uid="{00000000-0005-0000-0000-000025610000}"/>
    <cellStyle name="Note 2 4 2 3 3 2 2 5" xfId="23305" xr:uid="{00000000-0005-0000-0000-000026610000}"/>
    <cellStyle name="Note 2 4 2 3 3 2 2 6" xfId="40583" xr:uid="{00000000-0005-0000-0000-000027610000}"/>
    <cellStyle name="Note 2 4 2 3 3 2 3" xfId="11184" xr:uid="{00000000-0005-0000-0000-000028610000}"/>
    <cellStyle name="Note 2 4 2 3 3 2 3 2" xfId="18019" xr:uid="{00000000-0005-0000-0000-000029610000}"/>
    <cellStyle name="Note 2 4 2 3 3 2 3 2 2" xfId="35683" xr:uid="{00000000-0005-0000-0000-00002A610000}"/>
    <cellStyle name="Note 2 4 2 3 3 2 3 2 3" xfId="52872" xr:uid="{00000000-0005-0000-0000-00002B610000}"/>
    <cellStyle name="Note 2 4 2 3 3 2 3 3" xfId="28848" xr:uid="{00000000-0005-0000-0000-00002C610000}"/>
    <cellStyle name="Note 2 4 2 3 3 2 3 4" xfId="46087" xr:uid="{00000000-0005-0000-0000-00002D610000}"/>
    <cellStyle name="Note 2 4 2 3 3 2 4" xfId="7421" xr:uid="{00000000-0005-0000-0000-00002E610000}"/>
    <cellStyle name="Note 2 4 2 3 3 2 4 2" xfId="25086" xr:uid="{00000000-0005-0000-0000-00002F610000}"/>
    <cellStyle name="Note 2 4 2 3 3 2 4 3" xfId="42351" xr:uid="{00000000-0005-0000-0000-000030610000}"/>
    <cellStyle name="Note 2 4 2 3 3 2 5" xfId="14473" xr:uid="{00000000-0005-0000-0000-000031610000}"/>
    <cellStyle name="Note 2 4 2 3 3 2 5 2" xfId="32137" xr:uid="{00000000-0005-0000-0000-000032610000}"/>
    <cellStyle name="Note 2 4 2 3 3 2 5 3" xfId="49352" xr:uid="{00000000-0005-0000-0000-000033610000}"/>
    <cellStyle name="Note 2 4 2 3 3 2 6" xfId="21443" xr:uid="{00000000-0005-0000-0000-000034610000}"/>
    <cellStyle name="Note 2 4 2 3 3 2 7" xfId="38740" xr:uid="{00000000-0005-0000-0000-000035610000}"/>
    <cellStyle name="Note 2 4 2 3 3 3" xfId="4091" xr:uid="{00000000-0005-0000-0000-000036610000}"/>
    <cellStyle name="Note 2 4 2 3 3 3 2" xfId="6007" xr:uid="{00000000-0005-0000-0000-000037610000}"/>
    <cellStyle name="Note 2 4 2 3 3 3 2 2" xfId="12927" xr:uid="{00000000-0005-0000-0000-000038610000}"/>
    <cellStyle name="Note 2 4 2 3 3 3 2 2 2" xfId="19654" xr:uid="{00000000-0005-0000-0000-000039610000}"/>
    <cellStyle name="Note 2 4 2 3 3 3 2 2 2 2" xfId="37318" xr:uid="{00000000-0005-0000-0000-00003A610000}"/>
    <cellStyle name="Note 2 4 2 3 3 3 2 2 2 3" xfId="54495" xr:uid="{00000000-0005-0000-0000-00003B610000}"/>
    <cellStyle name="Note 2 4 2 3 3 3 2 2 3" xfId="30591" xr:uid="{00000000-0005-0000-0000-00003C610000}"/>
    <cellStyle name="Note 2 4 2 3 3 3 2 2 4" xfId="47818" xr:uid="{00000000-0005-0000-0000-00003D610000}"/>
    <cellStyle name="Note 2 4 2 3 3 3 2 3" xfId="9643" xr:uid="{00000000-0005-0000-0000-00003E610000}"/>
    <cellStyle name="Note 2 4 2 3 3 3 2 3 2" xfId="27308" xr:uid="{00000000-0005-0000-0000-00003F610000}"/>
    <cellStyle name="Note 2 4 2 3 3 3 2 3 3" xfId="44561" xr:uid="{00000000-0005-0000-0000-000040610000}"/>
    <cellStyle name="Note 2 4 2 3 3 3 2 4" xfId="16587" xr:uid="{00000000-0005-0000-0000-000041610000}"/>
    <cellStyle name="Note 2 4 2 3 3 3 2 4 2" xfId="34251" xr:uid="{00000000-0005-0000-0000-000042610000}"/>
    <cellStyle name="Note 2 4 2 3 3 3 2 4 3" xfId="51454" xr:uid="{00000000-0005-0000-0000-000043610000}"/>
    <cellStyle name="Note 2 4 2 3 3 3 2 5" xfId="23672" xr:uid="{00000000-0005-0000-0000-000044610000}"/>
    <cellStyle name="Note 2 4 2 3 3 3 2 6" xfId="40950" xr:uid="{00000000-0005-0000-0000-000045610000}"/>
    <cellStyle name="Note 2 4 2 3 3 3 3" xfId="7788" xr:uid="{00000000-0005-0000-0000-000046610000}"/>
    <cellStyle name="Note 2 4 2 3 3 3 3 2" xfId="25453" xr:uid="{00000000-0005-0000-0000-000047610000}"/>
    <cellStyle name="Note 2 4 2 3 3 3 3 3" xfId="42718" xr:uid="{00000000-0005-0000-0000-000048610000}"/>
    <cellStyle name="Note 2 4 2 3 3 3 4" xfId="14840" xr:uid="{00000000-0005-0000-0000-000049610000}"/>
    <cellStyle name="Note 2 4 2 3 3 3 4 2" xfId="32504" xr:uid="{00000000-0005-0000-0000-00004A610000}"/>
    <cellStyle name="Note 2 4 2 3 3 3 4 3" xfId="49719" xr:uid="{00000000-0005-0000-0000-00004B610000}"/>
    <cellStyle name="Note 2 4 2 3 3 3 5" xfId="21810" xr:uid="{00000000-0005-0000-0000-00004C610000}"/>
    <cellStyle name="Note 2 4 2 3 3 3 6" xfId="39107" xr:uid="{00000000-0005-0000-0000-00004D610000}"/>
    <cellStyle name="Note 2 4 2 3 3 4" xfId="4977" xr:uid="{00000000-0005-0000-0000-00004E610000}"/>
    <cellStyle name="Note 2 4 2 3 3 4 2" xfId="11897" xr:uid="{00000000-0005-0000-0000-00004F610000}"/>
    <cellStyle name="Note 2 4 2 3 3 4 2 2" xfId="18678" xr:uid="{00000000-0005-0000-0000-000050610000}"/>
    <cellStyle name="Note 2 4 2 3 3 4 2 2 2" xfId="36342" xr:uid="{00000000-0005-0000-0000-000051610000}"/>
    <cellStyle name="Note 2 4 2 3 3 4 2 2 3" xfId="53525" xr:uid="{00000000-0005-0000-0000-000052610000}"/>
    <cellStyle name="Note 2 4 2 3 3 4 2 3" xfId="29561" xr:uid="{00000000-0005-0000-0000-000053610000}"/>
    <cellStyle name="Note 2 4 2 3 3 4 2 4" xfId="46794" xr:uid="{00000000-0005-0000-0000-000054610000}"/>
    <cellStyle name="Note 2 4 2 3 3 4 3" xfId="8613" xr:uid="{00000000-0005-0000-0000-000055610000}"/>
    <cellStyle name="Note 2 4 2 3 3 4 3 2" xfId="26278" xr:uid="{00000000-0005-0000-0000-000056610000}"/>
    <cellStyle name="Note 2 4 2 3 3 4 3 3" xfId="43537" xr:uid="{00000000-0005-0000-0000-000057610000}"/>
    <cellStyle name="Note 2 4 2 3 3 4 4" xfId="15611" xr:uid="{00000000-0005-0000-0000-000058610000}"/>
    <cellStyle name="Note 2 4 2 3 3 4 4 2" xfId="33275" xr:uid="{00000000-0005-0000-0000-000059610000}"/>
    <cellStyle name="Note 2 4 2 3 3 4 4 3" xfId="50484" xr:uid="{00000000-0005-0000-0000-00005A610000}"/>
    <cellStyle name="Note 2 4 2 3 3 4 5" xfId="22642" xr:uid="{00000000-0005-0000-0000-00005B610000}"/>
    <cellStyle name="Note 2 4 2 3 3 4 6" xfId="39926" xr:uid="{00000000-0005-0000-0000-00005C610000}"/>
    <cellStyle name="Note 2 4 2 3 3 5" xfId="10583" xr:uid="{00000000-0005-0000-0000-00005D610000}"/>
    <cellStyle name="Note 2 4 2 3 3 5 2" xfId="17472" xr:uid="{00000000-0005-0000-0000-00005E610000}"/>
    <cellStyle name="Note 2 4 2 3 3 5 2 2" xfId="35136" xr:uid="{00000000-0005-0000-0000-00005F610000}"/>
    <cellStyle name="Note 2 4 2 3 3 5 2 3" xfId="52331" xr:uid="{00000000-0005-0000-0000-000060610000}"/>
    <cellStyle name="Note 2 4 2 3 3 5 3" xfId="28247" xr:uid="{00000000-0005-0000-0000-000061610000}"/>
    <cellStyle name="Note 2 4 2 3 3 5 4" xfId="45492" xr:uid="{00000000-0005-0000-0000-000062610000}"/>
    <cellStyle name="Note 2 4 2 3 3 6" xfId="6833" xr:uid="{00000000-0005-0000-0000-000063610000}"/>
    <cellStyle name="Note 2 4 2 3 3 6 2" xfId="24498" xr:uid="{00000000-0005-0000-0000-000064610000}"/>
    <cellStyle name="Note 2 4 2 3 3 6 3" xfId="41769" xr:uid="{00000000-0005-0000-0000-000065610000}"/>
    <cellStyle name="Note 2 4 2 3 3 7" xfId="13864" xr:uid="{00000000-0005-0000-0000-000066610000}"/>
    <cellStyle name="Note 2 4 2 3 3 7 2" xfId="31528" xr:uid="{00000000-0005-0000-0000-000067610000}"/>
    <cellStyle name="Note 2 4 2 3 3 7 3" xfId="48749" xr:uid="{00000000-0005-0000-0000-000068610000}"/>
    <cellStyle name="Note 2 4 2 3 3 8" xfId="20780" xr:uid="{00000000-0005-0000-0000-000069610000}"/>
    <cellStyle name="Note 2 4 2 3 3 9" xfId="38083" xr:uid="{00000000-0005-0000-0000-00006A610000}"/>
    <cellStyle name="Note 2 4 2 3 4" xfId="3173" xr:uid="{00000000-0005-0000-0000-00006B610000}"/>
    <cellStyle name="Note 2 4 2 3 4 2" xfId="4203" xr:uid="{00000000-0005-0000-0000-00006C610000}"/>
    <cellStyle name="Note 2 4 2 3 4 2 2" xfId="6119" xr:uid="{00000000-0005-0000-0000-00006D610000}"/>
    <cellStyle name="Note 2 4 2 3 4 2 2 2" xfId="13039" xr:uid="{00000000-0005-0000-0000-00006E610000}"/>
    <cellStyle name="Note 2 4 2 3 4 2 2 2 2" xfId="19766" xr:uid="{00000000-0005-0000-0000-00006F610000}"/>
    <cellStyle name="Note 2 4 2 3 4 2 2 2 2 2" xfId="37430" xr:uid="{00000000-0005-0000-0000-000070610000}"/>
    <cellStyle name="Note 2 4 2 3 4 2 2 2 2 3" xfId="54607" xr:uid="{00000000-0005-0000-0000-000071610000}"/>
    <cellStyle name="Note 2 4 2 3 4 2 2 2 3" xfId="30703" xr:uid="{00000000-0005-0000-0000-000072610000}"/>
    <cellStyle name="Note 2 4 2 3 4 2 2 2 4" xfId="47930" xr:uid="{00000000-0005-0000-0000-000073610000}"/>
    <cellStyle name="Note 2 4 2 3 4 2 2 3" xfId="9755" xr:uid="{00000000-0005-0000-0000-000074610000}"/>
    <cellStyle name="Note 2 4 2 3 4 2 2 3 2" xfId="27420" xr:uid="{00000000-0005-0000-0000-000075610000}"/>
    <cellStyle name="Note 2 4 2 3 4 2 2 3 3" xfId="44673" xr:uid="{00000000-0005-0000-0000-000076610000}"/>
    <cellStyle name="Note 2 4 2 3 4 2 2 4" xfId="16699" xr:uid="{00000000-0005-0000-0000-000077610000}"/>
    <cellStyle name="Note 2 4 2 3 4 2 2 4 2" xfId="34363" xr:uid="{00000000-0005-0000-0000-000078610000}"/>
    <cellStyle name="Note 2 4 2 3 4 2 2 4 3" xfId="51566" xr:uid="{00000000-0005-0000-0000-000079610000}"/>
    <cellStyle name="Note 2 4 2 3 4 2 2 5" xfId="23784" xr:uid="{00000000-0005-0000-0000-00007A610000}"/>
    <cellStyle name="Note 2 4 2 3 4 2 2 6" xfId="41062" xr:uid="{00000000-0005-0000-0000-00007B610000}"/>
    <cellStyle name="Note 2 4 2 3 4 2 3" xfId="7900" xr:uid="{00000000-0005-0000-0000-00007C610000}"/>
    <cellStyle name="Note 2 4 2 3 4 2 3 2" xfId="25565" xr:uid="{00000000-0005-0000-0000-00007D610000}"/>
    <cellStyle name="Note 2 4 2 3 4 2 3 3" xfId="42830" xr:uid="{00000000-0005-0000-0000-00007E610000}"/>
    <cellStyle name="Note 2 4 2 3 4 2 4" xfId="14952" xr:uid="{00000000-0005-0000-0000-00007F610000}"/>
    <cellStyle name="Note 2 4 2 3 4 2 4 2" xfId="32616" xr:uid="{00000000-0005-0000-0000-000080610000}"/>
    <cellStyle name="Note 2 4 2 3 4 2 4 3" xfId="49831" xr:uid="{00000000-0005-0000-0000-000081610000}"/>
    <cellStyle name="Note 2 4 2 3 4 2 5" xfId="21922" xr:uid="{00000000-0005-0000-0000-000082610000}"/>
    <cellStyle name="Note 2 4 2 3 4 2 6" xfId="39219" xr:uid="{00000000-0005-0000-0000-000083610000}"/>
    <cellStyle name="Note 2 4 2 3 4 3" xfId="5089" xr:uid="{00000000-0005-0000-0000-000084610000}"/>
    <cellStyle name="Note 2 4 2 3 4 3 2" xfId="12009" xr:uid="{00000000-0005-0000-0000-000085610000}"/>
    <cellStyle name="Note 2 4 2 3 4 3 2 2" xfId="18790" xr:uid="{00000000-0005-0000-0000-000086610000}"/>
    <cellStyle name="Note 2 4 2 3 4 3 2 2 2" xfId="36454" xr:uid="{00000000-0005-0000-0000-000087610000}"/>
    <cellStyle name="Note 2 4 2 3 4 3 2 2 3" xfId="53637" xr:uid="{00000000-0005-0000-0000-000088610000}"/>
    <cellStyle name="Note 2 4 2 3 4 3 2 3" xfId="29673" xr:uid="{00000000-0005-0000-0000-000089610000}"/>
    <cellStyle name="Note 2 4 2 3 4 3 2 4" xfId="46906" xr:uid="{00000000-0005-0000-0000-00008A610000}"/>
    <cellStyle name="Note 2 4 2 3 4 3 3" xfId="8725" xr:uid="{00000000-0005-0000-0000-00008B610000}"/>
    <cellStyle name="Note 2 4 2 3 4 3 3 2" xfId="26390" xr:uid="{00000000-0005-0000-0000-00008C610000}"/>
    <cellStyle name="Note 2 4 2 3 4 3 3 3" xfId="43649" xr:uid="{00000000-0005-0000-0000-00008D610000}"/>
    <cellStyle name="Note 2 4 2 3 4 3 4" xfId="15723" xr:uid="{00000000-0005-0000-0000-00008E610000}"/>
    <cellStyle name="Note 2 4 2 3 4 3 4 2" xfId="33387" xr:uid="{00000000-0005-0000-0000-00008F610000}"/>
    <cellStyle name="Note 2 4 2 3 4 3 4 3" xfId="50596" xr:uid="{00000000-0005-0000-0000-000090610000}"/>
    <cellStyle name="Note 2 4 2 3 4 3 5" xfId="22754" xr:uid="{00000000-0005-0000-0000-000091610000}"/>
    <cellStyle name="Note 2 4 2 3 4 3 6" xfId="40038" xr:uid="{00000000-0005-0000-0000-000092610000}"/>
    <cellStyle name="Note 2 4 2 3 4 4" xfId="10695" xr:uid="{00000000-0005-0000-0000-000093610000}"/>
    <cellStyle name="Note 2 4 2 3 4 4 2" xfId="17584" xr:uid="{00000000-0005-0000-0000-000094610000}"/>
    <cellStyle name="Note 2 4 2 3 4 4 2 2" xfId="35248" xr:uid="{00000000-0005-0000-0000-000095610000}"/>
    <cellStyle name="Note 2 4 2 3 4 4 2 3" xfId="52443" xr:uid="{00000000-0005-0000-0000-000096610000}"/>
    <cellStyle name="Note 2 4 2 3 4 4 3" xfId="28359" xr:uid="{00000000-0005-0000-0000-000097610000}"/>
    <cellStyle name="Note 2 4 2 3 4 4 4" xfId="45604" xr:uid="{00000000-0005-0000-0000-000098610000}"/>
    <cellStyle name="Note 2 4 2 3 4 5" xfId="6945" xr:uid="{00000000-0005-0000-0000-000099610000}"/>
    <cellStyle name="Note 2 4 2 3 4 5 2" xfId="24610" xr:uid="{00000000-0005-0000-0000-00009A610000}"/>
    <cellStyle name="Note 2 4 2 3 4 5 3" xfId="41881" xr:uid="{00000000-0005-0000-0000-00009B610000}"/>
    <cellStyle name="Note 2 4 2 3 4 6" xfId="13976" xr:uid="{00000000-0005-0000-0000-00009C610000}"/>
    <cellStyle name="Note 2 4 2 3 4 6 2" xfId="31640" xr:uid="{00000000-0005-0000-0000-00009D610000}"/>
    <cellStyle name="Note 2 4 2 3 4 6 3" xfId="48861" xr:uid="{00000000-0005-0000-0000-00009E610000}"/>
    <cellStyle name="Note 2 4 2 3 4 7" xfId="20892" xr:uid="{00000000-0005-0000-0000-00009F610000}"/>
    <cellStyle name="Note 2 4 2 3 4 8" xfId="38195" xr:uid="{00000000-0005-0000-0000-0000A0610000}"/>
    <cellStyle name="Note 2 4 2 3 5" xfId="3401" xr:uid="{00000000-0005-0000-0000-0000A1610000}"/>
    <cellStyle name="Note 2 4 2 3 5 2" xfId="5317" xr:uid="{00000000-0005-0000-0000-0000A2610000}"/>
    <cellStyle name="Note 2 4 2 3 5 2 2" xfId="12237" xr:uid="{00000000-0005-0000-0000-0000A3610000}"/>
    <cellStyle name="Note 2 4 2 3 5 2 2 2" xfId="18964" xr:uid="{00000000-0005-0000-0000-0000A4610000}"/>
    <cellStyle name="Note 2 4 2 3 5 2 2 2 2" xfId="36628" xr:uid="{00000000-0005-0000-0000-0000A5610000}"/>
    <cellStyle name="Note 2 4 2 3 5 2 2 2 3" xfId="53811" xr:uid="{00000000-0005-0000-0000-0000A6610000}"/>
    <cellStyle name="Note 2 4 2 3 5 2 2 3" xfId="29901" xr:uid="{00000000-0005-0000-0000-0000A7610000}"/>
    <cellStyle name="Note 2 4 2 3 5 2 2 4" xfId="47134" xr:uid="{00000000-0005-0000-0000-0000A8610000}"/>
    <cellStyle name="Note 2 4 2 3 5 2 3" xfId="8953" xr:uid="{00000000-0005-0000-0000-0000A9610000}"/>
    <cellStyle name="Note 2 4 2 3 5 2 3 2" xfId="26618" xr:uid="{00000000-0005-0000-0000-0000AA610000}"/>
    <cellStyle name="Note 2 4 2 3 5 2 3 3" xfId="43877" xr:uid="{00000000-0005-0000-0000-0000AB610000}"/>
    <cellStyle name="Note 2 4 2 3 5 2 4" xfId="15897" xr:uid="{00000000-0005-0000-0000-0000AC610000}"/>
    <cellStyle name="Note 2 4 2 3 5 2 4 2" xfId="33561" xr:uid="{00000000-0005-0000-0000-0000AD610000}"/>
    <cellStyle name="Note 2 4 2 3 5 2 4 3" xfId="50770" xr:uid="{00000000-0005-0000-0000-0000AE610000}"/>
    <cellStyle name="Note 2 4 2 3 5 2 5" xfId="22982" xr:uid="{00000000-0005-0000-0000-0000AF610000}"/>
    <cellStyle name="Note 2 4 2 3 5 2 6" xfId="40266" xr:uid="{00000000-0005-0000-0000-0000B0610000}"/>
    <cellStyle name="Note 2 4 2 3 5 3" xfId="10861" xr:uid="{00000000-0005-0000-0000-0000B1610000}"/>
    <cellStyle name="Note 2 4 2 3 5 3 2" xfId="17696" xr:uid="{00000000-0005-0000-0000-0000B2610000}"/>
    <cellStyle name="Note 2 4 2 3 5 3 2 2" xfId="35360" xr:uid="{00000000-0005-0000-0000-0000B3610000}"/>
    <cellStyle name="Note 2 4 2 3 5 3 2 3" xfId="52555" xr:uid="{00000000-0005-0000-0000-0000B4610000}"/>
    <cellStyle name="Note 2 4 2 3 5 3 3" xfId="28525" xr:uid="{00000000-0005-0000-0000-0000B5610000}"/>
    <cellStyle name="Note 2 4 2 3 5 3 4" xfId="45770" xr:uid="{00000000-0005-0000-0000-0000B6610000}"/>
    <cellStyle name="Note 2 4 2 3 5 4" xfId="14150" xr:uid="{00000000-0005-0000-0000-0000B7610000}"/>
    <cellStyle name="Note 2 4 2 3 5 4 2" xfId="31814" xr:uid="{00000000-0005-0000-0000-0000B8610000}"/>
    <cellStyle name="Note 2 4 2 3 5 4 3" xfId="49035" xr:uid="{00000000-0005-0000-0000-0000B9610000}"/>
    <cellStyle name="Note 2 4 2 3 5 5" xfId="21120" xr:uid="{00000000-0005-0000-0000-0000BA610000}"/>
    <cellStyle name="Note 2 4 2 3 5 6" xfId="38423" xr:uid="{00000000-0005-0000-0000-0000BB610000}"/>
    <cellStyle name="Note 2 4 2 3 6" xfId="3774" xr:uid="{00000000-0005-0000-0000-0000BC610000}"/>
    <cellStyle name="Note 2 4 2 3 6 2" xfId="5690" xr:uid="{00000000-0005-0000-0000-0000BD610000}"/>
    <cellStyle name="Note 2 4 2 3 6 2 2" xfId="12610" xr:uid="{00000000-0005-0000-0000-0000BE610000}"/>
    <cellStyle name="Note 2 4 2 3 6 2 2 2" xfId="19337" xr:uid="{00000000-0005-0000-0000-0000BF610000}"/>
    <cellStyle name="Note 2 4 2 3 6 2 2 2 2" xfId="37001" xr:uid="{00000000-0005-0000-0000-0000C0610000}"/>
    <cellStyle name="Note 2 4 2 3 6 2 2 2 3" xfId="54178" xr:uid="{00000000-0005-0000-0000-0000C1610000}"/>
    <cellStyle name="Note 2 4 2 3 6 2 2 3" xfId="30274" xr:uid="{00000000-0005-0000-0000-0000C2610000}"/>
    <cellStyle name="Note 2 4 2 3 6 2 2 4" xfId="47501" xr:uid="{00000000-0005-0000-0000-0000C3610000}"/>
    <cellStyle name="Note 2 4 2 3 6 2 3" xfId="9326" xr:uid="{00000000-0005-0000-0000-0000C4610000}"/>
    <cellStyle name="Note 2 4 2 3 6 2 3 2" xfId="26991" xr:uid="{00000000-0005-0000-0000-0000C5610000}"/>
    <cellStyle name="Note 2 4 2 3 6 2 3 3" xfId="44244" xr:uid="{00000000-0005-0000-0000-0000C6610000}"/>
    <cellStyle name="Note 2 4 2 3 6 2 4" xfId="16270" xr:uid="{00000000-0005-0000-0000-0000C7610000}"/>
    <cellStyle name="Note 2 4 2 3 6 2 4 2" xfId="33934" xr:uid="{00000000-0005-0000-0000-0000C8610000}"/>
    <cellStyle name="Note 2 4 2 3 6 2 4 3" xfId="51137" xr:uid="{00000000-0005-0000-0000-0000C9610000}"/>
    <cellStyle name="Note 2 4 2 3 6 2 5" xfId="23355" xr:uid="{00000000-0005-0000-0000-0000CA610000}"/>
    <cellStyle name="Note 2 4 2 3 6 2 6" xfId="40633" xr:uid="{00000000-0005-0000-0000-0000CB610000}"/>
    <cellStyle name="Note 2 4 2 3 6 3" xfId="7471" xr:uid="{00000000-0005-0000-0000-0000CC610000}"/>
    <cellStyle name="Note 2 4 2 3 6 3 2" xfId="25136" xr:uid="{00000000-0005-0000-0000-0000CD610000}"/>
    <cellStyle name="Note 2 4 2 3 6 3 3" xfId="42401" xr:uid="{00000000-0005-0000-0000-0000CE610000}"/>
    <cellStyle name="Note 2 4 2 3 6 4" xfId="14523" xr:uid="{00000000-0005-0000-0000-0000CF610000}"/>
    <cellStyle name="Note 2 4 2 3 6 4 2" xfId="32187" xr:uid="{00000000-0005-0000-0000-0000D0610000}"/>
    <cellStyle name="Note 2 4 2 3 6 4 3" xfId="49402" xr:uid="{00000000-0005-0000-0000-0000D1610000}"/>
    <cellStyle name="Note 2 4 2 3 6 5" xfId="21493" xr:uid="{00000000-0005-0000-0000-0000D2610000}"/>
    <cellStyle name="Note 2 4 2 3 6 6" xfId="38790" xr:uid="{00000000-0005-0000-0000-0000D3610000}"/>
    <cellStyle name="Note 2 4 2 3 7" xfId="4654" xr:uid="{00000000-0005-0000-0000-0000D4610000}"/>
    <cellStyle name="Note 2 4 2 3 7 2" xfId="11574" xr:uid="{00000000-0005-0000-0000-0000D5610000}"/>
    <cellStyle name="Note 2 4 2 3 7 2 2" xfId="18355" xr:uid="{00000000-0005-0000-0000-0000D6610000}"/>
    <cellStyle name="Note 2 4 2 3 7 2 2 2" xfId="36019" xr:uid="{00000000-0005-0000-0000-0000D7610000}"/>
    <cellStyle name="Note 2 4 2 3 7 2 2 3" xfId="53208" xr:uid="{00000000-0005-0000-0000-0000D8610000}"/>
    <cellStyle name="Note 2 4 2 3 7 2 3" xfId="29238" xr:uid="{00000000-0005-0000-0000-0000D9610000}"/>
    <cellStyle name="Note 2 4 2 3 7 2 4" xfId="46477" xr:uid="{00000000-0005-0000-0000-0000DA610000}"/>
    <cellStyle name="Note 2 4 2 3 7 3" xfId="8290" xr:uid="{00000000-0005-0000-0000-0000DB610000}"/>
    <cellStyle name="Note 2 4 2 3 7 3 2" xfId="25955" xr:uid="{00000000-0005-0000-0000-0000DC610000}"/>
    <cellStyle name="Note 2 4 2 3 7 3 3" xfId="43220" xr:uid="{00000000-0005-0000-0000-0000DD610000}"/>
    <cellStyle name="Note 2 4 2 3 7 4" xfId="15288" xr:uid="{00000000-0005-0000-0000-0000DE610000}"/>
    <cellStyle name="Note 2 4 2 3 7 4 2" xfId="32952" xr:uid="{00000000-0005-0000-0000-0000DF610000}"/>
    <cellStyle name="Note 2 4 2 3 7 4 3" xfId="50167" xr:uid="{00000000-0005-0000-0000-0000E0610000}"/>
    <cellStyle name="Note 2 4 2 3 7 5" xfId="22319" xr:uid="{00000000-0005-0000-0000-0000E1610000}"/>
    <cellStyle name="Note 2 4 2 3 7 6" xfId="39609" xr:uid="{00000000-0005-0000-0000-0000E2610000}"/>
    <cellStyle name="Note 2 4 2 3 8" xfId="10260" xr:uid="{00000000-0005-0000-0000-0000E3610000}"/>
    <cellStyle name="Note 2 4 2 3 8 2" xfId="17149" xr:uid="{00000000-0005-0000-0000-0000E4610000}"/>
    <cellStyle name="Note 2 4 2 3 8 2 2" xfId="34813" xr:uid="{00000000-0005-0000-0000-0000E5610000}"/>
    <cellStyle name="Note 2 4 2 3 8 2 3" xfId="52014" xr:uid="{00000000-0005-0000-0000-0000E6610000}"/>
    <cellStyle name="Note 2 4 2 3 8 3" xfId="27924" xr:uid="{00000000-0005-0000-0000-0000E7610000}"/>
    <cellStyle name="Note 2 4 2 3 8 4" xfId="45175" xr:uid="{00000000-0005-0000-0000-0000E8610000}"/>
    <cellStyle name="Note 2 4 2 3 9" xfId="6510" xr:uid="{00000000-0005-0000-0000-0000E9610000}"/>
    <cellStyle name="Note 2 4 2 3 9 2" xfId="24175" xr:uid="{00000000-0005-0000-0000-0000EA610000}"/>
    <cellStyle name="Note 2 4 2 3 9 3" xfId="41452" xr:uid="{00000000-0005-0000-0000-0000EB610000}"/>
    <cellStyle name="Note 2 4 2 4" xfId="2837" xr:uid="{00000000-0005-0000-0000-0000EC610000}"/>
    <cellStyle name="Note 2 4 2 4 2" xfId="3500" xr:uid="{00000000-0005-0000-0000-0000ED610000}"/>
    <cellStyle name="Note 2 4 2 4 2 2" xfId="5416" xr:uid="{00000000-0005-0000-0000-0000EE610000}"/>
    <cellStyle name="Note 2 4 2 4 2 2 2" xfId="12336" xr:uid="{00000000-0005-0000-0000-0000EF610000}"/>
    <cellStyle name="Note 2 4 2 4 2 2 2 2" xfId="19063" xr:uid="{00000000-0005-0000-0000-0000F0610000}"/>
    <cellStyle name="Note 2 4 2 4 2 2 2 2 2" xfId="36727" xr:uid="{00000000-0005-0000-0000-0000F1610000}"/>
    <cellStyle name="Note 2 4 2 4 2 2 2 2 3" xfId="53907" xr:uid="{00000000-0005-0000-0000-0000F2610000}"/>
    <cellStyle name="Note 2 4 2 4 2 2 2 3" xfId="30000" xr:uid="{00000000-0005-0000-0000-0000F3610000}"/>
    <cellStyle name="Note 2 4 2 4 2 2 2 4" xfId="47230" xr:uid="{00000000-0005-0000-0000-0000F4610000}"/>
    <cellStyle name="Note 2 4 2 4 2 2 3" xfId="9052" xr:uid="{00000000-0005-0000-0000-0000F5610000}"/>
    <cellStyle name="Note 2 4 2 4 2 2 3 2" xfId="26717" xr:uid="{00000000-0005-0000-0000-0000F6610000}"/>
    <cellStyle name="Note 2 4 2 4 2 2 3 3" xfId="43973" xr:uid="{00000000-0005-0000-0000-0000F7610000}"/>
    <cellStyle name="Note 2 4 2 4 2 2 4" xfId="15996" xr:uid="{00000000-0005-0000-0000-0000F8610000}"/>
    <cellStyle name="Note 2 4 2 4 2 2 4 2" xfId="33660" xr:uid="{00000000-0005-0000-0000-0000F9610000}"/>
    <cellStyle name="Note 2 4 2 4 2 2 4 3" xfId="50866" xr:uid="{00000000-0005-0000-0000-0000FA610000}"/>
    <cellStyle name="Note 2 4 2 4 2 2 5" xfId="23081" xr:uid="{00000000-0005-0000-0000-0000FB610000}"/>
    <cellStyle name="Note 2 4 2 4 2 2 6" xfId="40362" xr:uid="{00000000-0005-0000-0000-0000FC610000}"/>
    <cellStyle name="Note 2 4 2 4 2 3" xfId="10960" xr:uid="{00000000-0005-0000-0000-0000FD610000}"/>
    <cellStyle name="Note 2 4 2 4 2 3 2" xfId="17795" xr:uid="{00000000-0005-0000-0000-0000FE610000}"/>
    <cellStyle name="Note 2 4 2 4 2 3 2 2" xfId="35459" xr:uid="{00000000-0005-0000-0000-0000FF610000}"/>
    <cellStyle name="Note 2 4 2 4 2 3 2 3" xfId="52651" xr:uid="{00000000-0005-0000-0000-000000620000}"/>
    <cellStyle name="Note 2 4 2 4 2 3 3" xfId="28624" xr:uid="{00000000-0005-0000-0000-000001620000}"/>
    <cellStyle name="Note 2 4 2 4 2 3 4" xfId="45866" xr:uid="{00000000-0005-0000-0000-000002620000}"/>
    <cellStyle name="Note 2 4 2 4 2 4" xfId="7197" xr:uid="{00000000-0005-0000-0000-000003620000}"/>
    <cellStyle name="Note 2 4 2 4 2 4 2" xfId="24862" xr:uid="{00000000-0005-0000-0000-000004620000}"/>
    <cellStyle name="Note 2 4 2 4 2 4 3" xfId="42130" xr:uid="{00000000-0005-0000-0000-000005620000}"/>
    <cellStyle name="Note 2 4 2 4 2 5" xfId="14249" xr:uid="{00000000-0005-0000-0000-000006620000}"/>
    <cellStyle name="Note 2 4 2 4 2 5 2" xfId="31913" xr:uid="{00000000-0005-0000-0000-000007620000}"/>
    <cellStyle name="Note 2 4 2 4 2 5 3" xfId="49131" xr:uid="{00000000-0005-0000-0000-000008620000}"/>
    <cellStyle name="Note 2 4 2 4 2 6" xfId="21219" xr:uid="{00000000-0005-0000-0000-000009620000}"/>
    <cellStyle name="Note 2 4 2 4 2 7" xfId="38519" xr:uid="{00000000-0005-0000-0000-00000A620000}"/>
    <cellStyle name="Note 2 4 2 4 3" xfId="3870" xr:uid="{00000000-0005-0000-0000-00000B620000}"/>
    <cellStyle name="Note 2 4 2 4 3 2" xfId="5786" xr:uid="{00000000-0005-0000-0000-00000C620000}"/>
    <cellStyle name="Note 2 4 2 4 3 2 2" xfId="12706" xr:uid="{00000000-0005-0000-0000-00000D620000}"/>
    <cellStyle name="Note 2 4 2 4 3 2 2 2" xfId="19433" xr:uid="{00000000-0005-0000-0000-00000E620000}"/>
    <cellStyle name="Note 2 4 2 4 3 2 2 2 2" xfId="37097" xr:uid="{00000000-0005-0000-0000-00000F620000}"/>
    <cellStyle name="Note 2 4 2 4 3 2 2 2 3" xfId="54274" xr:uid="{00000000-0005-0000-0000-000010620000}"/>
    <cellStyle name="Note 2 4 2 4 3 2 2 3" xfId="30370" xr:uid="{00000000-0005-0000-0000-000011620000}"/>
    <cellStyle name="Note 2 4 2 4 3 2 2 4" xfId="47597" xr:uid="{00000000-0005-0000-0000-000012620000}"/>
    <cellStyle name="Note 2 4 2 4 3 2 3" xfId="9422" xr:uid="{00000000-0005-0000-0000-000013620000}"/>
    <cellStyle name="Note 2 4 2 4 3 2 3 2" xfId="27087" xr:uid="{00000000-0005-0000-0000-000014620000}"/>
    <cellStyle name="Note 2 4 2 4 3 2 3 3" xfId="44340" xr:uid="{00000000-0005-0000-0000-000015620000}"/>
    <cellStyle name="Note 2 4 2 4 3 2 4" xfId="16366" xr:uid="{00000000-0005-0000-0000-000016620000}"/>
    <cellStyle name="Note 2 4 2 4 3 2 4 2" xfId="34030" xr:uid="{00000000-0005-0000-0000-000017620000}"/>
    <cellStyle name="Note 2 4 2 4 3 2 4 3" xfId="51233" xr:uid="{00000000-0005-0000-0000-000018620000}"/>
    <cellStyle name="Note 2 4 2 4 3 2 5" xfId="23451" xr:uid="{00000000-0005-0000-0000-000019620000}"/>
    <cellStyle name="Note 2 4 2 4 3 2 6" xfId="40729" xr:uid="{00000000-0005-0000-0000-00001A620000}"/>
    <cellStyle name="Note 2 4 2 4 3 3" xfId="7567" xr:uid="{00000000-0005-0000-0000-00001B620000}"/>
    <cellStyle name="Note 2 4 2 4 3 3 2" xfId="25232" xr:uid="{00000000-0005-0000-0000-00001C620000}"/>
    <cellStyle name="Note 2 4 2 4 3 3 3" xfId="42497" xr:uid="{00000000-0005-0000-0000-00001D620000}"/>
    <cellStyle name="Note 2 4 2 4 3 4" xfId="14619" xr:uid="{00000000-0005-0000-0000-00001E620000}"/>
    <cellStyle name="Note 2 4 2 4 3 4 2" xfId="32283" xr:uid="{00000000-0005-0000-0000-00001F620000}"/>
    <cellStyle name="Note 2 4 2 4 3 4 3" xfId="49498" xr:uid="{00000000-0005-0000-0000-000020620000}"/>
    <cellStyle name="Note 2 4 2 4 3 5" xfId="21589" xr:uid="{00000000-0005-0000-0000-000021620000}"/>
    <cellStyle name="Note 2 4 2 4 3 6" xfId="38886" xr:uid="{00000000-0005-0000-0000-000022620000}"/>
    <cellStyle name="Note 2 4 2 4 4" xfId="4753" xr:uid="{00000000-0005-0000-0000-000023620000}"/>
    <cellStyle name="Note 2 4 2 4 4 2" xfId="11673" xr:uid="{00000000-0005-0000-0000-000024620000}"/>
    <cellStyle name="Note 2 4 2 4 4 2 2" xfId="18454" xr:uid="{00000000-0005-0000-0000-000025620000}"/>
    <cellStyle name="Note 2 4 2 4 4 2 2 2" xfId="36118" xr:uid="{00000000-0005-0000-0000-000026620000}"/>
    <cellStyle name="Note 2 4 2 4 4 2 2 3" xfId="53304" xr:uid="{00000000-0005-0000-0000-000027620000}"/>
    <cellStyle name="Note 2 4 2 4 4 2 3" xfId="29337" xr:uid="{00000000-0005-0000-0000-000028620000}"/>
    <cellStyle name="Note 2 4 2 4 4 2 4" xfId="46573" xr:uid="{00000000-0005-0000-0000-000029620000}"/>
    <cellStyle name="Note 2 4 2 4 4 3" xfId="8389" xr:uid="{00000000-0005-0000-0000-00002A620000}"/>
    <cellStyle name="Note 2 4 2 4 4 3 2" xfId="26054" xr:uid="{00000000-0005-0000-0000-00002B620000}"/>
    <cellStyle name="Note 2 4 2 4 4 3 3" xfId="43316" xr:uid="{00000000-0005-0000-0000-00002C620000}"/>
    <cellStyle name="Note 2 4 2 4 4 4" xfId="15387" xr:uid="{00000000-0005-0000-0000-00002D620000}"/>
    <cellStyle name="Note 2 4 2 4 4 4 2" xfId="33051" xr:uid="{00000000-0005-0000-0000-00002E620000}"/>
    <cellStyle name="Note 2 4 2 4 4 4 3" xfId="50263" xr:uid="{00000000-0005-0000-0000-00002F620000}"/>
    <cellStyle name="Note 2 4 2 4 4 5" xfId="22418" xr:uid="{00000000-0005-0000-0000-000030620000}"/>
    <cellStyle name="Note 2 4 2 4 4 6" xfId="39705" xr:uid="{00000000-0005-0000-0000-000031620000}"/>
    <cellStyle name="Note 2 4 2 4 5" xfId="10359" xr:uid="{00000000-0005-0000-0000-000032620000}"/>
    <cellStyle name="Note 2 4 2 4 5 2" xfId="17248" xr:uid="{00000000-0005-0000-0000-000033620000}"/>
    <cellStyle name="Note 2 4 2 4 5 2 2" xfId="34912" xr:uid="{00000000-0005-0000-0000-000034620000}"/>
    <cellStyle name="Note 2 4 2 4 5 2 3" xfId="52110" xr:uid="{00000000-0005-0000-0000-000035620000}"/>
    <cellStyle name="Note 2 4 2 4 5 3" xfId="28023" xr:uid="{00000000-0005-0000-0000-000036620000}"/>
    <cellStyle name="Note 2 4 2 4 5 4" xfId="45271" xr:uid="{00000000-0005-0000-0000-000037620000}"/>
    <cellStyle name="Note 2 4 2 4 6" xfId="6609" xr:uid="{00000000-0005-0000-0000-000038620000}"/>
    <cellStyle name="Note 2 4 2 4 6 2" xfId="24274" xr:uid="{00000000-0005-0000-0000-000039620000}"/>
    <cellStyle name="Note 2 4 2 4 6 3" xfId="41548" xr:uid="{00000000-0005-0000-0000-00003A620000}"/>
    <cellStyle name="Note 2 4 2 4 7" xfId="13640" xr:uid="{00000000-0005-0000-0000-00003B620000}"/>
    <cellStyle name="Note 2 4 2 4 7 2" xfId="31304" xr:uid="{00000000-0005-0000-0000-00003C620000}"/>
    <cellStyle name="Note 2 4 2 4 7 3" xfId="48528" xr:uid="{00000000-0005-0000-0000-00003D620000}"/>
    <cellStyle name="Note 2 4 2 4 8" xfId="20556" xr:uid="{00000000-0005-0000-0000-00003E620000}"/>
    <cellStyle name="Note 2 4 2 4 9" xfId="37862" xr:uid="{00000000-0005-0000-0000-00003F620000}"/>
    <cellStyle name="Note 2 4 2 5" xfId="4489" xr:uid="{00000000-0005-0000-0000-000040620000}"/>
    <cellStyle name="Note 2 4 2 5 2" xfId="6353" xr:uid="{00000000-0005-0000-0000-000041620000}"/>
    <cellStyle name="Note 2 4 2 5 2 2" xfId="13272" xr:uid="{00000000-0005-0000-0000-000042620000}"/>
    <cellStyle name="Note 2 4 2 5 2 2 2" xfId="19945" xr:uid="{00000000-0005-0000-0000-000043620000}"/>
    <cellStyle name="Note 2 4 2 5 2 2 2 2" xfId="37609" xr:uid="{00000000-0005-0000-0000-000044620000}"/>
    <cellStyle name="Note 2 4 2 5 2 2 2 3" xfId="54786" xr:uid="{00000000-0005-0000-0000-000045620000}"/>
    <cellStyle name="Note 2 4 2 5 2 2 3" xfId="30936" xr:uid="{00000000-0005-0000-0000-000046620000}"/>
    <cellStyle name="Note 2 4 2 5 2 2 4" xfId="48163" xr:uid="{00000000-0005-0000-0000-000047620000}"/>
    <cellStyle name="Note 2 4 2 5 2 3" xfId="9988" xr:uid="{00000000-0005-0000-0000-000048620000}"/>
    <cellStyle name="Note 2 4 2 5 2 3 2" xfId="27653" xr:uid="{00000000-0005-0000-0000-000049620000}"/>
    <cellStyle name="Note 2 4 2 5 2 3 3" xfId="44906" xr:uid="{00000000-0005-0000-0000-00004A620000}"/>
    <cellStyle name="Note 2 4 2 5 2 4" xfId="16878" xr:uid="{00000000-0005-0000-0000-00004B620000}"/>
    <cellStyle name="Note 2 4 2 5 2 4 2" xfId="34542" xr:uid="{00000000-0005-0000-0000-00004C620000}"/>
    <cellStyle name="Note 2 4 2 5 2 4 3" xfId="51745" xr:uid="{00000000-0005-0000-0000-00004D620000}"/>
    <cellStyle name="Note 2 4 2 5 2 5" xfId="24018" xr:uid="{00000000-0005-0000-0000-00004E620000}"/>
    <cellStyle name="Note 2 4 2 5 2 6" xfId="41295" xr:uid="{00000000-0005-0000-0000-00004F620000}"/>
    <cellStyle name="Note 2 4 2 5 3" xfId="11417" xr:uid="{00000000-0005-0000-0000-000050620000}"/>
    <cellStyle name="Note 2 4 2 5 3 2" xfId="18198" xr:uid="{00000000-0005-0000-0000-000051620000}"/>
    <cellStyle name="Note 2 4 2 5 3 2 2" xfId="35862" xr:uid="{00000000-0005-0000-0000-000052620000}"/>
    <cellStyle name="Note 2 4 2 5 3 2 3" xfId="53051" xr:uid="{00000000-0005-0000-0000-000053620000}"/>
    <cellStyle name="Note 2 4 2 5 3 3" xfId="29081" xr:uid="{00000000-0005-0000-0000-000054620000}"/>
    <cellStyle name="Note 2 4 2 5 3 4" xfId="46320" xr:uid="{00000000-0005-0000-0000-000055620000}"/>
    <cellStyle name="Note 2 4 2 5 4" xfId="8133" xr:uid="{00000000-0005-0000-0000-000056620000}"/>
    <cellStyle name="Note 2 4 2 5 4 2" xfId="25798" xr:uid="{00000000-0005-0000-0000-000057620000}"/>
    <cellStyle name="Note 2 4 2 5 4 3" xfId="43063" xr:uid="{00000000-0005-0000-0000-000058620000}"/>
    <cellStyle name="Note 2 4 2 5 5" xfId="15131" xr:uid="{00000000-0005-0000-0000-000059620000}"/>
    <cellStyle name="Note 2 4 2 5 5 2" xfId="32795" xr:uid="{00000000-0005-0000-0000-00005A620000}"/>
    <cellStyle name="Note 2 4 2 5 5 3" xfId="50010" xr:uid="{00000000-0005-0000-0000-00005B620000}"/>
    <cellStyle name="Note 2 4 2 5 6" xfId="22162" xr:uid="{00000000-0005-0000-0000-00005C620000}"/>
    <cellStyle name="Note 2 4 2 5 7" xfId="39452" xr:uid="{00000000-0005-0000-0000-00005D620000}"/>
    <cellStyle name="Note 2 4 2 6" xfId="4358" xr:uid="{00000000-0005-0000-0000-00005E620000}"/>
    <cellStyle name="Note 2 4 2 6 2" xfId="6223" xr:uid="{00000000-0005-0000-0000-00005F620000}"/>
    <cellStyle name="Note 2 4 2 6 2 2" xfId="13142" xr:uid="{00000000-0005-0000-0000-000060620000}"/>
    <cellStyle name="Note 2 4 2 6 2 2 2" xfId="19815" xr:uid="{00000000-0005-0000-0000-000061620000}"/>
    <cellStyle name="Note 2 4 2 6 2 2 2 2" xfId="37479" xr:uid="{00000000-0005-0000-0000-000062620000}"/>
    <cellStyle name="Note 2 4 2 6 2 2 2 3" xfId="54656" xr:uid="{00000000-0005-0000-0000-000063620000}"/>
    <cellStyle name="Note 2 4 2 6 2 2 3" xfId="30806" xr:uid="{00000000-0005-0000-0000-000064620000}"/>
    <cellStyle name="Note 2 4 2 6 2 2 4" xfId="48033" xr:uid="{00000000-0005-0000-0000-000065620000}"/>
    <cellStyle name="Note 2 4 2 6 2 3" xfId="9858" xr:uid="{00000000-0005-0000-0000-000066620000}"/>
    <cellStyle name="Note 2 4 2 6 2 3 2" xfId="27523" xr:uid="{00000000-0005-0000-0000-000067620000}"/>
    <cellStyle name="Note 2 4 2 6 2 3 3" xfId="44776" xr:uid="{00000000-0005-0000-0000-000068620000}"/>
    <cellStyle name="Note 2 4 2 6 2 4" xfId="16748" xr:uid="{00000000-0005-0000-0000-000069620000}"/>
    <cellStyle name="Note 2 4 2 6 2 4 2" xfId="34412" xr:uid="{00000000-0005-0000-0000-00006A620000}"/>
    <cellStyle name="Note 2 4 2 6 2 4 3" xfId="51615" xr:uid="{00000000-0005-0000-0000-00006B620000}"/>
    <cellStyle name="Note 2 4 2 6 2 5" xfId="23888" xr:uid="{00000000-0005-0000-0000-00006C620000}"/>
    <cellStyle name="Note 2 4 2 6 2 6" xfId="41165" xr:uid="{00000000-0005-0000-0000-00006D620000}"/>
    <cellStyle name="Note 2 4 2 6 3" xfId="11287" xr:uid="{00000000-0005-0000-0000-00006E620000}"/>
    <cellStyle name="Note 2 4 2 6 3 2" xfId="18068" xr:uid="{00000000-0005-0000-0000-00006F620000}"/>
    <cellStyle name="Note 2 4 2 6 3 2 2" xfId="35732" xr:uid="{00000000-0005-0000-0000-000070620000}"/>
    <cellStyle name="Note 2 4 2 6 3 2 3" xfId="52921" xr:uid="{00000000-0005-0000-0000-000071620000}"/>
    <cellStyle name="Note 2 4 2 6 3 3" xfId="28951" xr:uid="{00000000-0005-0000-0000-000072620000}"/>
    <cellStyle name="Note 2 4 2 6 3 4" xfId="46190" xr:uid="{00000000-0005-0000-0000-000073620000}"/>
    <cellStyle name="Note 2 4 2 6 4" xfId="8003" xr:uid="{00000000-0005-0000-0000-000074620000}"/>
    <cellStyle name="Note 2 4 2 6 4 2" xfId="25668" xr:uid="{00000000-0005-0000-0000-000075620000}"/>
    <cellStyle name="Note 2 4 2 6 4 3" xfId="42933" xr:uid="{00000000-0005-0000-0000-000076620000}"/>
    <cellStyle name="Note 2 4 2 6 5" xfId="15001" xr:uid="{00000000-0005-0000-0000-000077620000}"/>
    <cellStyle name="Note 2 4 2 6 5 2" xfId="32665" xr:uid="{00000000-0005-0000-0000-000078620000}"/>
    <cellStyle name="Note 2 4 2 6 5 3" xfId="49880" xr:uid="{00000000-0005-0000-0000-000079620000}"/>
    <cellStyle name="Note 2 4 2 6 6" xfId="22032" xr:uid="{00000000-0005-0000-0000-00007A620000}"/>
    <cellStyle name="Note 2 4 2 6 7" xfId="39322" xr:uid="{00000000-0005-0000-0000-00007B620000}"/>
    <cellStyle name="Note 2 4 2 7" xfId="10132" xr:uid="{00000000-0005-0000-0000-00007C620000}"/>
    <cellStyle name="Note 2 4 2 7 2" xfId="17021" xr:uid="{00000000-0005-0000-0000-00007D620000}"/>
    <cellStyle name="Note 2 4 2 7 2 2" xfId="34685" xr:uid="{00000000-0005-0000-0000-00007E620000}"/>
    <cellStyle name="Note 2 4 2 7 2 3" xfId="51886" xr:uid="{00000000-0005-0000-0000-00007F620000}"/>
    <cellStyle name="Note 2 4 2 7 3" xfId="27796" xr:uid="{00000000-0005-0000-0000-000080620000}"/>
    <cellStyle name="Note 2 4 2 7 4" xfId="45047" xr:uid="{00000000-0005-0000-0000-000081620000}"/>
    <cellStyle name="Note 2 4 2 8" xfId="13413" xr:uid="{00000000-0005-0000-0000-000082620000}"/>
    <cellStyle name="Note 2 4 2 8 2" xfId="31077" xr:uid="{00000000-0005-0000-0000-000083620000}"/>
    <cellStyle name="Note 2 4 2 8 3" xfId="48304" xr:uid="{00000000-0005-0000-0000-000084620000}"/>
    <cellStyle name="Note 2 4 2 9" xfId="20239" xr:uid="{00000000-0005-0000-0000-000085620000}"/>
    <cellStyle name="Note 2 4 3" xfId="1846" xr:uid="{00000000-0005-0000-0000-000086620000}"/>
    <cellStyle name="Note 2 4 3 10" xfId="55190" xr:uid="{00000000-0005-0000-0000-000087620000}"/>
    <cellStyle name="Note 2 4 3 2" xfId="2734" xr:uid="{00000000-0005-0000-0000-000088620000}"/>
    <cellStyle name="Note 2 4 3 2 10" xfId="13539" xr:uid="{00000000-0005-0000-0000-000089620000}"/>
    <cellStyle name="Note 2 4 3 2 10 2" xfId="31203" xr:uid="{00000000-0005-0000-0000-00008A620000}"/>
    <cellStyle name="Note 2 4 3 2 10 3" xfId="48430" xr:uid="{00000000-0005-0000-0000-00008B620000}"/>
    <cellStyle name="Note 2 4 3 2 11" xfId="20455" xr:uid="{00000000-0005-0000-0000-00008C620000}"/>
    <cellStyle name="Note 2 4 3 2 12" xfId="37764" xr:uid="{00000000-0005-0000-0000-00008D620000}"/>
    <cellStyle name="Note 2 4 3 2 2" xfId="2963" xr:uid="{00000000-0005-0000-0000-00008E620000}"/>
    <cellStyle name="Note 2 4 3 2 2 2" xfId="3626" xr:uid="{00000000-0005-0000-0000-00008F620000}"/>
    <cellStyle name="Note 2 4 3 2 2 2 2" xfId="5542" xr:uid="{00000000-0005-0000-0000-000090620000}"/>
    <cellStyle name="Note 2 4 3 2 2 2 2 2" xfId="12462" xr:uid="{00000000-0005-0000-0000-000091620000}"/>
    <cellStyle name="Note 2 4 3 2 2 2 2 2 2" xfId="19189" xr:uid="{00000000-0005-0000-0000-000092620000}"/>
    <cellStyle name="Note 2 4 3 2 2 2 2 2 2 2" xfId="36853" xr:uid="{00000000-0005-0000-0000-000093620000}"/>
    <cellStyle name="Note 2 4 3 2 2 2 2 2 2 3" xfId="54033" xr:uid="{00000000-0005-0000-0000-000094620000}"/>
    <cellStyle name="Note 2 4 3 2 2 2 2 2 3" xfId="30126" xr:uid="{00000000-0005-0000-0000-000095620000}"/>
    <cellStyle name="Note 2 4 3 2 2 2 2 2 4" xfId="47356" xr:uid="{00000000-0005-0000-0000-000096620000}"/>
    <cellStyle name="Note 2 4 3 2 2 2 2 3" xfId="9178" xr:uid="{00000000-0005-0000-0000-000097620000}"/>
    <cellStyle name="Note 2 4 3 2 2 2 2 3 2" xfId="26843" xr:uid="{00000000-0005-0000-0000-000098620000}"/>
    <cellStyle name="Note 2 4 3 2 2 2 2 3 3" xfId="44099" xr:uid="{00000000-0005-0000-0000-000099620000}"/>
    <cellStyle name="Note 2 4 3 2 2 2 2 4" xfId="16122" xr:uid="{00000000-0005-0000-0000-00009A620000}"/>
    <cellStyle name="Note 2 4 3 2 2 2 2 4 2" xfId="33786" xr:uid="{00000000-0005-0000-0000-00009B620000}"/>
    <cellStyle name="Note 2 4 3 2 2 2 2 4 3" xfId="50992" xr:uid="{00000000-0005-0000-0000-00009C620000}"/>
    <cellStyle name="Note 2 4 3 2 2 2 2 5" xfId="23207" xr:uid="{00000000-0005-0000-0000-00009D620000}"/>
    <cellStyle name="Note 2 4 3 2 2 2 2 6" xfId="40488" xr:uid="{00000000-0005-0000-0000-00009E620000}"/>
    <cellStyle name="Note 2 4 3 2 2 2 3" xfId="11086" xr:uid="{00000000-0005-0000-0000-00009F620000}"/>
    <cellStyle name="Note 2 4 3 2 2 2 3 2" xfId="17921" xr:uid="{00000000-0005-0000-0000-0000A0620000}"/>
    <cellStyle name="Note 2 4 3 2 2 2 3 2 2" xfId="35585" xr:uid="{00000000-0005-0000-0000-0000A1620000}"/>
    <cellStyle name="Note 2 4 3 2 2 2 3 2 3" xfId="52777" xr:uid="{00000000-0005-0000-0000-0000A2620000}"/>
    <cellStyle name="Note 2 4 3 2 2 2 3 3" xfId="28750" xr:uid="{00000000-0005-0000-0000-0000A3620000}"/>
    <cellStyle name="Note 2 4 3 2 2 2 3 4" xfId="45992" xr:uid="{00000000-0005-0000-0000-0000A4620000}"/>
    <cellStyle name="Note 2 4 3 2 2 2 4" xfId="7323" xr:uid="{00000000-0005-0000-0000-0000A5620000}"/>
    <cellStyle name="Note 2 4 3 2 2 2 4 2" xfId="24988" xr:uid="{00000000-0005-0000-0000-0000A6620000}"/>
    <cellStyle name="Note 2 4 3 2 2 2 4 3" xfId="42256" xr:uid="{00000000-0005-0000-0000-0000A7620000}"/>
    <cellStyle name="Note 2 4 3 2 2 2 5" xfId="14375" xr:uid="{00000000-0005-0000-0000-0000A8620000}"/>
    <cellStyle name="Note 2 4 3 2 2 2 5 2" xfId="32039" xr:uid="{00000000-0005-0000-0000-0000A9620000}"/>
    <cellStyle name="Note 2 4 3 2 2 2 5 3" xfId="49257" xr:uid="{00000000-0005-0000-0000-0000AA620000}"/>
    <cellStyle name="Note 2 4 3 2 2 2 6" xfId="21345" xr:uid="{00000000-0005-0000-0000-0000AB620000}"/>
    <cellStyle name="Note 2 4 3 2 2 2 7" xfId="38645" xr:uid="{00000000-0005-0000-0000-0000AC620000}"/>
    <cellStyle name="Note 2 4 3 2 2 3" xfId="3996" xr:uid="{00000000-0005-0000-0000-0000AD620000}"/>
    <cellStyle name="Note 2 4 3 2 2 3 2" xfId="5912" xr:uid="{00000000-0005-0000-0000-0000AE620000}"/>
    <cellStyle name="Note 2 4 3 2 2 3 2 2" xfId="12832" xr:uid="{00000000-0005-0000-0000-0000AF620000}"/>
    <cellStyle name="Note 2 4 3 2 2 3 2 2 2" xfId="19559" xr:uid="{00000000-0005-0000-0000-0000B0620000}"/>
    <cellStyle name="Note 2 4 3 2 2 3 2 2 2 2" xfId="37223" xr:uid="{00000000-0005-0000-0000-0000B1620000}"/>
    <cellStyle name="Note 2 4 3 2 2 3 2 2 2 3" xfId="54400" xr:uid="{00000000-0005-0000-0000-0000B2620000}"/>
    <cellStyle name="Note 2 4 3 2 2 3 2 2 3" xfId="30496" xr:uid="{00000000-0005-0000-0000-0000B3620000}"/>
    <cellStyle name="Note 2 4 3 2 2 3 2 2 4" xfId="47723" xr:uid="{00000000-0005-0000-0000-0000B4620000}"/>
    <cellStyle name="Note 2 4 3 2 2 3 2 3" xfId="9548" xr:uid="{00000000-0005-0000-0000-0000B5620000}"/>
    <cellStyle name="Note 2 4 3 2 2 3 2 3 2" xfId="27213" xr:uid="{00000000-0005-0000-0000-0000B6620000}"/>
    <cellStyle name="Note 2 4 3 2 2 3 2 3 3" xfId="44466" xr:uid="{00000000-0005-0000-0000-0000B7620000}"/>
    <cellStyle name="Note 2 4 3 2 2 3 2 4" xfId="16492" xr:uid="{00000000-0005-0000-0000-0000B8620000}"/>
    <cellStyle name="Note 2 4 3 2 2 3 2 4 2" xfId="34156" xr:uid="{00000000-0005-0000-0000-0000B9620000}"/>
    <cellStyle name="Note 2 4 3 2 2 3 2 4 3" xfId="51359" xr:uid="{00000000-0005-0000-0000-0000BA620000}"/>
    <cellStyle name="Note 2 4 3 2 2 3 2 5" xfId="23577" xr:uid="{00000000-0005-0000-0000-0000BB620000}"/>
    <cellStyle name="Note 2 4 3 2 2 3 2 6" xfId="40855" xr:uid="{00000000-0005-0000-0000-0000BC620000}"/>
    <cellStyle name="Note 2 4 3 2 2 3 3" xfId="7693" xr:uid="{00000000-0005-0000-0000-0000BD620000}"/>
    <cellStyle name="Note 2 4 3 2 2 3 3 2" xfId="25358" xr:uid="{00000000-0005-0000-0000-0000BE620000}"/>
    <cellStyle name="Note 2 4 3 2 2 3 3 3" xfId="42623" xr:uid="{00000000-0005-0000-0000-0000BF620000}"/>
    <cellStyle name="Note 2 4 3 2 2 3 4" xfId="14745" xr:uid="{00000000-0005-0000-0000-0000C0620000}"/>
    <cellStyle name="Note 2 4 3 2 2 3 4 2" xfId="32409" xr:uid="{00000000-0005-0000-0000-0000C1620000}"/>
    <cellStyle name="Note 2 4 3 2 2 3 4 3" xfId="49624" xr:uid="{00000000-0005-0000-0000-0000C2620000}"/>
    <cellStyle name="Note 2 4 3 2 2 3 5" xfId="21715" xr:uid="{00000000-0005-0000-0000-0000C3620000}"/>
    <cellStyle name="Note 2 4 3 2 2 3 6" xfId="39012" xr:uid="{00000000-0005-0000-0000-0000C4620000}"/>
    <cellStyle name="Note 2 4 3 2 2 4" xfId="4879" xr:uid="{00000000-0005-0000-0000-0000C5620000}"/>
    <cellStyle name="Note 2 4 3 2 2 4 2" xfId="11799" xr:uid="{00000000-0005-0000-0000-0000C6620000}"/>
    <cellStyle name="Note 2 4 3 2 2 4 2 2" xfId="18580" xr:uid="{00000000-0005-0000-0000-0000C7620000}"/>
    <cellStyle name="Note 2 4 3 2 2 4 2 2 2" xfId="36244" xr:uid="{00000000-0005-0000-0000-0000C8620000}"/>
    <cellStyle name="Note 2 4 3 2 2 4 2 2 3" xfId="53430" xr:uid="{00000000-0005-0000-0000-0000C9620000}"/>
    <cellStyle name="Note 2 4 3 2 2 4 2 3" xfId="29463" xr:uid="{00000000-0005-0000-0000-0000CA620000}"/>
    <cellStyle name="Note 2 4 3 2 2 4 2 4" xfId="46699" xr:uid="{00000000-0005-0000-0000-0000CB620000}"/>
    <cellStyle name="Note 2 4 3 2 2 4 3" xfId="8515" xr:uid="{00000000-0005-0000-0000-0000CC620000}"/>
    <cellStyle name="Note 2 4 3 2 2 4 3 2" xfId="26180" xr:uid="{00000000-0005-0000-0000-0000CD620000}"/>
    <cellStyle name="Note 2 4 3 2 2 4 3 3" xfId="43442" xr:uid="{00000000-0005-0000-0000-0000CE620000}"/>
    <cellStyle name="Note 2 4 3 2 2 4 4" xfId="15513" xr:uid="{00000000-0005-0000-0000-0000CF620000}"/>
    <cellStyle name="Note 2 4 3 2 2 4 4 2" xfId="33177" xr:uid="{00000000-0005-0000-0000-0000D0620000}"/>
    <cellStyle name="Note 2 4 3 2 2 4 4 3" xfId="50389" xr:uid="{00000000-0005-0000-0000-0000D1620000}"/>
    <cellStyle name="Note 2 4 3 2 2 4 5" xfId="22544" xr:uid="{00000000-0005-0000-0000-0000D2620000}"/>
    <cellStyle name="Note 2 4 3 2 2 4 6" xfId="39831" xr:uid="{00000000-0005-0000-0000-0000D3620000}"/>
    <cellStyle name="Note 2 4 3 2 2 5" xfId="10485" xr:uid="{00000000-0005-0000-0000-0000D4620000}"/>
    <cellStyle name="Note 2 4 3 2 2 5 2" xfId="17374" xr:uid="{00000000-0005-0000-0000-0000D5620000}"/>
    <cellStyle name="Note 2 4 3 2 2 5 2 2" xfId="35038" xr:uid="{00000000-0005-0000-0000-0000D6620000}"/>
    <cellStyle name="Note 2 4 3 2 2 5 2 3" xfId="52236" xr:uid="{00000000-0005-0000-0000-0000D7620000}"/>
    <cellStyle name="Note 2 4 3 2 2 5 3" xfId="28149" xr:uid="{00000000-0005-0000-0000-0000D8620000}"/>
    <cellStyle name="Note 2 4 3 2 2 5 4" xfId="45397" xr:uid="{00000000-0005-0000-0000-0000D9620000}"/>
    <cellStyle name="Note 2 4 3 2 2 6" xfId="6735" xr:uid="{00000000-0005-0000-0000-0000DA620000}"/>
    <cellStyle name="Note 2 4 3 2 2 6 2" xfId="24400" xr:uid="{00000000-0005-0000-0000-0000DB620000}"/>
    <cellStyle name="Note 2 4 3 2 2 6 3" xfId="41674" xr:uid="{00000000-0005-0000-0000-0000DC620000}"/>
    <cellStyle name="Note 2 4 3 2 2 7" xfId="13766" xr:uid="{00000000-0005-0000-0000-0000DD620000}"/>
    <cellStyle name="Note 2 4 3 2 2 7 2" xfId="31430" xr:uid="{00000000-0005-0000-0000-0000DE620000}"/>
    <cellStyle name="Note 2 4 3 2 2 7 3" xfId="48654" xr:uid="{00000000-0005-0000-0000-0000DF620000}"/>
    <cellStyle name="Note 2 4 3 2 2 8" xfId="20682" xr:uid="{00000000-0005-0000-0000-0000E0620000}"/>
    <cellStyle name="Note 2 4 3 2 2 9" xfId="37988" xr:uid="{00000000-0005-0000-0000-0000E1620000}"/>
    <cellStyle name="Note 2 4 3 2 3" xfId="3059" xr:uid="{00000000-0005-0000-0000-0000E2620000}"/>
    <cellStyle name="Note 2 4 3 2 3 2" xfId="3722" xr:uid="{00000000-0005-0000-0000-0000E3620000}"/>
    <cellStyle name="Note 2 4 3 2 3 2 2" xfId="5638" xr:uid="{00000000-0005-0000-0000-0000E4620000}"/>
    <cellStyle name="Note 2 4 3 2 3 2 2 2" xfId="12558" xr:uid="{00000000-0005-0000-0000-0000E5620000}"/>
    <cellStyle name="Note 2 4 3 2 3 2 2 2 2" xfId="19285" xr:uid="{00000000-0005-0000-0000-0000E6620000}"/>
    <cellStyle name="Note 2 4 3 2 3 2 2 2 2 2" xfId="36949" xr:uid="{00000000-0005-0000-0000-0000E7620000}"/>
    <cellStyle name="Note 2 4 3 2 3 2 2 2 2 3" xfId="54126" xr:uid="{00000000-0005-0000-0000-0000E8620000}"/>
    <cellStyle name="Note 2 4 3 2 3 2 2 2 3" xfId="30222" xr:uid="{00000000-0005-0000-0000-0000E9620000}"/>
    <cellStyle name="Note 2 4 3 2 3 2 2 2 4" xfId="47449" xr:uid="{00000000-0005-0000-0000-0000EA620000}"/>
    <cellStyle name="Note 2 4 3 2 3 2 2 3" xfId="9274" xr:uid="{00000000-0005-0000-0000-0000EB620000}"/>
    <cellStyle name="Note 2 4 3 2 3 2 2 3 2" xfId="26939" xr:uid="{00000000-0005-0000-0000-0000EC620000}"/>
    <cellStyle name="Note 2 4 3 2 3 2 2 3 3" xfId="44192" xr:uid="{00000000-0005-0000-0000-0000ED620000}"/>
    <cellStyle name="Note 2 4 3 2 3 2 2 4" xfId="16218" xr:uid="{00000000-0005-0000-0000-0000EE620000}"/>
    <cellStyle name="Note 2 4 3 2 3 2 2 4 2" xfId="33882" xr:uid="{00000000-0005-0000-0000-0000EF620000}"/>
    <cellStyle name="Note 2 4 3 2 3 2 2 4 3" xfId="51085" xr:uid="{00000000-0005-0000-0000-0000F0620000}"/>
    <cellStyle name="Note 2 4 3 2 3 2 2 5" xfId="23303" xr:uid="{00000000-0005-0000-0000-0000F1620000}"/>
    <cellStyle name="Note 2 4 3 2 3 2 2 6" xfId="40581" xr:uid="{00000000-0005-0000-0000-0000F2620000}"/>
    <cellStyle name="Note 2 4 3 2 3 2 3" xfId="11182" xr:uid="{00000000-0005-0000-0000-0000F3620000}"/>
    <cellStyle name="Note 2 4 3 2 3 2 3 2" xfId="18017" xr:uid="{00000000-0005-0000-0000-0000F4620000}"/>
    <cellStyle name="Note 2 4 3 2 3 2 3 2 2" xfId="35681" xr:uid="{00000000-0005-0000-0000-0000F5620000}"/>
    <cellStyle name="Note 2 4 3 2 3 2 3 2 3" xfId="52870" xr:uid="{00000000-0005-0000-0000-0000F6620000}"/>
    <cellStyle name="Note 2 4 3 2 3 2 3 3" xfId="28846" xr:uid="{00000000-0005-0000-0000-0000F7620000}"/>
    <cellStyle name="Note 2 4 3 2 3 2 3 4" xfId="46085" xr:uid="{00000000-0005-0000-0000-0000F8620000}"/>
    <cellStyle name="Note 2 4 3 2 3 2 4" xfId="7419" xr:uid="{00000000-0005-0000-0000-0000F9620000}"/>
    <cellStyle name="Note 2 4 3 2 3 2 4 2" xfId="25084" xr:uid="{00000000-0005-0000-0000-0000FA620000}"/>
    <cellStyle name="Note 2 4 3 2 3 2 4 3" xfId="42349" xr:uid="{00000000-0005-0000-0000-0000FB620000}"/>
    <cellStyle name="Note 2 4 3 2 3 2 5" xfId="14471" xr:uid="{00000000-0005-0000-0000-0000FC620000}"/>
    <cellStyle name="Note 2 4 3 2 3 2 5 2" xfId="32135" xr:uid="{00000000-0005-0000-0000-0000FD620000}"/>
    <cellStyle name="Note 2 4 3 2 3 2 5 3" xfId="49350" xr:uid="{00000000-0005-0000-0000-0000FE620000}"/>
    <cellStyle name="Note 2 4 3 2 3 2 6" xfId="21441" xr:uid="{00000000-0005-0000-0000-0000FF620000}"/>
    <cellStyle name="Note 2 4 3 2 3 2 7" xfId="38738" xr:uid="{00000000-0005-0000-0000-000000630000}"/>
    <cellStyle name="Note 2 4 3 2 3 3" xfId="4089" xr:uid="{00000000-0005-0000-0000-000001630000}"/>
    <cellStyle name="Note 2 4 3 2 3 3 2" xfId="6005" xr:uid="{00000000-0005-0000-0000-000002630000}"/>
    <cellStyle name="Note 2 4 3 2 3 3 2 2" xfId="12925" xr:uid="{00000000-0005-0000-0000-000003630000}"/>
    <cellStyle name="Note 2 4 3 2 3 3 2 2 2" xfId="19652" xr:uid="{00000000-0005-0000-0000-000004630000}"/>
    <cellStyle name="Note 2 4 3 2 3 3 2 2 2 2" xfId="37316" xr:uid="{00000000-0005-0000-0000-000005630000}"/>
    <cellStyle name="Note 2 4 3 2 3 3 2 2 2 3" xfId="54493" xr:uid="{00000000-0005-0000-0000-000006630000}"/>
    <cellStyle name="Note 2 4 3 2 3 3 2 2 3" xfId="30589" xr:uid="{00000000-0005-0000-0000-000007630000}"/>
    <cellStyle name="Note 2 4 3 2 3 3 2 2 4" xfId="47816" xr:uid="{00000000-0005-0000-0000-000008630000}"/>
    <cellStyle name="Note 2 4 3 2 3 3 2 3" xfId="9641" xr:uid="{00000000-0005-0000-0000-000009630000}"/>
    <cellStyle name="Note 2 4 3 2 3 3 2 3 2" xfId="27306" xr:uid="{00000000-0005-0000-0000-00000A630000}"/>
    <cellStyle name="Note 2 4 3 2 3 3 2 3 3" xfId="44559" xr:uid="{00000000-0005-0000-0000-00000B630000}"/>
    <cellStyle name="Note 2 4 3 2 3 3 2 4" xfId="16585" xr:uid="{00000000-0005-0000-0000-00000C630000}"/>
    <cellStyle name="Note 2 4 3 2 3 3 2 4 2" xfId="34249" xr:uid="{00000000-0005-0000-0000-00000D630000}"/>
    <cellStyle name="Note 2 4 3 2 3 3 2 4 3" xfId="51452" xr:uid="{00000000-0005-0000-0000-00000E630000}"/>
    <cellStyle name="Note 2 4 3 2 3 3 2 5" xfId="23670" xr:uid="{00000000-0005-0000-0000-00000F630000}"/>
    <cellStyle name="Note 2 4 3 2 3 3 2 6" xfId="40948" xr:uid="{00000000-0005-0000-0000-000010630000}"/>
    <cellStyle name="Note 2 4 3 2 3 3 3" xfId="7786" xr:uid="{00000000-0005-0000-0000-000011630000}"/>
    <cellStyle name="Note 2 4 3 2 3 3 3 2" xfId="25451" xr:uid="{00000000-0005-0000-0000-000012630000}"/>
    <cellStyle name="Note 2 4 3 2 3 3 3 3" xfId="42716" xr:uid="{00000000-0005-0000-0000-000013630000}"/>
    <cellStyle name="Note 2 4 3 2 3 3 4" xfId="14838" xr:uid="{00000000-0005-0000-0000-000014630000}"/>
    <cellStyle name="Note 2 4 3 2 3 3 4 2" xfId="32502" xr:uid="{00000000-0005-0000-0000-000015630000}"/>
    <cellStyle name="Note 2 4 3 2 3 3 4 3" xfId="49717" xr:uid="{00000000-0005-0000-0000-000016630000}"/>
    <cellStyle name="Note 2 4 3 2 3 3 5" xfId="21808" xr:uid="{00000000-0005-0000-0000-000017630000}"/>
    <cellStyle name="Note 2 4 3 2 3 3 6" xfId="39105" xr:uid="{00000000-0005-0000-0000-000018630000}"/>
    <cellStyle name="Note 2 4 3 2 3 4" xfId="4975" xr:uid="{00000000-0005-0000-0000-000019630000}"/>
    <cellStyle name="Note 2 4 3 2 3 4 2" xfId="11895" xr:uid="{00000000-0005-0000-0000-00001A630000}"/>
    <cellStyle name="Note 2 4 3 2 3 4 2 2" xfId="18676" xr:uid="{00000000-0005-0000-0000-00001B630000}"/>
    <cellStyle name="Note 2 4 3 2 3 4 2 2 2" xfId="36340" xr:uid="{00000000-0005-0000-0000-00001C630000}"/>
    <cellStyle name="Note 2 4 3 2 3 4 2 2 3" xfId="53523" xr:uid="{00000000-0005-0000-0000-00001D630000}"/>
    <cellStyle name="Note 2 4 3 2 3 4 2 3" xfId="29559" xr:uid="{00000000-0005-0000-0000-00001E630000}"/>
    <cellStyle name="Note 2 4 3 2 3 4 2 4" xfId="46792" xr:uid="{00000000-0005-0000-0000-00001F630000}"/>
    <cellStyle name="Note 2 4 3 2 3 4 3" xfId="8611" xr:uid="{00000000-0005-0000-0000-000020630000}"/>
    <cellStyle name="Note 2 4 3 2 3 4 3 2" xfId="26276" xr:uid="{00000000-0005-0000-0000-000021630000}"/>
    <cellStyle name="Note 2 4 3 2 3 4 3 3" xfId="43535" xr:uid="{00000000-0005-0000-0000-000022630000}"/>
    <cellStyle name="Note 2 4 3 2 3 4 4" xfId="15609" xr:uid="{00000000-0005-0000-0000-000023630000}"/>
    <cellStyle name="Note 2 4 3 2 3 4 4 2" xfId="33273" xr:uid="{00000000-0005-0000-0000-000024630000}"/>
    <cellStyle name="Note 2 4 3 2 3 4 4 3" xfId="50482" xr:uid="{00000000-0005-0000-0000-000025630000}"/>
    <cellStyle name="Note 2 4 3 2 3 4 5" xfId="22640" xr:uid="{00000000-0005-0000-0000-000026630000}"/>
    <cellStyle name="Note 2 4 3 2 3 4 6" xfId="39924" xr:uid="{00000000-0005-0000-0000-000027630000}"/>
    <cellStyle name="Note 2 4 3 2 3 5" xfId="10581" xr:uid="{00000000-0005-0000-0000-000028630000}"/>
    <cellStyle name="Note 2 4 3 2 3 5 2" xfId="17470" xr:uid="{00000000-0005-0000-0000-000029630000}"/>
    <cellStyle name="Note 2 4 3 2 3 5 2 2" xfId="35134" xr:uid="{00000000-0005-0000-0000-00002A630000}"/>
    <cellStyle name="Note 2 4 3 2 3 5 2 3" xfId="52329" xr:uid="{00000000-0005-0000-0000-00002B630000}"/>
    <cellStyle name="Note 2 4 3 2 3 5 3" xfId="28245" xr:uid="{00000000-0005-0000-0000-00002C630000}"/>
    <cellStyle name="Note 2 4 3 2 3 5 4" xfId="45490" xr:uid="{00000000-0005-0000-0000-00002D630000}"/>
    <cellStyle name="Note 2 4 3 2 3 6" xfId="6831" xr:uid="{00000000-0005-0000-0000-00002E630000}"/>
    <cellStyle name="Note 2 4 3 2 3 6 2" xfId="24496" xr:uid="{00000000-0005-0000-0000-00002F630000}"/>
    <cellStyle name="Note 2 4 3 2 3 6 3" xfId="41767" xr:uid="{00000000-0005-0000-0000-000030630000}"/>
    <cellStyle name="Note 2 4 3 2 3 7" xfId="13862" xr:uid="{00000000-0005-0000-0000-000031630000}"/>
    <cellStyle name="Note 2 4 3 2 3 7 2" xfId="31526" xr:uid="{00000000-0005-0000-0000-000032630000}"/>
    <cellStyle name="Note 2 4 3 2 3 7 3" xfId="48747" xr:uid="{00000000-0005-0000-0000-000033630000}"/>
    <cellStyle name="Note 2 4 3 2 3 8" xfId="20778" xr:uid="{00000000-0005-0000-0000-000034630000}"/>
    <cellStyle name="Note 2 4 3 2 3 9" xfId="38081" xr:uid="{00000000-0005-0000-0000-000035630000}"/>
    <cellStyle name="Note 2 4 3 2 4" xfId="3171" xr:uid="{00000000-0005-0000-0000-000036630000}"/>
    <cellStyle name="Note 2 4 3 2 4 2" xfId="4201" xr:uid="{00000000-0005-0000-0000-000037630000}"/>
    <cellStyle name="Note 2 4 3 2 4 2 2" xfId="6117" xr:uid="{00000000-0005-0000-0000-000038630000}"/>
    <cellStyle name="Note 2 4 3 2 4 2 2 2" xfId="13037" xr:uid="{00000000-0005-0000-0000-000039630000}"/>
    <cellStyle name="Note 2 4 3 2 4 2 2 2 2" xfId="19764" xr:uid="{00000000-0005-0000-0000-00003A630000}"/>
    <cellStyle name="Note 2 4 3 2 4 2 2 2 2 2" xfId="37428" xr:uid="{00000000-0005-0000-0000-00003B630000}"/>
    <cellStyle name="Note 2 4 3 2 4 2 2 2 2 3" xfId="54605" xr:uid="{00000000-0005-0000-0000-00003C630000}"/>
    <cellStyle name="Note 2 4 3 2 4 2 2 2 3" xfId="30701" xr:uid="{00000000-0005-0000-0000-00003D630000}"/>
    <cellStyle name="Note 2 4 3 2 4 2 2 2 4" xfId="47928" xr:uid="{00000000-0005-0000-0000-00003E630000}"/>
    <cellStyle name="Note 2 4 3 2 4 2 2 3" xfId="9753" xr:uid="{00000000-0005-0000-0000-00003F630000}"/>
    <cellStyle name="Note 2 4 3 2 4 2 2 3 2" xfId="27418" xr:uid="{00000000-0005-0000-0000-000040630000}"/>
    <cellStyle name="Note 2 4 3 2 4 2 2 3 3" xfId="44671" xr:uid="{00000000-0005-0000-0000-000041630000}"/>
    <cellStyle name="Note 2 4 3 2 4 2 2 4" xfId="16697" xr:uid="{00000000-0005-0000-0000-000042630000}"/>
    <cellStyle name="Note 2 4 3 2 4 2 2 4 2" xfId="34361" xr:uid="{00000000-0005-0000-0000-000043630000}"/>
    <cellStyle name="Note 2 4 3 2 4 2 2 4 3" xfId="51564" xr:uid="{00000000-0005-0000-0000-000044630000}"/>
    <cellStyle name="Note 2 4 3 2 4 2 2 5" xfId="23782" xr:uid="{00000000-0005-0000-0000-000045630000}"/>
    <cellStyle name="Note 2 4 3 2 4 2 2 6" xfId="41060" xr:uid="{00000000-0005-0000-0000-000046630000}"/>
    <cellStyle name="Note 2 4 3 2 4 2 3" xfId="7898" xr:uid="{00000000-0005-0000-0000-000047630000}"/>
    <cellStyle name="Note 2 4 3 2 4 2 3 2" xfId="25563" xr:uid="{00000000-0005-0000-0000-000048630000}"/>
    <cellStyle name="Note 2 4 3 2 4 2 3 3" xfId="42828" xr:uid="{00000000-0005-0000-0000-000049630000}"/>
    <cellStyle name="Note 2 4 3 2 4 2 4" xfId="14950" xr:uid="{00000000-0005-0000-0000-00004A630000}"/>
    <cellStyle name="Note 2 4 3 2 4 2 4 2" xfId="32614" xr:uid="{00000000-0005-0000-0000-00004B630000}"/>
    <cellStyle name="Note 2 4 3 2 4 2 4 3" xfId="49829" xr:uid="{00000000-0005-0000-0000-00004C630000}"/>
    <cellStyle name="Note 2 4 3 2 4 2 5" xfId="21920" xr:uid="{00000000-0005-0000-0000-00004D630000}"/>
    <cellStyle name="Note 2 4 3 2 4 2 6" xfId="39217" xr:uid="{00000000-0005-0000-0000-00004E630000}"/>
    <cellStyle name="Note 2 4 3 2 4 3" xfId="5087" xr:uid="{00000000-0005-0000-0000-00004F630000}"/>
    <cellStyle name="Note 2 4 3 2 4 3 2" xfId="12007" xr:uid="{00000000-0005-0000-0000-000050630000}"/>
    <cellStyle name="Note 2 4 3 2 4 3 2 2" xfId="18788" xr:uid="{00000000-0005-0000-0000-000051630000}"/>
    <cellStyle name="Note 2 4 3 2 4 3 2 2 2" xfId="36452" xr:uid="{00000000-0005-0000-0000-000052630000}"/>
    <cellStyle name="Note 2 4 3 2 4 3 2 2 3" xfId="53635" xr:uid="{00000000-0005-0000-0000-000053630000}"/>
    <cellStyle name="Note 2 4 3 2 4 3 2 3" xfId="29671" xr:uid="{00000000-0005-0000-0000-000054630000}"/>
    <cellStyle name="Note 2 4 3 2 4 3 2 4" xfId="46904" xr:uid="{00000000-0005-0000-0000-000055630000}"/>
    <cellStyle name="Note 2 4 3 2 4 3 3" xfId="8723" xr:uid="{00000000-0005-0000-0000-000056630000}"/>
    <cellStyle name="Note 2 4 3 2 4 3 3 2" xfId="26388" xr:uid="{00000000-0005-0000-0000-000057630000}"/>
    <cellStyle name="Note 2 4 3 2 4 3 3 3" xfId="43647" xr:uid="{00000000-0005-0000-0000-000058630000}"/>
    <cellStyle name="Note 2 4 3 2 4 3 4" xfId="15721" xr:uid="{00000000-0005-0000-0000-000059630000}"/>
    <cellStyle name="Note 2 4 3 2 4 3 4 2" xfId="33385" xr:uid="{00000000-0005-0000-0000-00005A630000}"/>
    <cellStyle name="Note 2 4 3 2 4 3 4 3" xfId="50594" xr:uid="{00000000-0005-0000-0000-00005B630000}"/>
    <cellStyle name="Note 2 4 3 2 4 3 5" xfId="22752" xr:uid="{00000000-0005-0000-0000-00005C630000}"/>
    <cellStyle name="Note 2 4 3 2 4 3 6" xfId="40036" xr:uid="{00000000-0005-0000-0000-00005D630000}"/>
    <cellStyle name="Note 2 4 3 2 4 4" xfId="10693" xr:uid="{00000000-0005-0000-0000-00005E630000}"/>
    <cellStyle name="Note 2 4 3 2 4 4 2" xfId="17582" xr:uid="{00000000-0005-0000-0000-00005F630000}"/>
    <cellStyle name="Note 2 4 3 2 4 4 2 2" xfId="35246" xr:uid="{00000000-0005-0000-0000-000060630000}"/>
    <cellStyle name="Note 2 4 3 2 4 4 2 3" xfId="52441" xr:uid="{00000000-0005-0000-0000-000061630000}"/>
    <cellStyle name="Note 2 4 3 2 4 4 3" xfId="28357" xr:uid="{00000000-0005-0000-0000-000062630000}"/>
    <cellStyle name="Note 2 4 3 2 4 4 4" xfId="45602" xr:uid="{00000000-0005-0000-0000-000063630000}"/>
    <cellStyle name="Note 2 4 3 2 4 5" xfId="6943" xr:uid="{00000000-0005-0000-0000-000064630000}"/>
    <cellStyle name="Note 2 4 3 2 4 5 2" xfId="24608" xr:uid="{00000000-0005-0000-0000-000065630000}"/>
    <cellStyle name="Note 2 4 3 2 4 5 3" xfId="41879" xr:uid="{00000000-0005-0000-0000-000066630000}"/>
    <cellStyle name="Note 2 4 3 2 4 6" xfId="13974" xr:uid="{00000000-0005-0000-0000-000067630000}"/>
    <cellStyle name="Note 2 4 3 2 4 6 2" xfId="31638" xr:uid="{00000000-0005-0000-0000-000068630000}"/>
    <cellStyle name="Note 2 4 3 2 4 6 3" xfId="48859" xr:uid="{00000000-0005-0000-0000-000069630000}"/>
    <cellStyle name="Note 2 4 3 2 4 7" xfId="20890" xr:uid="{00000000-0005-0000-0000-00006A630000}"/>
    <cellStyle name="Note 2 4 3 2 4 8" xfId="38193" xr:uid="{00000000-0005-0000-0000-00006B630000}"/>
    <cellStyle name="Note 2 4 3 2 5" xfId="3399" xr:uid="{00000000-0005-0000-0000-00006C630000}"/>
    <cellStyle name="Note 2 4 3 2 5 2" xfId="5315" xr:uid="{00000000-0005-0000-0000-00006D630000}"/>
    <cellStyle name="Note 2 4 3 2 5 2 2" xfId="12235" xr:uid="{00000000-0005-0000-0000-00006E630000}"/>
    <cellStyle name="Note 2 4 3 2 5 2 2 2" xfId="18962" xr:uid="{00000000-0005-0000-0000-00006F630000}"/>
    <cellStyle name="Note 2 4 3 2 5 2 2 2 2" xfId="36626" xr:uid="{00000000-0005-0000-0000-000070630000}"/>
    <cellStyle name="Note 2 4 3 2 5 2 2 2 3" xfId="53809" xr:uid="{00000000-0005-0000-0000-000071630000}"/>
    <cellStyle name="Note 2 4 3 2 5 2 2 3" xfId="29899" xr:uid="{00000000-0005-0000-0000-000072630000}"/>
    <cellStyle name="Note 2 4 3 2 5 2 2 4" xfId="47132" xr:uid="{00000000-0005-0000-0000-000073630000}"/>
    <cellStyle name="Note 2 4 3 2 5 2 3" xfId="8951" xr:uid="{00000000-0005-0000-0000-000074630000}"/>
    <cellStyle name="Note 2 4 3 2 5 2 3 2" xfId="26616" xr:uid="{00000000-0005-0000-0000-000075630000}"/>
    <cellStyle name="Note 2 4 3 2 5 2 3 3" xfId="43875" xr:uid="{00000000-0005-0000-0000-000076630000}"/>
    <cellStyle name="Note 2 4 3 2 5 2 4" xfId="15895" xr:uid="{00000000-0005-0000-0000-000077630000}"/>
    <cellStyle name="Note 2 4 3 2 5 2 4 2" xfId="33559" xr:uid="{00000000-0005-0000-0000-000078630000}"/>
    <cellStyle name="Note 2 4 3 2 5 2 4 3" xfId="50768" xr:uid="{00000000-0005-0000-0000-000079630000}"/>
    <cellStyle name="Note 2 4 3 2 5 2 5" xfId="22980" xr:uid="{00000000-0005-0000-0000-00007A630000}"/>
    <cellStyle name="Note 2 4 3 2 5 2 6" xfId="40264" xr:uid="{00000000-0005-0000-0000-00007B630000}"/>
    <cellStyle name="Note 2 4 3 2 5 3" xfId="10859" xr:uid="{00000000-0005-0000-0000-00007C630000}"/>
    <cellStyle name="Note 2 4 3 2 5 3 2" xfId="17694" xr:uid="{00000000-0005-0000-0000-00007D630000}"/>
    <cellStyle name="Note 2 4 3 2 5 3 2 2" xfId="35358" xr:uid="{00000000-0005-0000-0000-00007E630000}"/>
    <cellStyle name="Note 2 4 3 2 5 3 2 3" xfId="52553" xr:uid="{00000000-0005-0000-0000-00007F630000}"/>
    <cellStyle name="Note 2 4 3 2 5 3 3" xfId="28523" xr:uid="{00000000-0005-0000-0000-000080630000}"/>
    <cellStyle name="Note 2 4 3 2 5 3 4" xfId="45768" xr:uid="{00000000-0005-0000-0000-000081630000}"/>
    <cellStyle name="Note 2 4 3 2 5 4" xfId="14148" xr:uid="{00000000-0005-0000-0000-000082630000}"/>
    <cellStyle name="Note 2 4 3 2 5 4 2" xfId="31812" xr:uid="{00000000-0005-0000-0000-000083630000}"/>
    <cellStyle name="Note 2 4 3 2 5 4 3" xfId="49033" xr:uid="{00000000-0005-0000-0000-000084630000}"/>
    <cellStyle name="Note 2 4 3 2 5 5" xfId="21118" xr:uid="{00000000-0005-0000-0000-000085630000}"/>
    <cellStyle name="Note 2 4 3 2 5 6" xfId="38421" xr:uid="{00000000-0005-0000-0000-000086630000}"/>
    <cellStyle name="Note 2 4 3 2 6" xfId="3772" xr:uid="{00000000-0005-0000-0000-000087630000}"/>
    <cellStyle name="Note 2 4 3 2 6 2" xfId="5688" xr:uid="{00000000-0005-0000-0000-000088630000}"/>
    <cellStyle name="Note 2 4 3 2 6 2 2" xfId="12608" xr:uid="{00000000-0005-0000-0000-000089630000}"/>
    <cellStyle name="Note 2 4 3 2 6 2 2 2" xfId="19335" xr:uid="{00000000-0005-0000-0000-00008A630000}"/>
    <cellStyle name="Note 2 4 3 2 6 2 2 2 2" xfId="36999" xr:uid="{00000000-0005-0000-0000-00008B630000}"/>
    <cellStyle name="Note 2 4 3 2 6 2 2 2 3" xfId="54176" xr:uid="{00000000-0005-0000-0000-00008C630000}"/>
    <cellStyle name="Note 2 4 3 2 6 2 2 3" xfId="30272" xr:uid="{00000000-0005-0000-0000-00008D630000}"/>
    <cellStyle name="Note 2 4 3 2 6 2 2 4" xfId="47499" xr:uid="{00000000-0005-0000-0000-00008E630000}"/>
    <cellStyle name="Note 2 4 3 2 6 2 3" xfId="9324" xr:uid="{00000000-0005-0000-0000-00008F630000}"/>
    <cellStyle name="Note 2 4 3 2 6 2 3 2" xfId="26989" xr:uid="{00000000-0005-0000-0000-000090630000}"/>
    <cellStyle name="Note 2 4 3 2 6 2 3 3" xfId="44242" xr:uid="{00000000-0005-0000-0000-000091630000}"/>
    <cellStyle name="Note 2 4 3 2 6 2 4" xfId="16268" xr:uid="{00000000-0005-0000-0000-000092630000}"/>
    <cellStyle name="Note 2 4 3 2 6 2 4 2" xfId="33932" xr:uid="{00000000-0005-0000-0000-000093630000}"/>
    <cellStyle name="Note 2 4 3 2 6 2 4 3" xfId="51135" xr:uid="{00000000-0005-0000-0000-000094630000}"/>
    <cellStyle name="Note 2 4 3 2 6 2 5" xfId="23353" xr:uid="{00000000-0005-0000-0000-000095630000}"/>
    <cellStyle name="Note 2 4 3 2 6 2 6" xfId="40631" xr:uid="{00000000-0005-0000-0000-000096630000}"/>
    <cellStyle name="Note 2 4 3 2 6 3" xfId="7469" xr:uid="{00000000-0005-0000-0000-000097630000}"/>
    <cellStyle name="Note 2 4 3 2 6 3 2" xfId="25134" xr:uid="{00000000-0005-0000-0000-000098630000}"/>
    <cellStyle name="Note 2 4 3 2 6 3 3" xfId="42399" xr:uid="{00000000-0005-0000-0000-000099630000}"/>
    <cellStyle name="Note 2 4 3 2 6 4" xfId="14521" xr:uid="{00000000-0005-0000-0000-00009A630000}"/>
    <cellStyle name="Note 2 4 3 2 6 4 2" xfId="32185" xr:uid="{00000000-0005-0000-0000-00009B630000}"/>
    <cellStyle name="Note 2 4 3 2 6 4 3" xfId="49400" xr:uid="{00000000-0005-0000-0000-00009C630000}"/>
    <cellStyle name="Note 2 4 3 2 6 5" xfId="21491" xr:uid="{00000000-0005-0000-0000-00009D630000}"/>
    <cellStyle name="Note 2 4 3 2 6 6" xfId="38788" xr:uid="{00000000-0005-0000-0000-00009E630000}"/>
    <cellStyle name="Note 2 4 3 2 7" xfId="4652" xr:uid="{00000000-0005-0000-0000-00009F630000}"/>
    <cellStyle name="Note 2 4 3 2 7 2" xfId="11572" xr:uid="{00000000-0005-0000-0000-0000A0630000}"/>
    <cellStyle name="Note 2 4 3 2 7 2 2" xfId="18353" xr:uid="{00000000-0005-0000-0000-0000A1630000}"/>
    <cellStyle name="Note 2 4 3 2 7 2 2 2" xfId="36017" xr:uid="{00000000-0005-0000-0000-0000A2630000}"/>
    <cellStyle name="Note 2 4 3 2 7 2 2 3" xfId="53206" xr:uid="{00000000-0005-0000-0000-0000A3630000}"/>
    <cellStyle name="Note 2 4 3 2 7 2 3" xfId="29236" xr:uid="{00000000-0005-0000-0000-0000A4630000}"/>
    <cellStyle name="Note 2 4 3 2 7 2 4" xfId="46475" xr:uid="{00000000-0005-0000-0000-0000A5630000}"/>
    <cellStyle name="Note 2 4 3 2 7 3" xfId="8288" xr:uid="{00000000-0005-0000-0000-0000A6630000}"/>
    <cellStyle name="Note 2 4 3 2 7 3 2" xfId="25953" xr:uid="{00000000-0005-0000-0000-0000A7630000}"/>
    <cellStyle name="Note 2 4 3 2 7 3 3" xfId="43218" xr:uid="{00000000-0005-0000-0000-0000A8630000}"/>
    <cellStyle name="Note 2 4 3 2 7 4" xfId="15286" xr:uid="{00000000-0005-0000-0000-0000A9630000}"/>
    <cellStyle name="Note 2 4 3 2 7 4 2" xfId="32950" xr:uid="{00000000-0005-0000-0000-0000AA630000}"/>
    <cellStyle name="Note 2 4 3 2 7 4 3" xfId="50165" xr:uid="{00000000-0005-0000-0000-0000AB630000}"/>
    <cellStyle name="Note 2 4 3 2 7 5" xfId="22317" xr:uid="{00000000-0005-0000-0000-0000AC630000}"/>
    <cellStyle name="Note 2 4 3 2 7 6" xfId="39607" xr:uid="{00000000-0005-0000-0000-0000AD630000}"/>
    <cellStyle name="Note 2 4 3 2 8" xfId="10258" xr:uid="{00000000-0005-0000-0000-0000AE630000}"/>
    <cellStyle name="Note 2 4 3 2 8 2" xfId="17147" xr:uid="{00000000-0005-0000-0000-0000AF630000}"/>
    <cellStyle name="Note 2 4 3 2 8 2 2" xfId="34811" xr:uid="{00000000-0005-0000-0000-0000B0630000}"/>
    <cellStyle name="Note 2 4 3 2 8 2 3" xfId="52012" xr:uid="{00000000-0005-0000-0000-0000B1630000}"/>
    <cellStyle name="Note 2 4 3 2 8 3" xfId="27922" xr:uid="{00000000-0005-0000-0000-0000B2630000}"/>
    <cellStyle name="Note 2 4 3 2 8 4" xfId="45173" xr:uid="{00000000-0005-0000-0000-0000B3630000}"/>
    <cellStyle name="Note 2 4 3 2 9" xfId="6508" xr:uid="{00000000-0005-0000-0000-0000B4630000}"/>
    <cellStyle name="Note 2 4 3 2 9 2" xfId="24173" xr:uid="{00000000-0005-0000-0000-0000B5630000}"/>
    <cellStyle name="Note 2 4 3 2 9 3" xfId="41450" xr:uid="{00000000-0005-0000-0000-0000B6630000}"/>
    <cellStyle name="Note 2 4 3 3" xfId="2839" xr:uid="{00000000-0005-0000-0000-0000B7630000}"/>
    <cellStyle name="Note 2 4 3 3 2" xfId="3502" xr:uid="{00000000-0005-0000-0000-0000B8630000}"/>
    <cellStyle name="Note 2 4 3 3 2 2" xfId="5418" xr:uid="{00000000-0005-0000-0000-0000B9630000}"/>
    <cellStyle name="Note 2 4 3 3 2 2 2" xfId="12338" xr:uid="{00000000-0005-0000-0000-0000BA630000}"/>
    <cellStyle name="Note 2 4 3 3 2 2 2 2" xfId="19065" xr:uid="{00000000-0005-0000-0000-0000BB630000}"/>
    <cellStyle name="Note 2 4 3 3 2 2 2 2 2" xfId="36729" xr:uid="{00000000-0005-0000-0000-0000BC630000}"/>
    <cellStyle name="Note 2 4 3 3 2 2 2 2 3" xfId="53909" xr:uid="{00000000-0005-0000-0000-0000BD630000}"/>
    <cellStyle name="Note 2 4 3 3 2 2 2 3" xfId="30002" xr:uid="{00000000-0005-0000-0000-0000BE630000}"/>
    <cellStyle name="Note 2 4 3 3 2 2 2 4" xfId="47232" xr:uid="{00000000-0005-0000-0000-0000BF630000}"/>
    <cellStyle name="Note 2 4 3 3 2 2 3" xfId="9054" xr:uid="{00000000-0005-0000-0000-0000C0630000}"/>
    <cellStyle name="Note 2 4 3 3 2 2 3 2" xfId="26719" xr:uid="{00000000-0005-0000-0000-0000C1630000}"/>
    <cellStyle name="Note 2 4 3 3 2 2 3 3" xfId="43975" xr:uid="{00000000-0005-0000-0000-0000C2630000}"/>
    <cellStyle name="Note 2 4 3 3 2 2 4" xfId="15998" xr:uid="{00000000-0005-0000-0000-0000C3630000}"/>
    <cellStyle name="Note 2 4 3 3 2 2 4 2" xfId="33662" xr:uid="{00000000-0005-0000-0000-0000C4630000}"/>
    <cellStyle name="Note 2 4 3 3 2 2 4 3" xfId="50868" xr:uid="{00000000-0005-0000-0000-0000C5630000}"/>
    <cellStyle name="Note 2 4 3 3 2 2 5" xfId="23083" xr:uid="{00000000-0005-0000-0000-0000C6630000}"/>
    <cellStyle name="Note 2 4 3 3 2 2 6" xfId="40364" xr:uid="{00000000-0005-0000-0000-0000C7630000}"/>
    <cellStyle name="Note 2 4 3 3 2 3" xfId="10962" xr:uid="{00000000-0005-0000-0000-0000C8630000}"/>
    <cellStyle name="Note 2 4 3 3 2 3 2" xfId="17797" xr:uid="{00000000-0005-0000-0000-0000C9630000}"/>
    <cellStyle name="Note 2 4 3 3 2 3 2 2" xfId="35461" xr:uid="{00000000-0005-0000-0000-0000CA630000}"/>
    <cellStyle name="Note 2 4 3 3 2 3 2 3" xfId="52653" xr:uid="{00000000-0005-0000-0000-0000CB630000}"/>
    <cellStyle name="Note 2 4 3 3 2 3 3" xfId="28626" xr:uid="{00000000-0005-0000-0000-0000CC630000}"/>
    <cellStyle name="Note 2 4 3 3 2 3 4" xfId="45868" xr:uid="{00000000-0005-0000-0000-0000CD630000}"/>
    <cellStyle name="Note 2 4 3 3 2 4" xfId="7199" xr:uid="{00000000-0005-0000-0000-0000CE630000}"/>
    <cellStyle name="Note 2 4 3 3 2 4 2" xfId="24864" xr:uid="{00000000-0005-0000-0000-0000CF630000}"/>
    <cellStyle name="Note 2 4 3 3 2 4 3" xfId="42132" xr:uid="{00000000-0005-0000-0000-0000D0630000}"/>
    <cellStyle name="Note 2 4 3 3 2 5" xfId="14251" xr:uid="{00000000-0005-0000-0000-0000D1630000}"/>
    <cellStyle name="Note 2 4 3 3 2 5 2" xfId="31915" xr:uid="{00000000-0005-0000-0000-0000D2630000}"/>
    <cellStyle name="Note 2 4 3 3 2 5 3" xfId="49133" xr:uid="{00000000-0005-0000-0000-0000D3630000}"/>
    <cellStyle name="Note 2 4 3 3 2 6" xfId="21221" xr:uid="{00000000-0005-0000-0000-0000D4630000}"/>
    <cellStyle name="Note 2 4 3 3 2 7" xfId="38521" xr:uid="{00000000-0005-0000-0000-0000D5630000}"/>
    <cellStyle name="Note 2 4 3 3 3" xfId="3872" xr:uid="{00000000-0005-0000-0000-0000D6630000}"/>
    <cellStyle name="Note 2 4 3 3 3 2" xfId="5788" xr:uid="{00000000-0005-0000-0000-0000D7630000}"/>
    <cellStyle name="Note 2 4 3 3 3 2 2" xfId="12708" xr:uid="{00000000-0005-0000-0000-0000D8630000}"/>
    <cellStyle name="Note 2 4 3 3 3 2 2 2" xfId="19435" xr:uid="{00000000-0005-0000-0000-0000D9630000}"/>
    <cellStyle name="Note 2 4 3 3 3 2 2 2 2" xfId="37099" xr:uid="{00000000-0005-0000-0000-0000DA630000}"/>
    <cellStyle name="Note 2 4 3 3 3 2 2 2 3" xfId="54276" xr:uid="{00000000-0005-0000-0000-0000DB630000}"/>
    <cellStyle name="Note 2 4 3 3 3 2 2 3" xfId="30372" xr:uid="{00000000-0005-0000-0000-0000DC630000}"/>
    <cellStyle name="Note 2 4 3 3 3 2 2 4" xfId="47599" xr:uid="{00000000-0005-0000-0000-0000DD630000}"/>
    <cellStyle name="Note 2 4 3 3 3 2 3" xfId="9424" xr:uid="{00000000-0005-0000-0000-0000DE630000}"/>
    <cellStyle name="Note 2 4 3 3 3 2 3 2" xfId="27089" xr:uid="{00000000-0005-0000-0000-0000DF630000}"/>
    <cellStyle name="Note 2 4 3 3 3 2 3 3" xfId="44342" xr:uid="{00000000-0005-0000-0000-0000E0630000}"/>
    <cellStyle name="Note 2 4 3 3 3 2 4" xfId="16368" xr:uid="{00000000-0005-0000-0000-0000E1630000}"/>
    <cellStyle name="Note 2 4 3 3 3 2 4 2" xfId="34032" xr:uid="{00000000-0005-0000-0000-0000E2630000}"/>
    <cellStyle name="Note 2 4 3 3 3 2 4 3" xfId="51235" xr:uid="{00000000-0005-0000-0000-0000E3630000}"/>
    <cellStyle name="Note 2 4 3 3 3 2 5" xfId="23453" xr:uid="{00000000-0005-0000-0000-0000E4630000}"/>
    <cellStyle name="Note 2 4 3 3 3 2 6" xfId="40731" xr:uid="{00000000-0005-0000-0000-0000E5630000}"/>
    <cellStyle name="Note 2 4 3 3 3 3" xfId="7569" xr:uid="{00000000-0005-0000-0000-0000E6630000}"/>
    <cellStyle name="Note 2 4 3 3 3 3 2" xfId="25234" xr:uid="{00000000-0005-0000-0000-0000E7630000}"/>
    <cellStyle name="Note 2 4 3 3 3 3 3" xfId="42499" xr:uid="{00000000-0005-0000-0000-0000E8630000}"/>
    <cellStyle name="Note 2 4 3 3 3 4" xfId="14621" xr:uid="{00000000-0005-0000-0000-0000E9630000}"/>
    <cellStyle name="Note 2 4 3 3 3 4 2" xfId="32285" xr:uid="{00000000-0005-0000-0000-0000EA630000}"/>
    <cellStyle name="Note 2 4 3 3 3 4 3" xfId="49500" xr:uid="{00000000-0005-0000-0000-0000EB630000}"/>
    <cellStyle name="Note 2 4 3 3 3 5" xfId="21591" xr:uid="{00000000-0005-0000-0000-0000EC630000}"/>
    <cellStyle name="Note 2 4 3 3 3 6" xfId="38888" xr:uid="{00000000-0005-0000-0000-0000ED630000}"/>
    <cellStyle name="Note 2 4 3 3 4" xfId="4755" xr:uid="{00000000-0005-0000-0000-0000EE630000}"/>
    <cellStyle name="Note 2 4 3 3 4 2" xfId="11675" xr:uid="{00000000-0005-0000-0000-0000EF630000}"/>
    <cellStyle name="Note 2 4 3 3 4 2 2" xfId="18456" xr:uid="{00000000-0005-0000-0000-0000F0630000}"/>
    <cellStyle name="Note 2 4 3 3 4 2 2 2" xfId="36120" xr:uid="{00000000-0005-0000-0000-0000F1630000}"/>
    <cellStyle name="Note 2 4 3 3 4 2 2 3" xfId="53306" xr:uid="{00000000-0005-0000-0000-0000F2630000}"/>
    <cellStyle name="Note 2 4 3 3 4 2 3" xfId="29339" xr:uid="{00000000-0005-0000-0000-0000F3630000}"/>
    <cellStyle name="Note 2 4 3 3 4 2 4" xfId="46575" xr:uid="{00000000-0005-0000-0000-0000F4630000}"/>
    <cellStyle name="Note 2 4 3 3 4 3" xfId="8391" xr:uid="{00000000-0005-0000-0000-0000F5630000}"/>
    <cellStyle name="Note 2 4 3 3 4 3 2" xfId="26056" xr:uid="{00000000-0005-0000-0000-0000F6630000}"/>
    <cellStyle name="Note 2 4 3 3 4 3 3" xfId="43318" xr:uid="{00000000-0005-0000-0000-0000F7630000}"/>
    <cellStyle name="Note 2 4 3 3 4 4" xfId="15389" xr:uid="{00000000-0005-0000-0000-0000F8630000}"/>
    <cellStyle name="Note 2 4 3 3 4 4 2" xfId="33053" xr:uid="{00000000-0005-0000-0000-0000F9630000}"/>
    <cellStyle name="Note 2 4 3 3 4 4 3" xfId="50265" xr:uid="{00000000-0005-0000-0000-0000FA630000}"/>
    <cellStyle name="Note 2 4 3 3 4 5" xfId="22420" xr:uid="{00000000-0005-0000-0000-0000FB630000}"/>
    <cellStyle name="Note 2 4 3 3 4 6" xfId="39707" xr:uid="{00000000-0005-0000-0000-0000FC630000}"/>
    <cellStyle name="Note 2 4 3 3 5" xfId="10361" xr:uid="{00000000-0005-0000-0000-0000FD630000}"/>
    <cellStyle name="Note 2 4 3 3 5 2" xfId="17250" xr:uid="{00000000-0005-0000-0000-0000FE630000}"/>
    <cellStyle name="Note 2 4 3 3 5 2 2" xfId="34914" xr:uid="{00000000-0005-0000-0000-0000FF630000}"/>
    <cellStyle name="Note 2 4 3 3 5 2 3" xfId="52112" xr:uid="{00000000-0005-0000-0000-000000640000}"/>
    <cellStyle name="Note 2 4 3 3 5 3" xfId="28025" xr:uid="{00000000-0005-0000-0000-000001640000}"/>
    <cellStyle name="Note 2 4 3 3 5 4" xfId="45273" xr:uid="{00000000-0005-0000-0000-000002640000}"/>
    <cellStyle name="Note 2 4 3 3 6" xfId="6611" xr:uid="{00000000-0005-0000-0000-000003640000}"/>
    <cellStyle name="Note 2 4 3 3 6 2" xfId="24276" xr:uid="{00000000-0005-0000-0000-000004640000}"/>
    <cellStyle name="Note 2 4 3 3 6 3" xfId="41550" xr:uid="{00000000-0005-0000-0000-000005640000}"/>
    <cellStyle name="Note 2 4 3 3 7" xfId="13642" xr:uid="{00000000-0005-0000-0000-000006640000}"/>
    <cellStyle name="Note 2 4 3 3 7 2" xfId="31306" xr:uid="{00000000-0005-0000-0000-000007640000}"/>
    <cellStyle name="Note 2 4 3 3 7 3" xfId="48530" xr:uid="{00000000-0005-0000-0000-000008640000}"/>
    <cellStyle name="Note 2 4 3 3 8" xfId="20558" xr:uid="{00000000-0005-0000-0000-000009640000}"/>
    <cellStyle name="Note 2 4 3 3 9" xfId="37864" xr:uid="{00000000-0005-0000-0000-00000A640000}"/>
    <cellStyle name="Note 2 4 3 4" xfId="4491" xr:uid="{00000000-0005-0000-0000-00000B640000}"/>
    <cellStyle name="Note 2 4 3 4 2" xfId="6355" xr:uid="{00000000-0005-0000-0000-00000C640000}"/>
    <cellStyle name="Note 2 4 3 4 2 2" xfId="13274" xr:uid="{00000000-0005-0000-0000-00000D640000}"/>
    <cellStyle name="Note 2 4 3 4 2 2 2" xfId="19947" xr:uid="{00000000-0005-0000-0000-00000E640000}"/>
    <cellStyle name="Note 2 4 3 4 2 2 2 2" xfId="37611" xr:uid="{00000000-0005-0000-0000-00000F640000}"/>
    <cellStyle name="Note 2 4 3 4 2 2 2 3" xfId="54788" xr:uid="{00000000-0005-0000-0000-000010640000}"/>
    <cellStyle name="Note 2 4 3 4 2 2 3" xfId="30938" xr:uid="{00000000-0005-0000-0000-000011640000}"/>
    <cellStyle name="Note 2 4 3 4 2 2 4" xfId="48165" xr:uid="{00000000-0005-0000-0000-000012640000}"/>
    <cellStyle name="Note 2 4 3 4 2 3" xfId="9990" xr:uid="{00000000-0005-0000-0000-000013640000}"/>
    <cellStyle name="Note 2 4 3 4 2 3 2" xfId="27655" xr:uid="{00000000-0005-0000-0000-000014640000}"/>
    <cellStyle name="Note 2 4 3 4 2 3 3" xfId="44908" xr:uid="{00000000-0005-0000-0000-000015640000}"/>
    <cellStyle name="Note 2 4 3 4 2 4" xfId="16880" xr:uid="{00000000-0005-0000-0000-000016640000}"/>
    <cellStyle name="Note 2 4 3 4 2 4 2" xfId="34544" xr:uid="{00000000-0005-0000-0000-000017640000}"/>
    <cellStyle name="Note 2 4 3 4 2 4 3" xfId="51747" xr:uid="{00000000-0005-0000-0000-000018640000}"/>
    <cellStyle name="Note 2 4 3 4 2 5" xfId="24020" xr:uid="{00000000-0005-0000-0000-000019640000}"/>
    <cellStyle name="Note 2 4 3 4 2 6" xfId="41297" xr:uid="{00000000-0005-0000-0000-00001A640000}"/>
    <cellStyle name="Note 2 4 3 4 3" xfId="11419" xr:uid="{00000000-0005-0000-0000-00001B640000}"/>
    <cellStyle name="Note 2 4 3 4 3 2" xfId="18200" xr:uid="{00000000-0005-0000-0000-00001C640000}"/>
    <cellStyle name="Note 2 4 3 4 3 2 2" xfId="35864" xr:uid="{00000000-0005-0000-0000-00001D640000}"/>
    <cellStyle name="Note 2 4 3 4 3 2 3" xfId="53053" xr:uid="{00000000-0005-0000-0000-00001E640000}"/>
    <cellStyle name="Note 2 4 3 4 3 3" xfId="29083" xr:uid="{00000000-0005-0000-0000-00001F640000}"/>
    <cellStyle name="Note 2 4 3 4 3 4" xfId="46322" xr:uid="{00000000-0005-0000-0000-000020640000}"/>
    <cellStyle name="Note 2 4 3 4 4" xfId="8135" xr:uid="{00000000-0005-0000-0000-000021640000}"/>
    <cellStyle name="Note 2 4 3 4 4 2" xfId="25800" xr:uid="{00000000-0005-0000-0000-000022640000}"/>
    <cellStyle name="Note 2 4 3 4 4 3" xfId="43065" xr:uid="{00000000-0005-0000-0000-000023640000}"/>
    <cellStyle name="Note 2 4 3 4 5" xfId="15133" xr:uid="{00000000-0005-0000-0000-000024640000}"/>
    <cellStyle name="Note 2 4 3 4 5 2" xfId="32797" xr:uid="{00000000-0005-0000-0000-000025640000}"/>
    <cellStyle name="Note 2 4 3 4 5 3" xfId="50012" xr:uid="{00000000-0005-0000-0000-000026640000}"/>
    <cellStyle name="Note 2 4 3 4 6" xfId="22164" xr:uid="{00000000-0005-0000-0000-000027640000}"/>
    <cellStyle name="Note 2 4 3 4 7" xfId="39454" xr:uid="{00000000-0005-0000-0000-000028640000}"/>
    <cellStyle name="Note 2 4 3 5" xfId="4543" xr:uid="{00000000-0005-0000-0000-000029640000}"/>
    <cellStyle name="Note 2 4 3 5 2" xfId="6407" xr:uid="{00000000-0005-0000-0000-00002A640000}"/>
    <cellStyle name="Note 2 4 3 5 2 2" xfId="13326" xr:uid="{00000000-0005-0000-0000-00002B640000}"/>
    <cellStyle name="Note 2 4 3 5 2 2 2" xfId="19999" xr:uid="{00000000-0005-0000-0000-00002C640000}"/>
    <cellStyle name="Note 2 4 3 5 2 2 2 2" xfId="37663" xr:uid="{00000000-0005-0000-0000-00002D640000}"/>
    <cellStyle name="Note 2 4 3 5 2 2 2 3" xfId="54840" xr:uid="{00000000-0005-0000-0000-00002E640000}"/>
    <cellStyle name="Note 2 4 3 5 2 2 3" xfId="30990" xr:uid="{00000000-0005-0000-0000-00002F640000}"/>
    <cellStyle name="Note 2 4 3 5 2 2 4" xfId="48217" xr:uid="{00000000-0005-0000-0000-000030640000}"/>
    <cellStyle name="Note 2 4 3 5 2 3" xfId="10042" xr:uid="{00000000-0005-0000-0000-000031640000}"/>
    <cellStyle name="Note 2 4 3 5 2 3 2" xfId="27707" xr:uid="{00000000-0005-0000-0000-000032640000}"/>
    <cellStyle name="Note 2 4 3 5 2 3 3" xfId="44960" xr:uid="{00000000-0005-0000-0000-000033640000}"/>
    <cellStyle name="Note 2 4 3 5 2 4" xfId="16932" xr:uid="{00000000-0005-0000-0000-000034640000}"/>
    <cellStyle name="Note 2 4 3 5 2 4 2" xfId="34596" xr:uid="{00000000-0005-0000-0000-000035640000}"/>
    <cellStyle name="Note 2 4 3 5 2 4 3" xfId="51799" xr:uid="{00000000-0005-0000-0000-000036640000}"/>
    <cellStyle name="Note 2 4 3 5 2 5" xfId="24072" xr:uid="{00000000-0005-0000-0000-000037640000}"/>
    <cellStyle name="Note 2 4 3 5 2 6" xfId="41349" xr:uid="{00000000-0005-0000-0000-000038640000}"/>
    <cellStyle name="Note 2 4 3 5 3" xfId="11471" xr:uid="{00000000-0005-0000-0000-000039640000}"/>
    <cellStyle name="Note 2 4 3 5 3 2" xfId="18252" xr:uid="{00000000-0005-0000-0000-00003A640000}"/>
    <cellStyle name="Note 2 4 3 5 3 2 2" xfId="35916" xr:uid="{00000000-0005-0000-0000-00003B640000}"/>
    <cellStyle name="Note 2 4 3 5 3 2 3" xfId="53105" xr:uid="{00000000-0005-0000-0000-00003C640000}"/>
    <cellStyle name="Note 2 4 3 5 3 3" xfId="29135" xr:uid="{00000000-0005-0000-0000-00003D640000}"/>
    <cellStyle name="Note 2 4 3 5 3 4" xfId="46374" xr:uid="{00000000-0005-0000-0000-00003E640000}"/>
    <cellStyle name="Note 2 4 3 5 4" xfId="8187" xr:uid="{00000000-0005-0000-0000-00003F640000}"/>
    <cellStyle name="Note 2 4 3 5 4 2" xfId="25852" xr:uid="{00000000-0005-0000-0000-000040640000}"/>
    <cellStyle name="Note 2 4 3 5 4 3" xfId="43117" xr:uid="{00000000-0005-0000-0000-000041640000}"/>
    <cellStyle name="Note 2 4 3 5 5" xfId="15185" xr:uid="{00000000-0005-0000-0000-000042640000}"/>
    <cellStyle name="Note 2 4 3 5 5 2" xfId="32849" xr:uid="{00000000-0005-0000-0000-000043640000}"/>
    <cellStyle name="Note 2 4 3 5 5 3" xfId="50064" xr:uid="{00000000-0005-0000-0000-000044640000}"/>
    <cellStyle name="Note 2 4 3 5 6" xfId="22216" xr:uid="{00000000-0005-0000-0000-000045640000}"/>
    <cellStyle name="Note 2 4 3 5 7" xfId="39506" xr:uid="{00000000-0005-0000-0000-000046640000}"/>
    <cellStyle name="Note 2 4 3 6" xfId="10134" xr:uid="{00000000-0005-0000-0000-000047640000}"/>
    <cellStyle name="Note 2 4 3 6 2" xfId="17023" xr:uid="{00000000-0005-0000-0000-000048640000}"/>
    <cellStyle name="Note 2 4 3 6 2 2" xfId="34687" xr:uid="{00000000-0005-0000-0000-000049640000}"/>
    <cellStyle name="Note 2 4 3 6 2 3" xfId="51888" xr:uid="{00000000-0005-0000-0000-00004A640000}"/>
    <cellStyle name="Note 2 4 3 6 3" xfId="27798" xr:uid="{00000000-0005-0000-0000-00004B640000}"/>
    <cellStyle name="Note 2 4 3 6 4" xfId="45049" xr:uid="{00000000-0005-0000-0000-00004C640000}"/>
    <cellStyle name="Note 2 4 3 7" xfId="13415" xr:uid="{00000000-0005-0000-0000-00004D640000}"/>
    <cellStyle name="Note 2 4 3 7 2" xfId="31079" xr:uid="{00000000-0005-0000-0000-00004E640000}"/>
    <cellStyle name="Note 2 4 3 7 3" xfId="48306" xr:uid="{00000000-0005-0000-0000-00004F640000}"/>
    <cellStyle name="Note 2 4 3 8" xfId="20241" xr:uid="{00000000-0005-0000-0000-000050640000}"/>
    <cellStyle name="Note 2 4 3 9" xfId="20171" xr:uid="{00000000-0005-0000-0000-000051640000}"/>
    <cellStyle name="Note 2 4 4" xfId="2737" xr:uid="{00000000-0005-0000-0000-000052640000}"/>
    <cellStyle name="Note 2 4 4 10" xfId="13542" xr:uid="{00000000-0005-0000-0000-000053640000}"/>
    <cellStyle name="Note 2 4 4 10 2" xfId="31206" xr:uid="{00000000-0005-0000-0000-000054640000}"/>
    <cellStyle name="Note 2 4 4 10 3" xfId="48433" xr:uid="{00000000-0005-0000-0000-000055640000}"/>
    <cellStyle name="Note 2 4 4 11" xfId="20458" xr:uid="{00000000-0005-0000-0000-000056640000}"/>
    <cellStyle name="Note 2 4 4 12" xfId="37767" xr:uid="{00000000-0005-0000-0000-000057640000}"/>
    <cellStyle name="Note 2 4 4 2" xfId="2966" xr:uid="{00000000-0005-0000-0000-000058640000}"/>
    <cellStyle name="Note 2 4 4 2 2" xfId="3629" xr:uid="{00000000-0005-0000-0000-000059640000}"/>
    <cellStyle name="Note 2 4 4 2 2 2" xfId="5545" xr:uid="{00000000-0005-0000-0000-00005A640000}"/>
    <cellStyle name="Note 2 4 4 2 2 2 2" xfId="12465" xr:uid="{00000000-0005-0000-0000-00005B640000}"/>
    <cellStyle name="Note 2 4 4 2 2 2 2 2" xfId="19192" xr:uid="{00000000-0005-0000-0000-00005C640000}"/>
    <cellStyle name="Note 2 4 4 2 2 2 2 2 2" xfId="36856" xr:uid="{00000000-0005-0000-0000-00005D640000}"/>
    <cellStyle name="Note 2 4 4 2 2 2 2 2 3" xfId="54036" xr:uid="{00000000-0005-0000-0000-00005E640000}"/>
    <cellStyle name="Note 2 4 4 2 2 2 2 3" xfId="30129" xr:uid="{00000000-0005-0000-0000-00005F640000}"/>
    <cellStyle name="Note 2 4 4 2 2 2 2 4" xfId="47359" xr:uid="{00000000-0005-0000-0000-000060640000}"/>
    <cellStyle name="Note 2 4 4 2 2 2 3" xfId="9181" xr:uid="{00000000-0005-0000-0000-000061640000}"/>
    <cellStyle name="Note 2 4 4 2 2 2 3 2" xfId="26846" xr:uid="{00000000-0005-0000-0000-000062640000}"/>
    <cellStyle name="Note 2 4 4 2 2 2 3 3" xfId="44102" xr:uid="{00000000-0005-0000-0000-000063640000}"/>
    <cellStyle name="Note 2 4 4 2 2 2 4" xfId="16125" xr:uid="{00000000-0005-0000-0000-000064640000}"/>
    <cellStyle name="Note 2 4 4 2 2 2 4 2" xfId="33789" xr:uid="{00000000-0005-0000-0000-000065640000}"/>
    <cellStyle name="Note 2 4 4 2 2 2 4 3" xfId="50995" xr:uid="{00000000-0005-0000-0000-000066640000}"/>
    <cellStyle name="Note 2 4 4 2 2 2 5" xfId="23210" xr:uid="{00000000-0005-0000-0000-000067640000}"/>
    <cellStyle name="Note 2 4 4 2 2 2 6" xfId="40491" xr:uid="{00000000-0005-0000-0000-000068640000}"/>
    <cellStyle name="Note 2 4 4 2 2 3" xfId="11089" xr:uid="{00000000-0005-0000-0000-000069640000}"/>
    <cellStyle name="Note 2 4 4 2 2 3 2" xfId="17924" xr:uid="{00000000-0005-0000-0000-00006A640000}"/>
    <cellStyle name="Note 2 4 4 2 2 3 2 2" xfId="35588" xr:uid="{00000000-0005-0000-0000-00006B640000}"/>
    <cellStyle name="Note 2 4 4 2 2 3 2 3" xfId="52780" xr:uid="{00000000-0005-0000-0000-00006C640000}"/>
    <cellStyle name="Note 2 4 4 2 2 3 3" xfId="28753" xr:uid="{00000000-0005-0000-0000-00006D640000}"/>
    <cellStyle name="Note 2 4 4 2 2 3 4" xfId="45995" xr:uid="{00000000-0005-0000-0000-00006E640000}"/>
    <cellStyle name="Note 2 4 4 2 2 4" xfId="7326" xr:uid="{00000000-0005-0000-0000-00006F640000}"/>
    <cellStyle name="Note 2 4 4 2 2 4 2" xfId="24991" xr:uid="{00000000-0005-0000-0000-000070640000}"/>
    <cellStyle name="Note 2 4 4 2 2 4 3" xfId="42259" xr:uid="{00000000-0005-0000-0000-000071640000}"/>
    <cellStyle name="Note 2 4 4 2 2 5" xfId="14378" xr:uid="{00000000-0005-0000-0000-000072640000}"/>
    <cellStyle name="Note 2 4 4 2 2 5 2" xfId="32042" xr:uid="{00000000-0005-0000-0000-000073640000}"/>
    <cellStyle name="Note 2 4 4 2 2 5 3" xfId="49260" xr:uid="{00000000-0005-0000-0000-000074640000}"/>
    <cellStyle name="Note 2 4 4 2 2 6" xfId="21348" xr:uid="{00000000-0005-0000-0000-000075640000}"/>
    <cellStyle name="Note 2 4 4 2 2 7" xfId="38648" xr:uid="{00000000-0005-0000-0000-000076640000}"/>
    <cellStyle name="Note 2 4 4 2 3" xfId="3999" xr:uid="{00000000-0005-0000-0000-000077640000}"/>
    <cellStyle name="Note 2 4 4 2 3 2" xfId="5915" xr:uid="{00000000-0005-0000-0000-000078640000}"/>
    <cellStyle name="Note 2 4 4 2 3 2 2" xfId="12835" xr:uid="{00000000-0005-0000-0000-000079640000}"/>
    <cellStyle name="Note 2 4 4 2 3 2 2 2" xfId="19562" xr:uid="{00000000-0005-0000-0000-00007A640000}"/>
    <cellStyle name="Note 2 4 4 2 3 2 2 2 2" xfId="37226" xr:uid="{00000000-0005-0000-0000-00007B640000}"/>
    <cellStyle name="Note 2 4 4 2 3 2 2 2 3" xfId="54403" xr:uid="{00000000-0005-0000-0000-00007C640000}"/>
    <cellStyle name="Note 2 4 4 2 3 2 2 3" xfId="30499" xr:uid="{00000000-0005-0000-0000-00007D640000}"/>
    <cellStyle name="Note 2 4 4 2 3 2 2 4" xfId="47726" xr:uid="{00000000-0005-0000-0000-00007E640000}"/>
    <cellStyle name="Note 2 4 4 2 3 2 3" xfId="9551" xr:uid="{00000000-0005-0000-0000-00007F640000}"/>
    <cellStyle name="Note 2 4 4 2 3 2 3 2" xfId="27216" xr:uid="{00000000-0005-0000-0000-000080640000}"/>
    <cellStyle name="Note 2 4 4 2 3 2 3 3" xfId="44469" xr:uid="{00000000-0005-0000-0000-000081640000}"/>
    <cellStyle name="Note 2 4 4 2 3 2 4" xfId="16495" xr:uid="{00000000-0005-0000-0000-000082640000}"/>
    <cellStyle name="Note 2 4 4 2 3 2 4 2" xfId="34159" xr:uid="{00000000-0005-0000-0000-000083640000}"/>
    <cellStyle name="Note 2 4 4 2 3 2 4 3" xfId="51362" xr:uid="{00000000-0005-0000-0000-000084640000}"/>
    <cellStyle name="Note 2 4 4 2 3 2 5" xfId="23580" xr:uid="{00000000-0005-0000-0000-000085640000}"/>
    <cellStyle name="Note 2 4 4 2 3 2 6" xfId="40858" xr:uid="{00000000-0005-0000-0000-000086640000}"/>
    <cellStyle name="Note 2 4 4 2 3 3" xfId="7696" xr:uid="{00000000-0005-0000-0000-000087640000}"/>
    <cellStyle name="Note 2 4 4 2 3 3 2" xfId="25361" xr:uid="{00000000-0005-0000-0000-000088640000}"/>
    <cellStyle name="Note 2 4 4 2 3 3 3" xfId="42626" xr:uid="{00000000-0005-0000-0000-000089640000}"/>
    <cellStyle name="Note 2 4 4 2 3 4" xfId="14748" xr:uid="{00000000-0005-0000-0000-00008A640000}"/>
    <cellStyle name="Note 2 4 4 2 3 4 2" xfId="32412" xr:uid="{00000000-0005-0000-0000-00008B640000}"/>
    <cellStyle name="Note 2 4 4 2 3 4 3" xfId="49627" xr:uid="{00000000-0005-0000-0000-00008C640000}"/>
    <cellStyle name="Note 2 4 4 2 3 5" xfId="21718" xr:uid="{00000000-0005-0000-0000-00008D640000}"/>
    <cellStyle name="Note 2 4 4 2 3 6" xfId="39015" xr:uid="{00000000-0005-0000-0000-00008E640000}"/>
    <cellStyle name="Note 2 4 4 2 4" xfId="4882" xr:uid="{00000000-0005-0000-0000-00008F640000}"/>
    <cellStyle name="Note 2 4 4 2 4 2" xfId="11802" xr:uid="{00000000-0005-0000-0000-000090640000}"/>
    <cellStyle name="Note 2 4 4 2 4 2 2" xfId="18583" xr:uid="{00000000-0005-0000-0000-000091640000}"/>
    <cellStyle name="Note 2 4 4 2 4 2 2 2" xfId="36247" xr:uid="{00000000-0005-0000-0000-000092640000}"/>
    <cellStyle name="Note 2 4 4 2 4 2 2 3" xfId="53433" xr:uid="{00000000-0005-0000-0000-000093640000}"/>
    <cellStyle name="Note 2 4 4 2 4 2 3" xfId="29466" xr:uid="{00000000-0005-0000-0000-000094640000}"/>
    <cellStyle name="Note 2 4 4 2 4 2 4" xfId="46702" xr:uid="{00000000-0005-0000-0000-000095640000}"/>
    <cellStyle name="Note 2 4 4 2 4 3" xfId="8518" xr:uid="{00000000-0005-0000-0000-000096640000}"/>
    <cellStyle name="Note 2 4 4 2 4 3 2" xfId="26183" xr:uid="{00000000-0005-0000-0000-000097640000}"/>
    <cellStyle name="Note 2 4 4 2 4 3 3" xfId="43445" xr:uid="{00000000-0005-0000-0000-000098640000}"/>
    <cellStyle name="Note 2 4 4 2 4 4" xfId="15516" xr:uid="{00000000-0005-0000-0000-000099640000}"/>
    <cellStyle name="Note 2 4 4 2 4 4 2" xfId="33180" xr:uid="{00000000-0005-0000-0000-00009A640000}"/>
    <cellStyle name="Note 2 4 4 2 4 4 3" xfId="50392" xr:uid="{00000000-0005-0000-0000-00009B640000}"/>
    <cellStyle name="Note 2 4 4 2 4 5" xfId="22547" xr:uid="{00000000-0005-0000-0000-00009C640000}"/>
    <cellStyle name="Note 2 4 4 2 4 6" xfId="39834" xr:uid="{00000000-0005-0000-0000-00009D640000}"/>
    <cellStyle name="Note 2 4 4 2 5" xfId="10488" xr:uid="{00000000-0005-0000-0000-00009E640000}"/>
    <cellStyle name="Note 2 4 4 2 5 2" xfId="17377" xr:uid="{00000000-0005-0000-0000-00009F640000}"/>
    <cellStyle name="Note 2 4 4 2 5 2 2" xfId="35041" xr:uid="{00000000-0005-0000-0000-0000A0640000}"/>
    <cellStyle name="Note 2 4 4 2 5 2 3" xfId="52239" xr:uid="{00000000-0005-0000-0000-0000A1640000}"/>
    <cellStyle name="Note 2 4 4 2 5 3" xfId="28152" xr:uid="{00000000-0005-0000-0000-0000A2640000}"/>
    <cellStyle name="Note 2 4 4 2 5 4" xfId="45400" xr:uid="{00000000-0005-0000-0000-0000A3640000}"/>
    <cellStyle name="Note 2 4 4 2 6" xfId="6738" xr:uid="{00000000-0005-0000-0000-0000A4640000}"/>
    <cellStyle name="Note 2 4 4 2 6 2" xfId="24403" xr:uid="{00000000-0005-0000-0000-0000A5640000}"/>
    <cellStyle name="Note 2 4 4 2 6 3" xfId="41677" xr:uid="{00000000-0005-0000-0000-0000A6640000}"/>
    <cellStyle name="Note 2 4 4 2 7" xfId="13769" xr:uid="{00000000-0005-0000-0000-0000A7640000}"/>
    <cellStyle name="Note 2 4 4 2 7 2" xfId="31433" xr:uid="{00000000-0005-0000-0000-0000A8640000}"/>
    <cellStyle name="Note 2 4 4 2 7 3" xfId="48657" xr:uid="{00000000-0005-0000-0000-0000A9640000}"/>
    <cellStyle name="Note 2 4 4 2 8" xfId="20685" xr:uid="{00000000-0005-0000-0000-0000AA640000}"/>
    <cellStyle name="Note 2 4 4 2 9" xfId="37991" xr:uid="{00000000-0005-0000-0000-0000AB640000}"/>
    <cellStyle name="Note 2 4 4 3" xfId="3062" xr:uid="{00000000-0005-0000-0000-0000AC640000}"/>
    <cellStyle name="Note 2 4 4 3 2" xfId="3725" xr:uid="{00000000-0005-0000-0000-0000AD640000}"/>
    <cellStyle name="Note 2 4 4 3 2 2" xfId="5641" xr:uid="{00000000-0005-0000-0000-0000AE640000}"/>
    <cellStyle name="Note 2 4 4 3 2 2 2" xfId="12561" xr:uid="{00000000-0005-0000-0000-0000AF640000}"/>
    <cellStyle name="Note 2 4 4 3 2 2 2 2" xfId="19288" xr:uid="{00000000-0005-0000-0000-0000B0640000}"/>
    <cellStyle name="Note 2 4 4 3 2 2 2 2 2" xfId="36952" xr:uid="{00000000-0005-0000-0000-0000B1640000}"/>
    <cellStyle name="Note 2 4 4 3 2 2 2 2 3" xfId="54129" xr:uid="{00000000-0005-0000-0000-0000B2640000}"/>
    <cellStyle name="Note 2 4 4 3 2 2 2 3" xfId="30225" xr:uid="{00000000-0005-0000-0000-0000B3640000}"/>
    <cellStyle name="Note 2 4 4 3 2 2 2 4" xfId="47452" xr:uid="{00000000-0005-0000-0000-0000B4640000}"/>
    <cellStyle name="Note 2 4 4 3 2 2 3" xfId="9277" xr:uid="{00000000-0005-0000-0000-0000B5640000}"/>
    <cellStyle name="Note 2 4 4 3 2 2 3 2" xfId="26942" xr:uid="{00000000-0005-0000-0000-0000B6640000}"/>
    <cellStyle name="Note 2 4 4 3 2 2 3 3" xfId="44195" xr:uid="{00000000-0005-0000-0000-0000B7640000}"/>
    <cellStyle name="Note 2 4 4 3 2 2 4" xfId="16221" xr:uid="{00000000-0005-0000-0000-0000B8640000}"/>
    <cellStyle name="Note 2 4 4 3 2 2 4 2" xfId="33885" xr:uid="{00000000-0005-0000-0000-0000B9640000}"/>
    <cellStyle name="Note 2 4 4 3 2 2 4 3" xfId="51088" xr:uid="{00000000-0005-0000-0000-0000BA640000}"/>
    <cellStyle name="Note 2 4 4 3 2 2 5" xfId="23306" xr:uid="{00000000-0005-0000-0000-0000BB640000}"/>
    <cellStyle name="Note 2 4 4 3 2 2 6" xfId="40584" xr:uid="{00000000-0005-0000-0000-0000BC640000}"/>
    <cellStyle name="Note 2 4 4 3 2 3" xfId="11185" xr:uid="{00000000-0005-0000-0000-0000BD640000}"/>
    <cellStyle name="Note 2 4 4 3 2 3 2" xfId="18020" xr:uid="{00000000-0005-0000-0000-0000BE640000}"/>
    <cellStyle name="Note 2 4 4 3 2 3 2 2" xfId="35684" xr:uid="{00000000-0005-0000-0000-0000BF640000}"/>
    <cellStyle name="Note 2 4 4 3 2 3 2 3" xfId="52873" xr:uid="{00000000-0005-0000-0000-0000C0640000}"/>
    <cellStyle name="Note 2 4 4 3 2 3 3" xfId="28849" xr:uid="{00000000-0005-0000-0000-0000C1640000}"/>
    <cellStyle name="Note 2 4 4 3 2 3 4" xfId="46088" xr:uid="{00000000-0005-0000-0000-0000C2640000}"/>
    <cellStyle name="Note 2 4 4 3 2 4" xfId="7422" xr:uid="{00000000-0005-0000-0000-0000C3640000}"/>
    <cellStyle name="Note 2 4 4 3 2 4 2" xfId="25087" xr:uid="{00000000-0005-0000-0000-0000C4640000}"/>
    <cellStyle name="Note 2 4 4 3 2 4 3" xfId="42352" xr:uid="{00000000-0005-0000-0000-0000C5640000}"/>
    <cellStyle name="Note 2 4 4 3 2 5" xfId="14474" xr:uid="{00000000-0005-0000-0000-0000C6640000}"/>
    <cellStyle name="Note 2 4 4 3 2 5 2" xfId="32138" xr:uid="{00000000-0005-0000-0000-0000C7640000}"/>
    <cellStyle name="Note 2 4 4 3 2 5 3" xfId="49353" xr:uid="{00000000-0005-0000-0000-0000C8640000}"/>
    <cellStyle name="Note 2 4 4 3 2 6" xfId="21444" xr:uid="{00000000-0005-0000-0000-0000C9640000}"/>
    <cellStyle name="Note 2 4 4 3 2 7" xfId="38741" xr:uid="{00000000-0005-0000-0000-0000CA640000}"/>
    <cellStyle name="Note 2 4 4 3 3" xfId="4092" xr:uid="{00000000-0005-0000-0000-0000CB640000}"/>
    <cellStyle name="Note 2 4 4 3 3 2" xfId="6008" xr:uid="{00000000-0005-0000-0000-0000CC640000}"/>
    <cellStyle name="Note 2 4 4 3 3 2 2" xfId="12928" xr:uid="{00000000-0005-0000-0000-0000CD640000}"/>
    <cellStyle name="Note 2 4 4 3 3 2 2 2" xfId="19655" xr:uid="{00000000-0005-0000-0000-0000CE640000}"/>
    <cellStyle name="Note 2 4 4 3 3 2 2 2 2" xfId="37319" xr:uid="{00000000-0005-0000-0000-0000CF640000}"/>
    <cellStyle name="Note 2 4 4 3 3 2 2 2 3" xfId="54496" xr:uid="{00000000-0005-0000-0000-0000D0640000}"/>
    <cellStyle name="Note 2 4 4 3 3 2 2 3" xfId="30592" xr:uid="{00000000-0005-0000-0000-0000D1640000}"/>
    <cellStyle name="Note 2 4 4 3 3 2 2 4" xfId="47819" xr:uid="{00000000-0005-0000-0000-0000D2640000}"/>
    <cellStyle name="Note 2 4 4 3 3 2 3" xfId="9644" xr:uid="{00000000-0005-0000-0000-0000D3640000}"/>
    <cellStyle name="Note 2 4 4 3 3 2 3 2" xfId="27309" xr:uid="{00000000-0005-0000-0000-0000D4640000}"/>
    <cellStyle name="Note 2 4 4 3 3 2 3 3" xfId="44562" xr:uid="{00000000-0005-0000-0000-0000D5640000}"/>
    <cellStyle name="Note 2 4 4 3 3 2 4" xfId="16588" xr:uid="{00000000-0005-0000-0000-0000D6640000}"/>
    <cellStyle name="Note 2 4 4 3 3 2 4 2" xfId="34252" xr:uid="{00000000-0005-0000-0000-0000D7640000}"/>
    <cellStyle name="Note 2 4 4 3 3 2 4 3" xfId="51455" xr:uid="{00000000-0005-0000-0000-0000D8640000}"/>
    <cellStyle name="Note 2 4 4 3 3 2 5" xfId="23673" xr:uid="{00000000-0005-0000-0000-0000D9640000}"/>
    <cellStyle name="Note 2 4 4 3 3 2 6" xfId="40951" xr:uid="{00000000-0005-0000-0000-0000DA640000}"/>
    <cellStyle name="Note 2 4 4 3 3 3" xfId="7789" xr:uid="{00000000-0005-0000-0000-0000DB640000}"/>
    <cellStyle name="Note 2 4 4 3 3 3 2" xfId="25454" xr:uid="{00000000-0005-0000-0000-0000DC640000}"/>
    <cellStyle name="Note 2 4 4 3 3 3 3" xfId="42719" xr:uid="{00000000-0005-0000-0000-0000DD640000}"/>
    <cellStyle name="Note 2 4 4 3 3 4" xfId="14841" xr:uid="{00000000-0005-0000-0000-0000DE640000}"/>
    <cellStyle name="Note 2 4 4 3 3 4 2" xfId="32505" xr:uid="{00000000-0005-0000-0000-0000DF640000}"/>
    <cellStyle name="Note 2 4 4 3 3 4 3" xfId="49720" xr:uid="{00000000-0005-0000-0000-0000E0640000}"/>
    <cellStyle name="Note 2 4 4 3 3 5" xfId="21811" xr:uid="{00000000-0005-0000-0000-0000E1640000}"/>
    <cellStyle name="Note 2 4 4 3 3 6" xfId="39108" xr:uid="{00000000-0005-0000-0000-0000E2640000}"/>
    <cellStyle name="Note 2 4 4 3 4" xfId="4978" xr:uid="{00000000-0005-0000-0000-0000E3640000}"/>
    <cellStyle name="Note 2 4 4 3 4 2" xfId="11898" xr:uid="{00000000-0005-0000-0000-0000E4640000}"/>
    <cellStyle name="Note 2 4 4 3 4 2 2" xfId="18679" xr:uid="{00000000-0005-0000-0000-0000E5640000}"/>
    <cellStyle name="Note 2 4 4 3 4 2 2 2" xfId="36343" xr:uid="{00000000-0005-0000-0000-0000E6640000}"/>
    <cellStyle name="Note 2 4 4 3 4 2 2 3" xfId="53526" xr:uid="{00000000-0005-0000-0000-0000E7640000}"/>
    <cellStyle name="Note 2 4 4 3 4 2 3" xfId="29562" xr:uid="{00000000-0005-0000-0000-0000E8640000}"/>
    <cellStyle name="Note 2 4 4 3 4 2 4" xfId="46795" xr:uid="{00000000-0005-0000-0000-0000E9640000}"/>
    <cellStyle name="Note 2 4 4 3 4 3" xfId="8614" xr:uid="{00000000-0005-0000-0000-0000EA640000}"/>
    <cellStyle name="Note 2 4 4 3 4 3 2" xfId="26279" xr:uid="{00000000-0005-0000-0000-0000EB640000}"/>
    <cellStyle name="Note 2 4 4 3 4 3 3" xfId="43538" xr:uid="{00000000-0005-0000-0000-0000EC640000}"/>
    <cellStyle name="Note 2 4 4 3 4 4" xfId="15612" xr:uid="{00000000-0005-0000-0000-0000ED640000}"/>
    <cellStyle name="Note 2 4 4 3 4 4 2" xfId="33276" xr:uid="{00000000-0005-0000-0000-0000EE640000}"/>
    <cellStyle name="Note 2 4 4 3 4 4 3" xfId="50485" xr:uid="{00000000-0005-0000-0000-0000EF640000}"/>
    <cellStyle name="Note 2 4 4 3 4 5" xfId="22643" xr:uid="{00000000-0005-0000-0000-0000F0640000}"/>
    <cellStyle name="Note 2 4 4 3 4 6" xfId="39927" xr:uid="{00000000-0005-0000-0000-0000F1640000}"/>
    <cellStyle name="Note 2 4 4 3 5" xfId="10584" xr:uid="{00000000-0005-0000-0000-0000F2640000}"/>
    <cellStyle name="Note 2 4 4 3 5 2" xfId="17473" xr:uid="{00000000-0005-0000-0000-0000F3640000}"/>
    <cellStyle name="Note 2 4 4 3 5 2 2" xfId="35137" xr:uid="{00000000-0005-0000-0000-0000F4640000}"/>
    <cellStyle name="Note 2 4 4 3 5 2 3" xfId="52332" xr:uid="{00000000-0005-0000-0000-0000F5640000}"/>
    <cellStyle name="Note 2 4 4 3 5 3" xfId="28248" xr:uid="{00000000-0005-0000-0000-0000F6640000}"/>
    <cellStyle name="Note 2 4 4 3 5 4" xfId="45493" xr:uid="{00000000-0005-0000-0000-0000F7640000}"/>
    <cellStyle name="Note 2 4 4 3 6" xfId="6834" xr:uid="{00000000-0005-0000-0000-0000F8640000}"/>
    <cellStyle name="Note 2 4 4 3 6 2" xfId="24499" xr:uid="{00000000-0005-0000-0000-0000F9640000}"/>
    <cellStyle name="Note 2 4 4 3 6 3" xfId="41770" xr:uid="{00000000-0005-0000-0000-0000FA640000}"/>
    <cellStyle name="Note 2 4 4 3 7" xfId="13865" xr:uid="{00000000-0005-0000-0000-0000FB640000}"/>
    <cellStyle name="Note 2 4 4 3 7 2" xfId="31529" xr:uid="{00000000-0005-0000-0000-0000FC640000}"/>
    <cellStyle name="Note 2 4 4 3 7 3" xfId="48750" xr:uid="{00000000-0005-0000-0000-0000FD640000}"/>
    <cellStyle name="Note 2 4 4 3 8" xfId="20781" xr:uid="{00000000-0005-0000-0000-0000FE640000}"/>
    <cellStyle name="Note 2 4 4 3 9" xfId="38084" xr:uid="{00000000-0005-0000-0000-0000FF640000}"/>
    <cellStyle name="Note 2 4 4 4" xfId="3174" xr:uid="{00000000-0005-0000-0000-000000650000}"/>
    <cellStyle name="Note 2 4 4 4 2" xfId="4204" xr:uid="{00000000-0005-0000-0000-000001650000}"/>
    <cellStyle name="Note 2 4 4 4 2 2" xfId="6120" xr:uid="{00000000-0005-0000-0000-000002650000}"/>
    <cellStyle name="Note 2 4 4 4 2 2 2" xfId="13040" xr:uid="{00000000-0005-0000-0000-000003650000}"/>
    <cellStyle name="Note 2 4 4 4 2 2 2 2" xfId="19767" xr:uid="{00000000-0005-0000-0000-000004650000}"/>
    <cellStyle name="Note 2 4 4 4 2 2 2 2 2" xfId="37431" xr:uid="{00000000-0005-0000-0000-000005650000}"/>
    <cellStyle name="Note 2 4 4 4 2 2 2 2 3" xfId="54608" xr:uid="{00000000-0005-0000-0000-000006650000}"/>
    <cellStyle name="Note 2 4 4 4 2 2 2 3" xfId="30704" xr:uid="{00000000-0005-0000-0000-000007650000}"/>
    <cellStyle name="Note 2 4 4 4 2 2 2 4" xfId="47931" xr:uid="{00000000-0005-0000-0000-000008650000}"/>
    <cellStyle name="Note 2 4 4 4 2 2 3" xfId="9756" xr:uid="{00000000-0005-0000-0000-000009650000}"/>
    <cellStyle name="Note 2 4 4 4 2 2 3 2" xfId="27421" xr:uid="{00000000-0005-0000-0000-00000A650000}"/>
    <cellStyle name="Note 2 4 4 4 2 2 3 3" xfId="44674" xr:uid="{00000000-0005-0000-0000-00000B650000}"/>
    <cellStyle name="Note 2 4 4 4 2 2 4" xfId="16700" xr:uid="{00000000-0005-0000-0000-00000C650000}"/>
    <cellStyle name="Note 2 4 4 4 2 2 4 2" xfId="34364" xr:uid="{00000000-0005-0000-0000-00000D650000}"/>
    <cellStyle name="Note 2 4 4 4 2 2 4 3" xfId="51567" xr:uid="{00000000-0005-0000-0000-00000E650000}"/>
    <cellStyle name="Note 2 4 4 4 2 2 5" xfId="23785" xr:uid="{00000000-0005-0000-0000-00000F650000}"/>
    <cellStyle name="Note 2 4 4 4 2 2 6" xfId="41063" xr:uid="{00000000-0005-0000-0000-000010650000}"/>
    <cellStyle name="Note 2 4 4 4 2 3" xfId="7901" xr:uid="{00000000-0005-0000-0000-000011650000}"/>
    <cellStyle name="Note 2 4 4 4 2 3 2" xfId="25566" xr:uid="{00000000-0005-0000-0000-000012650000}"/>
    <cellStyle name="Note 2 4 4 4 2 3 3" xfId="42831" xr:uid="{00000000-0005-0000-0000-000013650000}"/>
    <cellStyle name="Note 2 4 4 4 2 4" xfId="14953" xr:uid="{00000000-0005-0000-0000-000014650000}"/>
    <cellStyle name="Note 2 4 4 4 2 4 2" xfId="32617" xr:uid="{00000000-0005-0000-0000-000015650000}"/>
    <cellStyle name="Note 2 4 4 4 2 4 3" xfId="49832" xr:uid="{00000000-0005-0000-0000-000016650000}"/>
    <cellStyle name="Note 2 4 4 4 2 5" xfId="21923" xr:uid="{00000000-0005-0000-0000-000017650000}"/>
    <cellStyle name="Note 2 4 4 4 2 6" xfId="39220" xr:uid="{00000000-0005-0000-0000-000018650000}"/>
    <cellStyle name="Note 2 4 4 4 3" xfId="5090" xr:uid="{00000000-0005-0000-0000-000019650000}"/>
    <cellStyle name="Note 2 4 4 4 3 2" xfId="12010" xr:uid="{00000000-0005-0000-0000-00001A650000}"/>
    <cellStyle name="Note 2 4 4 4 3 2 2" xfId="18791" xr:uid="{00000000-0005-0000-0000-00001B650000}"/>
    <cellStyle name="Note 2 4 4 4 3 2 2 2" xfId="36455" xr:uid="{00000000-0005-0000-0000-00001C650000}"/>
    <cellStyle name="Note 2 4 4 4 3 2 2 3" xfId="53638" xr:uid="{00000000-0005-0000-0000-00001D650000}"/>
    <cellStyle name="Note 2 4 4 4 3 2 3" xfId="29674" xr:uid="{00000000-0005-0000-0000-00001E650000}"/>
    <cellStyle name="Note 2 4 4 4 3 2 4" xfId="46907" xr:uid="{00000000-0005-0000-0000-00001F650000}"/>
    <cellStyle name="Note 2 4 4 4 3 3" xfId="8726" xr:uid="{00000000-0005-0000-0000-000020650000}"/>
    <cellStyle name="Note 2 4 4 4 3 3 2" xfId="26391" xr:uid="{00000000-0005-0000-0000-000021650000}"/>
    <cellStyle name="Note 2 4 4 4 3 3 3" xfId="43650" xr:uid="{00000000-0005-0000-0000-000022650000}"/>
    <cellStyle name="Note 2 4 4 4 3 4" xfId="15724" xr:uid="{00000000-0005-0000-0000-000023650000}"/>
    <cellStyle name="Note 2 4 4 4 3 4 2" xfId="33388" xr:uid="{00000000-0005-0000-0000-000024650000}"/>
    <cellStyle name="Note 2 4 4 4 3 4 3" xfId="50597" xr:uid="{00000000-0005-0000-0000-000025650000}"/>
    <cellStyle name="Note 2 4 4 4 3 5" xfId="22755" xr:uid="{00000000-0005-0000-0000-000026650000}"/>
    <cellStyle name="Note 2 4 4 4 3 6" xfId="40039" xr:uid="{00000000-0005-0000-0000-000027650000}"/>
    <cellStyle name="Note 2 4 4 4 4" xfId="10696" xr:uid="{00000000-0005-0000-0000-000028650000}"/>
    <cellStyle name="Note 2 4 4 4 4 2" xfId="17585" xr:uid="{00000000-0005-0000-0000-000029650000}"/>
    <cellStyle name="Note 2 4 4 4 4 2 2" xfId="35249" xr:uid="{00000000-0005-0000-0000-00002A650000}"/>
    <cellStyle name="Note 2 4 4 4 4 2 3" xfId="52444" xr:uid="{00000000-0005-0000-0000-00002B650000}"/>
    <cellStyle name="Note 2 4 4 4 4 3" xfId="28360" xr:uid="{00000000-0005-0000-0000-00002C650000}"/>
    <cellStyle name="Note 2 4 4 4 4 4" xfId="45605" xr:uid="{00000000-0005-0000-0000-00002D650000}"/>
    <cellStyle name="Note 2 4 4 4 5" xfId="6946" xr:uid="{00000000-0005-0000-0000-00002E650000}"/>
    <cellStyle name="Note 2 4 4 4 5 2" xfId="24611" xr:uid="{00000000-0005-0000-0000-00002F650000}"/>
    <cellStyle name="Note 2 4 4 4 5 3" xfId="41882" xr:uid="{00000000-0005-0000-0000-000030650000}"/>
    <cellStyle name="Note 2 4 4 4 6" xfId="13977" xr:uid="{00000000-0005-0000-0000-000031650000}"/>
    <cellStyle name="Note 2 4 4 4 6 2" xfId="31641" xr:uid="{00000000-0005-0000-0000-000032650000}"/>
    <cellStyle name="Note 2 4 4 4 6 3" xfId="48862" xr:uid="{00000000-0005-0000-0000-000033650000}"/>
    <cellStyle name="Note 2 4 4 4 7" xfId="20893" xr:uid="{00000000-0005-0000-0000-000034650000}"/>
    <cellStyle name="Note 2 4 4 4 8" xfId="38196" xr:uid="{00000000-0005-0000-0000-000035650000}"/>
    <cellStyle name="Note 2 4 4 5" xfId="3402" xr:uid="{00000000-0005-0000-0000-000036650000}"/>
    <cellStyle name="Note 2 4 4 5 2" xfId="5318" xr:uid="{00000000-0005-0000-0000-000037650000}"/>
    <cellStyle name="Note 2 4 4 5 2 2" xfId="12238" xr:uid="{00000000-0005-0000-0000-000038650000}"/>
    <cellStyle name="Note 2 4 4 5 2 2 2" xfId="18965" xr:uid="{00000000-0005-0000-0000-000039650000}"/>
    <cellStyle name="Note 2 4 4 5 2 2 2 2" xfId="36629" xr:uid="{00000000-0005-0000-0000-00003A650000}"/>
    <cellStyle name="Note 2 4 4 5 2 2 2 3" xfId="53812" xr:uid="{00000000-0005-0000-0000-00003B650000}"/>
    <cellStyle name="Note 2 4 4 5 2 2 3" xfId="29902" xr:uid="{00000000-0005-0000-0000-00003C650000}"/>
    <cellStyle name="Note 2 4 4 5 2 2 4" xfId="47135" xr:uid="{00000000-0005-0000-0000-00003D650000}"/>
    <cellStyle name="Note 2 4 4 5 2 3" xfId="8954" xr:uid="{00000000-0005-0000-0000-00003E650000}"/>
    <cellStyle name="Note 2 4 4 5 2 3 2" xfId="26619" xr:uid="{00000000-0005-0000-0000-00003F650000}"/>
    <cellStyle name="Note 2 4 4 5 2 3 3" xfId="43878" xr:uid="{00000000-0005-0000-0000-000040650000}"/>
    <cellStyle name="Note 2 4 4 5 2 4" xfId="15898" xr:uid="{00000000-0005-0000-0000-000041650000}"/>
    <cellStyle name="Note 2 4 4 5 2 4 2" xfId="33562" xr:uid="{00000000-0005-0000-0000-000042650000}"/>
    <cellStyle name="Note 2 4 4 5 2 4 3" xfId="50771" xr:uid="{00000000-0005-0000-0000-000043650000}"/>
    <cellStyle name="Note 2 4 4 5 2 5" xfId="22983" xr:uid="{00000000-0005-0000-0000-000044650000}"/>
    <cellStyle name="Note 2 4 4 5 2 6" xfId="40267" xr:uid="{00000000-0005-0000-0000-000045650000}"/>
    <cellStyle name="Note 2 4 4 5 3" xfId="10862" xr:uid="{00000000-0005-0000-0000-000046650000}"/>
    <cellStyle name="Note 2 4 4 5 3 2" xfId="17697" xr:uid="{00000000-0005-0000-0000-000047650000}"/>
    <cellStyle name="Note 2 4 4 5 3 2 2" xfId="35361" xr:uid="{00000000-0005-0000-0000-000048650000}"/>
    <cellStyle name="Note 2 4 4 5 3 2 3" xfId="52556" xr:uid="{00000000-0005-0000-0000-000049650000}"/>
    <cellStyle name="Note 2 4 4 5 3 3" xfId="28526" xr:uid="{00000000-0005-0000-0000-00004A650000}"/>
    <cellStyle name="Note 2 4 4 5 3 4" xfId="45771" xr:uid="{00000000-0005-0000-0000-00004B650000}"/>
    <cellStyle name="Note 2 4 4 5 4" xfId="14151" xr:uid="{00000000-0005-0000-0000-00004C650000}"/>
    <cellStyle name="Note 2 4 4 5 4 2" xfId="31815" xr:uid="{00000000-0005-0000-0000-00004D650000}"/>
    <cellStyle name="Note 2 4 4 5 4 3" xfId="49036" xr:uid="{00000000-0005-0000-0000-00004E650000}"/>
    <cellStyle name="Note 2 4 4 5 5" xfId="21121" xr:uid="{00000000-0005-0000-0000-00004F650000}"/>
    <cellStyle name="Note 2 4 4 5 6" xfId="38424" xr:uid="{00000000-0005-0000-0000-000050650000}"/>
    <cellStyle name="Note 2 4 4 6" xfId="3775" xr:uid="{00000000-0005-0000-0000-000051650000}"/>
    <cellStyle name="Note 2 4 4 6 2" xfId="5691" xr:uid="{00000000-0005-0000-0000-000052650000}"/>
    <cellStyle name="Note 2 4 4 6 2 2" xfId="12611" xr:uid="{00000000-0005-0000-0000-000053650000}"/>
    <cellStyle name="Note 2 4 4 6 2 2 2" xfId="19338" xr:uid="{00000000-0005-0000-0000-000054650000}"/>
    <cellStyle name="Note 2 4 4 6 2 2 2 2" xfId="37002" xr:uid="{00000000-0005-0000-0000-000055650000}"/>
    <cellStyle name="Note 2 4 4 6 2 2 2 3" xfId="54179" xr:uid="{00000000-0005-0000-0000-000056650000}"/>
    <cellStyle name="Note 2 4 4 6 2 2 3" xfId="30275" xr:uid="{00000000-0005-0000-0000-000057650000}"/>
    <cellStyle name="Note 2 4 4 6 2 2 4" xfId="47502" xr:uid="{00000000-0005-0000-0000-000058650000}"/>
    <cellStyle name="Note 2 4 4 6 2 3" xfId="9327" xr:uid="{00000000-0005-0000-0000-000059650000}"/>
    <cellStyle name="Note 2 4 4 6 2 3 2" xfId="26992" xr:uid="{00000000-0005-0000-0000-00005A650000}"/>
    <cellStyle name="Note 2 4 4 6 2 3 3" xfId="44245" xr:uid="{00000000-0005-0000-0000-00005B650000}"/>
    <cellStyle name="Note 2 4 4 6 2 4" xfId="16271" xr:uid="{00000000-0005-0000-0000-00005C650000}"/>
    <cellStyle name="Note 2 4 4 6 2 4 2" xfId="33935" xr:uid="{00000000-0005-0000-0000-00005D650000}"/>
    <cellStyle name="Note 2 4 4 6 2 4 3" xfId="51138" xr:uid="{00000000-0005-0000-0000-00005E650000}"/>
    <cellStyle name="Note 2 4 4 6 2 5" xfId="23356" xr:uid="{00000000-0005-0000-0000-00005F650000}"/>
    <cellStyle name="Note 2 4 4 6 2 6" xfId="40634" xr:uid="{00000000-0005-0000-0000-000060650000}"/>
    <cellStyle name="Note 2 4 4 6 3" xfId="7472" xr:uid="{00000000-0005-0000-0000-000061650000}"/>
    <cellStyle name="Note 2 4 4 6 3 2" xfId="25137" xr:uid="{00000000-0005-0000-0000-000062650000}"/>
    <cellStyle name="Note 2 4 4 6 3 3" xfId="42402" xr:uid="{00000000-0005-0000-0000-000063650000}"/>
    <cellStyle name="Note 2 4 4 6 4" xfId="14524" xr:uid="{00000000-0005-0000-0000-000064650000}"/>
    <cellStyle name="Note 2 4 4 6 4 2" xfId="32188" xr:uid="{00000000-0005-0000-0000-000065650000}"/>
    <cellStyle name="Note 2 4 4 6 4 3" xfId="49403" xr:uid="{00000000-0005-0000-0000-000066650000}"/>
    <cellStyle name="Note 2 4 4 6 5" xfId="21494" xr:uid="{00000000-0005-0000-0000-000067650000}"/>
    <cellStyle name="Note 2 4 4 6 6" xfId="38791" xr:uid="{00000000-0005-0000-0000-000068650000}"/>
    <cellStyle name="Note 2 4 4 7" xfId="4655" xr:uid="{00000000-0005-0000-0000-000069650000}"/>
    <cellStyle name="Note 2 4 4 7 2" xfId="11575" xr:uid="{00000000-0005-0000-0000-00006A650000}"/>
    <cellStyle name="Note 2 4 4 7 2 2" xfId="18356" xr:uid="{00000000-0005-0000-0000-00006B650000}"/>
    <cellStyle name="Note 2 4 4 7 2 2 2" xfId="36020" xr:uid="{00000000-0005-0000-0000-00006C650000}"/>
    <cellStyle name="Note 2 4 4 7 2 2 3" xfId="53209" xr:uid="{00000000-0005-0000-0000-00006D650000}"/>
    <cellStyle name="Note 2 4 4 7 2 3" xfId="29239" xr:uid="{00000000-0005-0000-0000-00006E650000}"/>
    <cellStyle name="Note 2 4 4 7 2 4" xfId="46478" xr:uid="{00000000-0005-0000-0000-00006F650000}"/>
    <cellStyle name="Note 2 4 4 7 3" xfId="8291" xr:uid="{00000000-0005-0000-0000-000070650000}"/>
    <cellStyle name="Note 2 4 4 7 3 2" xfId="25956" xr:uid="{00000000-0005-0000-0000-000071650000}"/>
    <cellStyle name="Note 2 4 4 7 3 3" xfId="43221" xr:uid="{00000000-0005-0000-0000-000072650000}"/>
    <cellStyle name="Note 2 4 4 7 4" xfId="15289" xr:uid="{00000000-0005-0000-0000-000073650000}"/>
    <cellStyle name="Note 2 4 4 7 4 2" xfId="32953" xr:uid="{00000000-0005-0000-0000-000074650000}"/>
    <cellStyle name="Note 2 4 4 7 4 3" xfId="50168" xr:uid="{00000000-0005-0000-0000-000075650000}"/>
    <cellStyle name="Note 2 4 4 7 5" xfId="22320" xr:uid="{00000000-0005-0000-0000-000076650000}"/>
    <cellStyle name="Note 2 4 4 7 6" xfId="39610" xr:uid="{00000000-0005-0000-0000-000077650000}"/>
    <cellStyle name="Note 2 4 4 8" xfId="10261" xr:uid="{00000000-0005-0000-0000-000078650000}"/>
    <cellStyle name="Note 2 4 4 8 2" xfId="17150" xr:uid="{00000000-0005-0000-0000-000079650000}"/>
    <cellStyle name="Note 2 4 4 8 2 2" xfId="34814" xr:uid="{00000000-0005-0000-0000-00007A650000}"/>
    <cellStyle name="Note 2 4 4 8 2 3" xfId="52015" xr:uid="{00000000-0005-0000-0000-00007B650000}"/>
    <cellStyle name="Note 2 4 4 8 3" xfId="27925" xr:uid="{00000000-0005-0000-0000-00007C650000}"/>
    <cellStyle name="Note 2 4 4 8 4" xfId="45176" xr:uid="{00000000-0005-0000-0000-00007D650000}"/>
    <cellStyle name="Note 2 4 4 9" xfId="6511" xr:uid="{00000000-0005-0000-0000-00007E650000}"/>
    <cellStyle name="Note 2 4 4 9 2" xfId="24176" xr:uid="{00000000-0005-0000-0000-00007F650000}"/>
    <cellStyle name="Note 2 4 4 9 3" xfId="41453" xr:uid="{00000000-0005-0000-0000-000080650000}"/>
    <cellStyle name="Note 2 4 5" xfId="2836" xr:uid="{00000000-0005-0000-0000-000081650000}"/>
    <cellStyle name="Note 2 4 5 2" xfId="3499" xr:uid="{00000000-0005-0000-0000-000082650000}"/>
    <cellStyle name="Note 2 4 5 2 2" xfId="5415" xr:uid="{00000000-0005-0000-0000-000083650000}"/>
    <cellStyle name="Note 2 4 5 2 2 2" xfId="12335" xr:uid="{00000000-0005-0000-0000-000084650000}"/>
    <cellStyle name="Note 2 4 5 2 2 2 2" xfId="19062" xr:uid="{00000000-0005-0000-0000-000085650000}"/>
    <cellStyle name="Note 2 4 5 2 2 2 2 2" xfId="36726" xr:uid="{00000000-0005-0000-0000-000086650000}"/>
    <cellStyle name="Note 2 4 5 2 2 2 2 3" xfId="53906" xr:uid="{00000000-0005-0000-0000-000087650000}"/>
    <cellStyle name="Note 2 4 5 2 2 2 3" xfId="29999" xr:uid="{00000000-0005-0000-0000-000088650000}"/>
    <cellStyle name="Note 2 4 5 2 2 2 4" xfId="47229" xr:uid="{00000000-0005-0000-0000-000089650000}"/>
    <cellStyle name="Note 2 4 5 2 2 3" xfId="9051" xr:uid="{00000000-0005-0000-0000-00008A650000}"/>
    <cellStyle name="Note 2 4 5 2 2 3 2" xfId="26716" xr:uid="{00000000-0005-0000-0000-00008B650000}"/>
    <cellStyle name="Note 2 4 5 2 2 3 3" xfId="43972" xr:uid="{00000000-0005-0000-0000-00008C650000}"/>
    <cellStyle name="Note 2 4 5 2 2 4" xfId="15995" xr:uid="{00000000-0005-0000-0000-00008D650000}"/>
    <cellStyle name="Note 2 4 5 2 2 4 2" xfId="33659" xr:uid="{00000000-0005-0000-0000-00008E650000}"/>
    <cellStyle name="Note 2 4 5 2 2 4 3" xfId="50865" xr:uid="{00000000-0005-0000-0000-00008F650000}"/>
    <cellStyle name="Note 2 4 5 2 2 5" xfId="23080" xr:uid="{00000000-0005-0000-0000-000090650000}"/>
    <cellStyle name="Note 2 4 5 2 2 6" xfId="40361" xr:uid="{00000000-0005-0000-0000-000091650000}"/>
    <cellStyle name="Note 2 4 5 2 3" xfId="10959" xr:uid="{00000000-0005-0000-0000-000092650000}"/>
    <cellStyle name="Note 2 4 5 2 3 2" xfId="17794" xr:uid="{00000000-0005-0000-0000-000093650000}"/>
    <cellStyle name="Note 2 4 5 2 3 2 2" xfId="35458" xr:uid="{00000000-0005-0000-0000-000094650000}"/>
    <cellStyle name="Note 2 4 5 2 3 2 3" xfId="52650" xr:uid="{00000000-0005-0000-0000-000095650000}"/>
    <cellStyle name="Note 2 4 5 2 3 3" xfId="28623" xr:uid="{00000000-0005-0000-0000-000096650000}"/>
    <cellStyle name="Note 2 4 5 2 3 4" xfId="45865" xr:uid="{00000000-0005-0000-0000-000097650000}"/>
    <cellStyle name="Note 2 4 5 2 4" xfId="7196" xr:uid="{00000000-0005-0000-0000-000098650000}"/>
    <cellStyle name="Note 2 4 5 2 4 2" xfId="24861" xr:uid="{00000000-0005-0000-0000-000099650000}"/>
    <cellStyle name="Note 2 4 5 2 4 3" xfId="42129" xr:uid="{00000000-0005-0000-0000-00009A650000}"/>
    <cellStyle name="Note 2 4 5 2 5" xfId="14248" xr:uid="{00000000-0005-0000-0000-00009B650000}"/>
    <cellStyle name="Note 2 4 5 2 5 2" xfId="31912" xr:uid="{00000000-0005-0000-0000-00009C650000}"/>
    <cellStyle name="Note 2 4 5 2 5 3" xfId="49130" xr:uid="{00000000-0005-0000-0000-00009D650000}"/>
    <cellStyle name="Note 2 4 5 2 6" xfId="21218" xr:uid="{00000000-0005-0000-0000-00009E650000}"/>
    <cellStyle name="Note 2 4 5 2 7" xfId="38518" xr:uid="{00000000-0005-0000-0000-00009F650000}"/>
    <cellStyle name="Note 2 4 5 3" xfId="3869" xr:uid="{00000000-0005-0000-0000-0000A0650000}"/>
    <cellStyle name="Note 2 4 5 3 2" xfId="5785" xr:uid="{00000000-0005-0000-0000-0000A1650000}"/>
    <cellStyle name="Note 2 4 5 3 2 2" xfId="12705" xr:uid="{00000000-0005-0000-0000-0000A2650000}"/>
    <cellStyle name="Note 2 4 5 3 2 2 2" xfId="19432" xr:uid="{00000000-0005-0000-0000-0000A3650000}"/>
    <cellStyle name="Note 2 4 5 3 2 2 2 2" xfId="37096" xr:uid="{00000000-0005-0000-0000-0000A4650000}"/>
    <cellStyle name="Note 2 4 5 3 2 2 2 3" xfId="54273" xr:uid="{00000000-0005-0000-0000-0000A5650000}"/>
    <cellStyle name="Note 2 4 5 3 2 2 3" xfId="30369" xr:uid="{00000000-0005-0000-0000-0000A6650000}"/>
    <cellStyle name="Note 2 4 5 3 2 2 4" xfId="47596" xr:uid="{00000000-0005-0000-0000-0000A7650000}"/>
    <cellStyle name="Note 2 4 5 3 2 3" xfId="9421" xr:uid="{00000000-0005-0000-0000-0000A8650000}"/>
    <cellStyle name="Note 2 4 5 3 2 3 2" xfId="27086" xr:uid="{00000000-0005-0000-0000-0000A9650000}"/>
    <cellStyle name="Note 2 4 5 3 2 3 3" xfId="44339" xr:uid="{00000000-0005-0000-0000-0000AA650000}"/>
    <cellStyle name="Note 2 4 5 3 2 4" xfId="16365" xr:uid="{00000000-0005-0000-0000-0000AB650000}"/>
    <cellStyle name="Note 2 4 5 3 2 4 2" xfId="34029" xr:uid="{00000000-0005-0000-0000-0000AC650000}"/>
    <cellStyle name="Note 2 4 5 3 2 4 3" xfId="51232" xr:uid="{00000000-0005-0000-0000-0000AD650000}"/>
    <cellStyle name="Note 2 4 5 3 2 5" xfId="23450" xr:uid="{00000000-0005-0000-0000-0000AE650000}"/>
    <cellStyle name="Note 2 4 5 3 2 6" xfId="40728" xr:uid="{00000000-0005-0000-0000-0000AF650000}"/>
    <cellStyle name="Note 2 4 5 3 3" xfId="7566" xr:uid="{00000000-0005-0000-0000-0000B0650000}"/>
    <cellStyle name="Note 2 4 5 3 3 2" xfId="25231" xr:uid="{00000000-0005-0000-0000-0000B1650000}"/>
    <cellStyle name="Note 2 4 5 3 3 3" xfId="42496" xr:uid="{00000000-0005-0000-0000-0000B2650000}"/>
    <cellStyle name="Note 2 4 5 3 4" xfId="14618" xr:uid="{00000000-0005-0000-0000-0000B3650000}"/>
    <cellStyle name="Note 2 4 5 3 4 2" xfId="32282" xr:uid="{00000000-0005-0000-0000-0000B4650000}"/>
    <cellStyle name="Note 2 4 5 3 4 3" xfId="49497" xr:uid="{00000000-0005-0000-0000-0000B5650000}"/>
    <cellStyle name="Note 2 4 5 3 5" xfId="21588" xr:uid="{00000000-0005-0000-0000-0000B6650000}"/>
    <cellStyle name="Note 2 4 5 3 6" xfId="38885" xr:uid="{00000000-0005-0000-0000-0000B7650000}"/>
    <cellStyle name="Note 2 4 5 4" xfId="4752" xr:uid="{00000000-0005-0000-0000-0000B8650000}"/>
    <cellStyle name="Note 2 4 5 4 2" xfId="11672" xr:uid="{00000000-0005-0000-0000-0000B9650000}"/>
    <cellStyle name="Note 2 4 5 4 2 2" xfId="18453" xr:uid="{00000000-0005-0000-0000-0000BA650000}"/>
    <cellStyle name="Note 2 4 5 4 2 2 2" xfId="36117" xr:uid="{00000000-0005-0000-0000-0000BB650000}"/>
    <cellStyle name="Note 2 4 5 4 2 2 3" xfId="53303" xr:uid="{00000000-0005-0000-0000-0000BC650000}"/>
    <cellStyle name="Note 2 4 5 4 2 3" xfId="29336" xr:uid="{00000000-0005-0000-0000-0000BD650000}"/>
    <cellStyle name="Note 2 4 5 4 2 4" xfId="46572" xr:uid="{00000000-0005-0000-0000-0000BE650000}"/>
    <cellStyle name="Note 2 4 5 4 3" xfId="8388" xr:uid="{00000000-0005-0000-0000-0000BF650000}"/>
    <cellStyle name="Note 2 4 5 4 3 2" xfId="26053" xr:uid="{00000000-0005-0000-0000-0000C0650000}"/>
    <cellStyle name="Note 2 4 5 4 3 3" xfId="43315" xr:uid="{00000000-0005-0000-0000-0000C1650000}"/>
    <cellStyle name="Note 2 4 5 4 4" xfId="15386" xr:uid="{00000000-0005-0000-0000-0000C2650000}"/>
    <cellStyle name="Note 2 4 5 4 4 2" xfId="33050" xr:uid="{00000000-0005-0000-0000-0000C3650000}"/>
    <cellStyle name="Note 2 4 5 4 4 3" xfId="50262" xr:uid="{00000000-0005-0000-0000-0000C4650000}"/>
    <cellStyle name="Note 2 4 5 4 5" xfId="22417" xr:uid="{00000000-0005-0000-0000-0000C5650000}"/>
    <cellStyle name="Note 2 4 5 4 6" xfId="39704" xr:uid="{00000000-0005-0000-0000-0000C6650000}"/>
    <cellStyle name="Note 2 4 5 5" xfId="10358" xr:uid="{00000000-0005-0000-0000-0000C7650000}"/>
    <cellStyle name="Note 2 4 5 5 2" xfId="17247" xr:uid="{00000000-0005-0000-0000-0000C8650000}"/>
    <cellStyle name="Note 2 4 5 5 2 2" xfId="34911" xr:uid="{00000000-0005-0000-0000-0000C9650000}"/>
    <cellStyle name="Note 2 4 5 5 2 3" xfId="52109" xr:uid="{00000000-0005-0000-0000-0000CA650000}"/>
    <cellStyle name="Note 2 4 5 5 3" xfId="28022" xr:uid="{00000000-0005-0000-0000-0000CB650000}"/>
    <cellStyle name="Note 2 4 5 5 4" xfId="45270" xr:uid="{00000000-0005-0000-0000-0000CC650000}"/>
    <cellStyle name="Note 2 4 5 6" xfId="6608" xr:uid="{00000000-0005-0000-0000-0000CD650000}"/>
    <cellStyle name="Note 2 4 5 6 2" xfId="24273" xr:uid="{00000000-0005-0000-0000-0000CE650000}"/>
    <cellStyle name="Note 2 4 5 6 3" xfId="41547" xr:uid="{00000000-0005-0000-0000-0000CF650000}"/>
    <cellStyle name="Note 2 4 5 7" xfId="13639" xr:uid="{00000000-0005-0000-0000-0000D0650000}"/>
    <cellStyle name="Note 2 4 5 7 2" xfId="31303" xr:uid="{00000000-0005-0000-0000-0000D1650000}"/>
    <cellStyle name="Note 2 4 5 7 3" xfId="48527" xr:uid="{00000000-0005-0000-0000-0000D2650000}"/>
    <cellStyle name="Note 2 4 5 8" xfId="20555" xr:uid="{00000000-0005-0000-0000-0000D3650000}"/>
    <cellStyle name="Note 2 4 5 9" xfId="37861" xr:uid="{00000000-0005-0000-0000-0000D4650000}"/>
    <cellStyle name="Note 2 4 6" xfId="4488" xr:uid="{00000000-0005-0000-0000-0000D5650000}"/>
    <cellStyle name="Note 2 4 6 2" xfId="6352" xr:uid="{00000000-0005-0000-0000-0000D6650000}"/>
    <cellStyle name="Note 2 4 6 2 2" xfId="13271" xr:uid="{00000000-0005-0000-0000-0000D7650000}"/>
    <cellStyle name="Note 2 4 6 2 2 2" xfId="19944" xr:uid="{00000000-0005-0000-0000-0000D8650000}"/>
    <cellStyle name="Note 2 4 6 2 2 2 2" xfId="37608" xr:uid="{00000000-0005-0000-0000-0000D9650000}"/>
    <cellStyle name="Note 2 4 6 2 2 2 3" xfId="54785" xr:uid="{00000000-0005-0000-0000-0000DA650000}"/>
    <cellStyle name="Note 2 4 6 2 2 3" xfId="30935" xr:uid="{00000000-0005-0000-0000-0000DB650000}"/>
    <cellStyle name="Note 2 4 6 2 2 4" xfId="48162" xr:uid="{00000000-0005-0000-0000-0000DC650000}"/>
    <cellStyle name="Note 2 4 6 2 3" xfId="9987" xr:uid="{00000000-0005-0000-0000-0000DD650000}"/>
    <cellStyle name="Note 2 4 6 2 3 2" xfId="27652" xr:uid="{00000000-0005-0000-0000-0000DE650000}"/>
    <cellStyle name="Note 2 4 6 2 3 3" xfId="44905" xr:uid="{00000000-0005-0000-0000-0000DF650000}"/>
    <cellStyle name="Note 2 4 6 2 4" xfId="16877" xr:uid="{00000000-0005-0000-0000-0000E0650000}"/>
    <cellStyle name="Note 2 4 6 2 4 2" xfId="34541" xr:uid="{00000000-0005-0000-0000-0000E1650000}"/>
    <cellStyle name="Note 2 4 6 2 4 3" xfId="51744" xr:uid="{00000000-0005-0000-0000-0000E2650000}"/>
    <cellStyle name="Note 2 4 6 2 5" xfId="24017" xr:uid="{00000000-0005-0000-0000-0000E3650000}"/>
    <cellStyle name="Note 2 4 6 2 6" xfId="41294" xr:uid="{00000000-0005-0000-0000-0000E4650000}"/>
    <cellStyle name="Note 2 4 6 3" xfId="11416" xr:uid="{00000000-0005-0000-0000-0000E5650000}"/>
    <cellStyle name="Note 2 4 6 3 2" xfId="18197" xr:uid="{00000000-0005-0000-0000-0000E6650000}"/>
    <cellStyle name="Note 2 4 6 3 2 2" xfId="35861" xr:uid="{00000000-0005-0000-0000-0000E7650000}"/>
    <cellStyle name="Note 2 4 6 3 2 3" xfId="53050" xr:uid="{00000000-0005-0000-0000-0000E8650000}"/>
    <cellStyle name="Note 2 4 6 3 3" xfId="29080" xr:uid="{00000000-0005-0000-0000-0000E9650000}"/>
    <cellStyle name="Note 2 4 6 3 4" xfId="46319" xr:uid="{00000000-0005-0000-0000-0000EA650000}"/>
    <cellStyle name="Note 2 4 6 4" xfId="8132" xr:uid="{00000000-0005-0000-0000-0000EB650000}"/>
    <cellStyle name="Note 2 4 6 4 2" xfId="25797" xr:uid="{00000000-0005-0000-0000-0000EC650000}"/>
    <cellStyle name="Note 2 4 6 4 3" xfId="43062" xr:uid="{00000000-0005-0000-0000-0000ED650000}"/>
    <cellStyle name="Note 2 4 6 5" xfId="15130" xr:uid="{00000000-0005-0000-0000-0000EE650000}"/>
    <cellStyle name="Note 2 4 6 5 2" xfId="32794" xr:uid="{00000000-0005-0000-0000-0000EF650000}"/>
    <cellStyle name="Note 2 4 6 5 3" xfId="50009" xr:uid="{00000000-0005-0000-0000-0000F0650000}"/>
    <cellStyle name="Note 2 4 6 6" xfId="22161" xr:uid="{00000000-0005-0000-0000-0000F1650000}"/>
    <cellStyle name="Note 2 4 6 7" xfId="39451" xr:uid="{00000000-0005-0000-0000-0000F2650000}"/>
    <cellStyle name="Note 2 4 7" xfId="4566" xr:uid="{00000000-0005-0000-0000-0000F3650000}"/>
    <cellStyle name="Note 2 4 7 2" xfId="6430" xr:uid="{00000000-0005-0000-0000-0000F4650000}"/>
    <cellStyle name="Note 2 4 7 2 2" xfId="13349" xr:uid="{00000000-0005-0000-0000-0000F5650000}"/>
    <cellStyle name="Note 2 4 7 2 2 2" xfId="20022" xr:uid="{00000000-0005-0000-0000-0000F6650000}"/>
    <cellStyle name="Note 2 4 7 2 2 2 2" xfId="37686" xr:uid="{00000000-0005-0000-0000-0000F7650000}"/>
    <cellStyle name="Note 2 4 7 2 2 2 3" xfId="54863" xr:uid="{00000000-0005-0000-0000-0000F8650000}"/>
    <cellStyle name="Note 2 4 7 2 2 3" xfId="31013" xr:uid="{00000000-0005-0000-0000-0000F9650000}"/>
    <cellStyle name="Note 2 4 7 2 2 4" xfId="48240" xr:uid="{00000000-0005-0000-0000-0000FA650000}"/>
    <cellStyle name="Note 2 4 7 2 3" xfId="10065" xr:uid="{00000000-0005-0000-0000-0000FB650000}"/>
    <cellStyle name="Note 2 4 7 2 3 2" xfId="27730" xr:uid="{00000000-0005-0000-0000-0000FC650000}"/>
    <cellStyle name="Note 2 4 7 2 3 3" xfId="44983" xr:uid="{00000000-0005-0000-0000-0000FD650000}"/>
    <cellStyle name="Note 2 4 7 2 4" xfId="16955" xr:uid="{00000000-0005-0000-0000-0000FE650000}"/>
    <cellStyle name="Note 2 4 7 2 4 2" xfId="34619" xr:uid="{00000000-0005-0000-0000-0000FF650000}"/>
    <cellStyle name="Note 2 4 7 2 4 3" xfId="51822" xr:uid="{00000000-0005-0000-0000-000000660000}"/>
    <cellStyle name="Note 2 4 7 2 5" xfId="24095" xr:uid="{00000000-0005-0000-0000-000001660000}"/>
    <cellStyle name="Note 2 4 7 2 6" xfId="41372" xr:uid="{00000000-0005-0000-0000-000002660000}"/>
    <cellStyle name="Note 2 4 7 3" xfId="11494" xr:uid="{00000000-0005-0000-0000-000003660000}"/>
    <cellStyle name="Note 2 4 7 3 2" xfId="18275" xr:uid="{00000000-0005-0000-0000-000004660000}"/>
    <cellStyle name="Note 2 4 7 3 2 2" xfId="35939" xr:uid="{00000000-0005-0000-0000-000005660000}"/>
    <cellStyle name="Note 2 4 7 3 2 3" xfId="53128" xr:uid="{00000000-0005-0000-0000-000006660000}"/>
    <cellStyle name="Note 2 4 7 3 3" xfId="29158" xr:uid="{00000000-0005-0000-0000-000007660000}"/>
    <cellStyle name="Note 2 4 7 3 4" xfId="46397" xr:uid="{00000000-0005-0000-0000-000008660000}"/>
    <cellStyle name="Note 2 4 7 4" xfId="8210" xr:uid="{00000000-0005-0000-0000-000009660000}"/>
    <cellStyle name="Note 2 4 7 4 2" xfId="25875" xr:uid="{00000000-0005-0000-0000-00000A660000}"/>
    <cellStyle name="Note 2 4 7 4 3" xfId="43140" xr:uid="{00000000-0005-0000-0000-00000B660000}"/>
    <cellStyle name="Note 2 4 7 5" xfId="15208" xr:uid="{00000000-0005-0000-0000-00000C660000}"/>
    <cellStyle name="Note 2 4 7 5 2" xfId="32872" xr:uid="{00000000-0005-0000-0000-00000D660000}"/>
    <cellStyle name="Note 2 4 7 5 3" xfId="50087" xr:uid="{00000000-0005-0000-0000-00000E660000}"/>
    <cellStyle name="Note 2 4 7 6" xfId="22239" xr:uid="{00000000-0005-0000-0000-00000F660000}"/>
    <cellStyle name="Note 2 4 7 7" xfId="39529" xr:uid="{00000000-0005-0000-0000-000010660000}"/>
    <cellStyle name="Note 2 4 8" xfId="10131" xr:uid="{00000000-0005-0000-0000-000011660000}"/>
    <cellStyle name="Note 2 4 8 2" xfId="17020" xr:uid="{00000000-0005-0000-0000-000012660000}"/>
    <cellStyle name="Note 2 4 8 2 2" xfId="34684" xr:uid="{00000000-0005-0000-0000-000013660000}"/>
    <cellStyle name="Note 2 4 8 2 3" xfId="51885" xr:uid="{00000000-0005-0000-0000-000014660000}"/>
    <cellStyle name="Note 2 4 8 3" xfId="27795" xr:uid="{00000000-0005-0000-0000-000015660000}"/>
    <cellStyle name="Note 2 4 8 4" xfId="45046" xr:uid="{00000000-0005-0000-0000-000016660000}"/>
    <cellStyle name="Note 2 4 9" xfId="13412" xr:uid="{00000000-0005-0000-0000-000017660000}"/>
    <cellStyle name="Note 2 4 9 2" xfId="31076" xr:uid="{00000000-0005-0000-0000-000018660000}"/>
    <cellStyle name="Note 2 4 9 3" xfId="48303" xr:uid="{00000000-0005-0000-0000-000019660000}"/>
    <cellStyle name="Note 2 5" xfId="1847" xr:uid="{00000000-0005-0000-0000-00001A660000}"/>
    <cellStyle name="Note 2 5 10" xfId="20170" xr:uid="{00000000-0005-0000-0000-00001B660000}"/>
    <cellStyle name="Note 2 5 11" xfId="55191" xr:uid="{00000000-0005-0000-0000-00001C660000}"/>
    <cellStyle name="Note 2 5 2" xfId="1848" xr:uid="{00000000-0005-0000-0000-00001D660000}"/>
    <cellStyle name="Note 2 5 2 10" xfId="55192" xr:uid="{00000000-0005-0000-0000-00001E660000}"/>
    <cellStyle name="Note 2 5 2 2" xfId="2732" xr:uid="{00000000-0005-0000-0000-00001F660000}"/>
    <cellStyle name="Note 2 5 2 2 10" xfId="13537" xr:uid="{00000000-0005-0000-0000-000020660000}"/>
    <cellStyle name="Note 2 5 2 2 10 2" xfId="31201" xr:uid="{00000000-0005-0000-0000-000021660000}"/>
    <cellStyle name="Note 2 5 2 2 10 3" xfId="48428" xr:uid="{00000000-0005-0000-0000-000022660000}"/>
    <cellStyle name="Note 2 5 2 2 11" xfId="20453" xr:uid="{00000000-0005-0000-0000-000023660000}"/>
    <cellStyle name="Note 2 5 2 2 12" xfId="37762" xr:uid="{00000000-0005-0000-0000-000024660000}"/>
    <cellStyle name="Note 2 5 2 2 2" xfId="2961" xr:uid="{00000000-0005-0000-0000-000025660000}"/>
    <cellStyle name="Note 2 5 2 2 2 2" xfId="3624" xr:uid="{00000000-0005-0000-0000-000026660000}"/>
    <cellStyle name="Note 2 5 2 2 2 2 2" xfId="5540" xr:uid="{00000000-0005-0000-0000-000027660000}"/>
    <cellStyle name="Note 2 5 2 2 2 2 2 2" xfId="12460" xr:uid="{00000000-0005-0000-0000-000028660000}"/>
    <cellStyle name="Note 2 5 2 2 2 2 2 2 2" xfId="19187" xr:uid="{00000000-0005-0000-0000-000029660000}"/>
    <cellStyle name="Note 2 5 2 2 2 2 2 2 2 2" xfId="36851" xr:uid="{00000000-0005-0000-0000-00002A660000}"/>
    <cellStyle name="Note 2 5 2 2 2 2 2 2 2 3" xfId="54031" xr:uid="{00000000-0005-0000-0000-00002B660000}"/>
    <cellStyle name="Note 2 5 2 2 2 2 2 2 3" xfId="30124" xr:uid="{00000000-0005-0000-0000-00002C660000}"/>
    <cellStyle name="Note 2 5 2 2 2 2 2 2 4" xfId="47354" xr:uid="{00000000-0005-0000-0000-00002D660000}"/>
    <cellStyle name="Note 2 5 2 2 2 2 2 3" xfId="9176" xr:uid="{00000000-0005-0000-0000-00002E660000}"/>
    <cellStyle name="Note 2 5 2 2 2 2 2 3 2" xfId="26841" xr:uid="{00000000-0005-0000-0000-00002F660000}"/>
    <cellStyle name="Note 2 5 2 2 2 2 2 3 3" xfId="44097" xr:uid="{00000000-0005-0000-0000-000030660000}"/>
    <cellStyle name="Note 2 5 2 2 2 2 2 4" xfId="16120" xr:uid="{00000000-0005-0000-0000-000031660000}"/>
    <cellStyle name="Note 2 5 2 2 2 2 2 4 2" xfId="33784" xr:uid="{00000000-0005-0000-0000-000032660000}"/>
    <cellStyle name="Note 2 5 2 2 2 2 2 4 3" xfId="50990" xr:uid="{00000000-0005-0000-0000-000033660000}"/>
    <cellStyle name="Note 2 5 2 2 2 2 2 5" xfId="23205" xr:uid="{00000000-0005-0000-0000-000034660000}"/>
    <cellStyle name="Note 2 5 2 2 2 2 2 6" xfId="40486" xr:uid="{00000000-0005-0000-0000-000035660000}"/>
    <cellStyle name="Note 2 5 2 2 2 2 3" xfId="11084" xr:uid="{00000000-0005-0000-0000-000036660000}"/>
    <cellStyle name="Note 2 5 2 2 2 2 3 2" xfId="17919" xr:uid="{00000000-0005-0000-0000-000037660000}"/>
    <cellStyle name="Note 2 5 2 2 2 2 3 2 2" xfId="35583" xr:uid="{00000000-0005-0000-0000-000038660000}"/>
    <cellStyle name="Note 2 5 2 2 2 2 3 2 3" xfId="52775" xr:uid="{00000000-0005-0000-0000-000039660000}"/>
    <cellStyle name="Note 2 5 2 2 2 2 3 3" xfId="28748" xr:uid="{00000000-0005-0000-0000-00003A660000}"/>
    <cellStyle name="Note 2 5 2 2 2 2 3 4" xfId="45990" xr:uid="{00000000-0005-0000-0000-00003B660000}"/>
    <cellStyle name="Note 2 5 2 2 2 2 4" xfId="7321" xr:uid="{00000000-0005-0000-0000-00003C660000}"/>
    <cellStyle name="Note 2 5 2 2 2 2 4 2" xfId="24986" xr:uid="{00000000-0005-0000-0000-00003D660000}"/>
    <cellStyle name="Note 2 5 2 2 2 2 4 3" xfId="42254" xr:uid="{00000000-0005-0000-0000-00003E660000}"/>
    <cellStyle name="Note 2 5 2 2 2 2 5" xfId="14373" xr:uid="{00000000-0005-0000-0000-00003F660000}"/>
    <cellStyle name="Note 2 5 2 2 2 2 5 2" xfId="32037" xr:uid="{00000000-0005-0000-0000-000040660000}"/>
    <cellStyle name="Note 2 5 2 2 2 2 5 3" xfId="49255" xr:uid="{00000000-0005-0000-0000-000041660000}"/>
    <cellStyle name="Note 2 5 2 2 2 2 6" xfId="21343" xr:uid="{00000000-0005-0000-0000-000042660000}"/>
    <cellStyle name="Note 2 5 2 2 2 2 7" xfId="38643" xr:uid="{00000000-0005-0000-0000-000043660000}"/>
    <cellStyle name="Note 2 5 2 2 2 3" xfId="3994" xr:uid="{00000000-0005-0000-0000-000044660000}"/>
    <cellStyle name="Note 2 5 2 2 2 3 2" xfId="5910" xr:uid="{00000000-0005-0000-0000-000045660000}"/>
    <cellStyle name="Note 2 5 2 2 2 3 2 2" xfId="12830" xr:uid="{00000000-0005-0000-0000-000046660000}"/>
    <cellStyle name="Note 2 5 2 2 2 3 2 2 2" xfId="19557" xr:uid="{00000000-0005-0000-0000-000047660000}"/>
    <cellStyle name="Note 2 5 2 2 2 3 2 2 2 2" xfId="37221" xr:uid="{00000000-0005-0000-0000-000048660000}"/>
    <cellStyle name="Note 2 5 2 2 2 3 2 2 2 3" xfId="54398" xr:uid="{00000000-0005-0000-0000-000049660000}"/>
    <cellStyle name="Note 2 5 2 2 2 3 2 2 3" xfId="30494" xr:uid="{00000000-0005-0000-0000-00004A660000}"/>
    <cellStyle name="Note 2 5 2 2 2 3 2 2 4" xfId="47721" xr:uid="{00000000-0005-0000-0000-00004B660000}"/>
    <cellStyle name="Note 2 5 2 2 2 3 2 3" xfId="9546" xr:uid="{00000000-0005-0000-0000-00004C660000}"/>
    <cellStyle name="Note 2 5 2 2 2 3 2 3 2" xfId="27211" xr:uid="{00000000-0005-0000-0000-00004D660000}"/>
    <cellStyle name="Note 2 5 2 2 2 3 2 3 3" xfId="44464" xr:uid="{00000000-0005-0000-0000-00004E660000}"/>
    <cellStyle name="Note 2 5 2 2 2 3 2 4" xfId="16490" xr:uid="{00000000-0005-0000-0000-00004F660000}"/>
    <cellStyle name="Note 2 5 2 2 2 3 2 4 2" xfId="34154" xr:uid="{00000000-0005-0000-0000-000050660000}"/>
    <cellStyle name="Note 2 5 2 2 2 3 2 4 3" xfId="51357" xr:uid="{00000000-0005-0000-0000-000051660000}"/>
    <cellStyle name="Note 2 5 2 2 2 3 2 5" xfId="23575" xr:uid="{00000000-0005-0000-0000-000052660000}"/>
    <cellStyle name="Note 2 5 2 2 2 3 2 6" xfId="40853" xr:uid="{00000000-0005-0000-0000-000053660000}"/>
    <cellStyle name="Note 2 5 2 2 2 3 3" xfId="7691" xr:uid="{00000000-0005-0000-0000-000054660000}"/>
    <cellStyle name="Note 2 5 2 2 2 3 3 2" xfId="25356" xr:uid="{00000000-0005-0000-0000-000055660000}"/>
    <cellStyle name="Note 2 5 2 2 2 3 3 3" xfId="42621" xr:uid="{00000000-0005-0000-0000-000056660000}"/>
    <cellStyle name="Note 2 5 2 2 2 3 4" xfId="14743" xr:uid="{00000000-0005-0000-0000-000057660000}"/>
    <cellStyle name="Note 2 5 2 2 2 3 4 2" xfId="32407" xr:uid="{00000000-0005-0000-0000-000058660000}"/>
    <cellStyle name="Note 2 5 2 2 2 3 4 3" xfId="49622" xr:uid="{00000000-0005-0000-0000-000059660000}"/>
    <cellStyle name="Note 2 5 2 2 2 3 5" xfId="21713" xr:uid="{00000000-0005-0000-0000-00005A660000}"/>
    <cellStyle name="Note 2 5 2 2 2 3 6" xfId="39010" xr:uid="{00000000-0005-0000-0000-00005B660000}"/>
    <cellStyle name="Note 2 5 2 2 2 4" xfId="4877" xr:uid="{00000000-0005-0000-0000-00005C660000}"/>
    <cellStyle name="Note 2 5 2 2 2 4 2" xfId="11797" xr:uid="{00000000-0005-0000-0000-00005D660000}"/>
    <cellStyle name="Note 2 5 2 2 2 4 2 2" xfId="18578" xr:uid="{00000000-0005-0000-0000-00005E660000}"/>
    <cellStyle name="Note 2 5 2 2 2 4 2 2 2" xfId="36242" xr:uid="{00000000-0005-0000-0000-00005F660000}"/>
    <cellStyle name="Note 2 5 2 2 2 4 2 2 3" xfId="53428" xr:uid="{00000000-0005-0000-0000-000060660000}"/>
    <cellStyle name="Note 2 5 2 2 2 4 2 3" xfId="29461" xr:uid="{00000000-0005-0000-0000-000061660000}"/>
    <cellStyle name="Note 2 5 2 2 2 4 2 4" xfId="46697" xr:uid="{00000000-0005-0000-0000-000062660000}"/>
    <cellStyle name="Note 2 5 2 2 2 4 3" xfId="8513" xr:uid="{00000000-0005-0000-0000-000063660000}"/>
    <cellStyle name="Note 2 5 2 2 2 4 3 2" xfId="26178" xr:uid="{00000000-0005-0000-0000-000064660000}"/>
    <cellStyle name="Note 2 5 2 2 2 4 3 3" xfId="43440" xr:uid="{00000000-0005-0000-0000-000065660000}"/>
    <cellStyle name="Note 2 5 2 2 2 4 4" xfId="15511" xr:uid="{00000000-0005-0000-0000-000066660000}"/>
    <cellStyle name="Note 2 5 2 2 2 4 4 2" xfId="33175" xr:uid="{00000000-0005-0000-0000-000067660000}"/>
    <cellStyle name="Note 2 5 2 2 2 4 4 3" xfId="50387" xr:uid="{00000000-0005-0000-0000-000068660000}"/>
    <cellStyle name="Note 2 5 2 2 2 4 5" xfId="22542" xr:uid="{00000000-0005-0000-0000-000069660000}"/>
    <cellStyle name="Note 2 5 2 2 2 4 6" xfId="39829" xr:uid="{00000000-0005-0000-0000-00006A660000}"/>
    <cellStyle name="Note 2 5 2 2 2 5" xfId="10483" xr:uid="{00000000-0005-0000-0000-00006B660000}"/>
    <cellStyle name="Note 2 5 2 2 2 5 2" xfId="17372" xr:uid="{00000000-0005-0000-0000-00006C660000}"/>
    <cellStyle name="Note 2 5 2 2 2 5 2 2" xfId="35036" xr:uid="{00000000-0005-0000-0000-00006D660000}"/>
    <cellStyle name="Note 2 5 2 2 2 5 2 3" xfId="52234" xr:uid="{00000000-0005-0000-0000-00006E660000}"/>
    <cellStyle name="Note 2 5 2 2 2 5 3" xfId="28147" xr:uid="{00000000-0005-0000-0000-00006F660000}"/>
    <cellStyle name="Note 2 5 2 2 2 5 4" xfId="45395" xr:uid="{00000000-0005-0000-0000-000070660000}"/>
    <cellStyle name="Note 2 5 2 2 2 6" xfId="6733" xr:uid="{00000000-0005-0000-0000-000071660000}"/>
    <cellStyle name="Note 2 5 2 2 2 6 2" xfId="24398" xr:uid="{00000000-0005-0000-0000-000072660000}"/>
    <cellStyle name="Note 2 5 2 2 2 6 3" xfId="41672" xr:uid="{00000000-0005-0000-0000-000073660000}"/>
    <cellStyle name="Note 2 5 2 2 2 7" xfId="13764" xr:uid="{00000000-0005-0000-0000-000074660000}"/>
    <cellStyle name="Note 2 5 2 2 2 7 2" xfId="31428" xr:uid="{00000000-0005-0000-0000-000075660000}"/>
    <cellStyle name="Note 2 5 2 2 2 7 3" xfId="48652" xr:uid="{00000000-0005-0000-0000-000076660000}"/>
    <cellStyle name="Note 2 5 2 2 2 8" xfId="20680" xr:uid="{00000000-0005-0000-0000-000077660000}"/>
    <cellStyle name="Note 2 5 2 2 2 9" xfId="37986" xr:uid="{00000000-0005-0000-0000-000078660000}"/>
    <cellStyle name="Note 2 5 2 2 3" xfId="3057" xr:uid="{00000000-0005-0000-0000-000079660000}"/>
    <cellStyle name="Note 2 5 2 2 3 2" xfId="3720" xr:uid="{00000000-0005-0000-0000-00007A660000}"/>
    <cellStyle name="Note 2 5 2 2 3 2 2" xfId="5636" xr:uid="{00000000-0005-0000-0000-00007B660000}"/>
    <cellStyle name="Note 2 5 2 2 3 2 2 2" xfId="12556" xr:uid="{00000000-0005-0000-0000-00007C660000}"/>
    <cellStyle name="Note 2 5 2 2 3 2 2 2 2" xfId="19283" xr:uid="{00000000-0005-0000-0000-00007D660000}"/>
    <cellStyle name="Note 2 5 2 2 3 2 2 2 2 2" xfId="36947" xr:uid="{00000000-0005-0000-0000-00007E660000}"/>
    <cellStyle name="Note 2 5 2 2 3 2 2 2 2 3" xfId="54124" xr:uid="{00000000-0005-0000-0000-00007F660000}"/>
    <cellStyle name="Note 2 5 2 2 3 2 2 2 3" xfId="30220" xr:uid="{00000000-0005-0000-0000-000080660000}"/>
    <cellStyle name="Note 2 5 2 2 3 2 2 2 4" xfId="47447" xr:uid="{00000000-0005-0000-0000-000081660000}"/>
    <cellStyle name="Note 2 5 2 2 3 2 2 3" xfId="9272" xr:uid="{00000000-0005-0000-0000-000082660000}"/>
    <cellStyle name="Note 2 5 2 2 3 2 2 3 2" xfId="26937" xr:uid="{00000000-0005-0000-0000-000083660000}"/>
    <cellStyle name="Note 2 5 2 2 3 2 2 3 3" xfId="44190" xr:uid="{00000000-0005-0000-0000-000084660000}"/>
    <cellStyle name="Note 2 5 2 2 3 2 2 4" xfId="16216" xr:uid="{00000000-0005-0000-0000-000085660000}"/>
    <cellStyle name="Note 2 5 2 2 3 2 2 4 2" xfId="33880" xr:uid="{00000000-0005-0000-0000-000086660000}"/>
    <cellStyle name="Note 2 5 2 2 3 2 2 4 3" xfId="51083" xr:uid="{00000000-0005-0000-0000-000087660000}"/>
    <cellStyle name="Note 2 5 2 2 3 2 2 5" xfId="23301" xr:uid="{00000000-0005-0000-0000-000088660000}"/>
    <cellStyle name="Note 2 5 2 2 3 2 2 6" xfId="40579" xr:uid="{00000000-0005-0000-0000-000089660000}"/>
    <cellStyle name="Note 2 5 2 2 3 2 3" xfId="11180" xr:uid="{00000000-0005-0000-0000-00008A660000}"/>
    <cellStyle name="Note 2 5 2 2 3 2 3 2" xfId="18015" xr:uid="{00000000-0005-0000-0000-00008B660000}"/>
    <cellStyle name="Note 2 5 2 2 3 2 3 2 2" xfId="35679" xr:uid="{00000000-0005-0000-0000-00008C660000}"/>
    <cellStyle name="Note 2 5 2 2 3 2 3 2 3" xfId="52868" xr:uid="{00000000-0005-0000-0000-00008D660000}"/>
    <cellStyle name="Note 2 5 2 2 3 2 3 3" xfId="28844" xr:uid="{00000000-0005-0000-0000-00008E660000}"/>
    <cellStyle name="Note 2 5 2 2 3 2 3 4" xfId="46083" xr:uid="{00000000-0005-0000-0000-00008F660000}"/>
    <cellStyle name="Note 2 5 2 2 3 2 4" xfId="7417" xr:uid="{00000000-0005-0000-0000-000090660000}"/>
    <cellStyle name="Note 2 5 2 2 3 2 4 2" xfId="25082" xr:uid="{00000000-0005-0000-0000-000091660000}"/>
    <cellStyle name="Note 2 5 2 2 3 2 4 3" xfId="42347" xr:uid="{00000000-0005-0000-0000-000092660000}"/>
    <cellStyle name="Note 2 5 2 2 3 2 5" xfId="14469" xr:uid="{00000000-0005-0000-0000-000093660000}"/>
    <cellStyle name="Note 2 5 2 2 3 2 5 2" xfId="32133" xr:uid="{00000000-0005-0000-0000-000094660000}"/>
    <cellStyle name="Note 2 5 2 2 3 2 5 3" xfId="49348" xr:uid="{00000000-0005-0000-0000-000095660000}"/>
    <cellStyle name="Note 2 5 2 2 3 2 6" xfId="21439" xr:uid="{00000000-0005-0000-0000-000096660000}"/>
    <cellStyle name="Note 2 5 2 2 3 2 7" xfId="38736" xr:uid="{00000000-0005-0000-0000-000097660000}"/>
    <cellStyle name="Note 2 5 2 2 3 3" xfId="4087" xr:uid="{00000000-0005-0000-0000-000098660000}"/>
    <cellStyle name="Note 2 5 2 2 3 3 2" xfId="6003" xr:uid="{00000000-0005-0000-0000-000099660000}"/>
    <cellStyle name="Note 2 5 2 2 3 3 2 2" xfId="12923" xr:uid="{00000000-0005-0000-0000-00009A660000}"/>
    <cellStyle name="Note 2 5 2 2 3 3 2 2 2" xfId="19650" xr:uid="{00000000-0005-0000-0000-00009B660000}"/>
    <cellStyle name="Note 2 5 2 2 3 3 2 2 2 2" xfId="37314" xr:uid="{00000000-0005-0000-0000-00009C660000}"/>
    <cellStyle name="Note 2 5 2 2 3 3 2 2 2 3" xfId="54491" xr:uid="{00000000-0005-0000-0000-00009D660000}"/>
    <cellStyle name="Note 2 5 2 2 3 3 2 2 3" xfId="30587" xr:uid="{00000000-0005-0000-0000-00009E660000}"/>
    <cellStyle name="Note 2 5 2 2 3 3 2 2 4" xfId="47814" xr:uid="{00000000-0005-0000-0000-00009F660000}"/>
    <cellStyle name="Note 2 5 2 2 3 3 2 3" xfId="9639" xr:uid="{00000000-0005-0000-0000-0000A0660000}"/>
    <cellStyle name="Note 2 5 2 2 3 3 2 3 2" xfId="27304" xr:uid="{00000000-0005-0000-0000-0000A1660000}"/>
    <cellStyle name="Note 2 5 2 2 3 3 2 3 3" xfId="44557" xr:uid="{00000000-0005-0000-0000-0000A2660000}"/>
    <cellStyle name="Note 2 5 2 2 3 3 2 4" xfId="16583" xr:uid="{00000000-0005-0000-0000-0000A3660000}"/>
    <cellStyle name="Note 2 5 2 2 3 3 2 4 2" xfId="34247" xr:uid="{00000000-0005-0000-0000-0000A4660000}"/>
    <cellStyle name="Note 2 5 2 2 3 3 2 4 3" xfId="51450" xr:uid="{00000000-0005-0000-0000-0000A5660000}"/>
    <cellStyle name="Note 2 5 2 2 3 3 2 5" xfId="23668" xr:uid="{00000000-0005-0000-0000-0000A6660000}"/>
    <cellStyle name="Note 2 5 2 2 3 3 2 6" xfId="40946" xr:uid="{00000000-0005-0000-0000-0000A7660000}"/>
    <cellStyle name="Note 2 5 2 2 3 3 3" xfId="7784" xr:uid="{00000000-0005-0000-0000-0000A8660000}"/>
    <cellStyle name="Note 2 5 2 2 3 3 3 2" xfId="25449" xr:uid="{00000000-0005-0000-0000-0000A9660000}"/>
    <cellStyle name="Note 2 5 2 2 3 3 3 3" xfId="42714" xr:uid="{00000000-0005-0000-0000-0000AA660000}"/>
    <cellStyle name="Note 2 5 2 2 3 3 4" xfId="14836" xr:uid="{00000000-0005-0000-0000-0000AB660000}"/>
    <cellStyle name="Note 2 5 2 2 3 3 4 2" xfId="32500" xr:uid="{00000000-0005-0000-0000-0000AC660000}"/>
    <cellStyle name="Note 2 5 2 2 3 3 4 3" xfId="49715" xr:uid="{00000000-0005-0000-0000-0000AD660000}"/>
    <cellStyle name="Note 2 5 2 2 3 3 5" xfId="21806" xr:uid="{00000000-0005-0000-0000-0000AE660000}"/>
    <cellStyle name="Note 2 5 2 2 3 3 6" xfId="39103" xr:uid="{00000000-0005-0000-0000-0000AF660000}"/>
    <cellStyle name="Note 2 5 2 2 3 4" xfId="4973" xr:uid="{00000000-0005-0000-0000-0000B0660000}"/>
    <cellStyle name="Note 2 5 2 2 3 4 2" xfId="11893" xr:uid="{00000000-0005-0000-0000-0000B1660000}"/>
    <cellStyle name="Note 2 5 2 2 3 4 2 2" xfId="18674" xr:uid="{00000000-0005-0000-0000-0000B2660000}"/>
    <cellStyle name="Note 2 5 2 2 3 4 2 2 2" xfId="36338" xr:uid="{00000000-0005-0000-0000-0000B3660000}"/>
    <cellStyle name="Note 2 5 2 2 3 4 2 2 3" xfId="53521" xr:uid="{00000000-0005-0000-0000-0000B4660000}"/>
    <cellStyle name="Note 2 5 2 2 3 4 2 3" xfId="29557" xr:uid="{00000000-0005-0000-0000-0000B5660000}"/>
    <cellStyle name="Note 2 5 2 2 3 4 2 4" xfId="46790" xr:uid="{00000000-0005-0000-0000-0000B6660000}"/>
    <cellStyle name="Note 2 5 2 2 3 4 3" xfId="8609" xr:uid="{00000000-0005-0000-0000-0000B7660000}"/>
    <cellStyle name="Note 2 5 2 2 3 4 3 2" xfId="26274" xr:uid="{00000000-0005-0000-0000-0000B8660000}"/>
    <cellStyle name="Note 2 5 2 2 3 4 3 3" xfId="43533" xr:uid="{00000000-0005-0000-0000-0000B9660000}"/>
    <cellStyle name="Note 2 5 2 2 3 4 4" xfId="15607" xr:uid="{00000000-0005-0000-0000-0000BA660000}"/>
    <cellStyle name="Note 2 5 2 2 3 4 4 2" xfId="33271" xr:uid="{00000000-0005-0000-0000-0000BB660000}"/>
    <cellStyle name="Note 2 5 2 2 3 4 4 3" xfId="50480" xr:uid="{00000000-0005-0000-0000-0000BC660000}"/>
    <cellStyle name="Note 2 5 2 2 3 4 5" xfId="22638" xr:uid="{00000000-0005-0000-0000-0000BD660000}"/>
    <cellStyle name="Note 2 5 2 2 3 4 6" xfId="39922" xr:uid="{00000000-0005-0000-0000-0000BE660000}"/>
    <cellStyle name="Note 2 5 2 2 3 5" xfId="10579" xr:uid="{00000000-0005-0000-0000-0000BF660000}"/>
    <cellStyle name="Note 2 5 2 2 3 5 2" xfId="17468" xr:uid="{00000000-0005-0000-0000-0000C0660000}"/>
    <cellStyle name="Note 2 5 2 2 3 5 2 2" xfId="35132" xr:uid="{00000000-0005-0000-0000-0000C1660000}"/>
    <cellStyle name="Note 2 5 2 2 3 5 2 3" xfId="52327" xr:uid="{00000000-0005-0000-0000-0000C2660000}"/>
    <cellStyle name="Note 2 5 2 2 3 5 3" xfId="28243" xr:uid="{00000000-0005-0000-0000-0000C3660000}"/>
    <cellStyle name="Note 2 5 2 2 3 5 4" xfId="45488" xr:uid="{00000000-0005-0000-0000-0000C4660000}"/>
    <cellStyle name="Note 2 5 2 2 3 6" xfId="6829" xr:uid="{00000000-0005-0000-0000-0000C5660000}"/>
    <cellStyle name="Note 2 5 2 2 3 6 2" xfId="24494" xr:uid="{00000000-0005-0000-0000-0000C6660000}"/>
    <cellStyle name="Note 2 5 2 2 3 6 3" xfId="41765" xr:uid="{00000000-0005-0000-0000-0000C7660000}"/>
    <cellStyle name="Note 2 5 2 2 3 7" xfId="13860" xr:uid="{00000000-0005-0000-0000-0000C8660000}"/>
    <cellStyle name="Note 2 5 2 2 3 7 2" xfId="31524" xr:uid="{00000000-0005-0000-0000-0000C9660000}"/>
    <cellStyle name="Note 2 5 2 2 3 7 3" xfId="48745" xr:uid="{00000000-0005-0000-0000-0000CA660000}"/>
    <cellStyle name="Note 2 5 2 2 3 8" xfId="20776" xr:uid="{00000000-0005-0000-0000-0000CB660000}"/>
    <cellStyle name="Note 2 5 2 2 3 9" xfId="38079" xr:uid="{00000000-0005-0000-0000-0000CC660000}"/>
    <cellStyle name="Note 2 5 2 2 4" xfId="3169" xr:uid="{00000000-0005-0000-0000-0000CD660000}"/>
    <cellStyle name="Note 2 5 2 2 4 2" xfId="4199" xr:uid="{00000000-0005-0000-0000-0000CE660000}"/>
    <cellStyle name="Note 2 5 2 2 4 2 2" xfId="6115" xr:uid="{00000000-0005-0000-0000-0000CF660000}"/>
    <cellStyle name="Note 2 5 2 2 4 2 2 2" xfId="13035" xr:uid="{00000000-0005-0000-0000-0000D0660000}"/>
    <cellStyle name="Note 2 5 2 2 4 2 2 2 2" xfId="19762" xr:uid="{00000000-0005-0000-0000-0000D1660000}"/>
    <cellStyle name="Note 2 5 2 2 4 2 2 2 2 2" xfId="37426" xr:uid="{00000000-0005-0000-0000-0000D2660000}"/>
    <cellStyle name="Note 2 5 2 2 4 2 2 2 2 3" xfId="54603" xr:uid="{00000000-0005-0000-0000-0000D3660000}"/>
    <cellStyle name="Note 2 5 2 2 4 2 2 2 3" xfId="30699" xr:uid="{00000000-0005-0000-0000-0000D4660000}"/>
    <cellStyle name="Note 2 5 2 2 4 2 2 2 4" xfId="47926" xr:uid="{00000000-0005-0000-0000-0000D5660000}"/>
    <cellStyle name="Note 2 5 2 2 4 2 2 3" xfId="9751" xr:uid="{00000000-0005-0000-0000-0000D6660000}"/>
    <cellStyle name="Note 2 5 2 2 4 2 2 3 2" xfId="27416" xr:uid="{00000000-0005-0000-0000-0000D7660000}"/>
    <cellStyle name="Note 2 5 2 2 4 2 2 3 3" xfId="44669" xr:uid="{00000000-0005-0000-0000-0000D8660000}"/>
    <cellStyle name="Note 2 5 2 2 4 2 2 4" xfId="16695" xr:uid="{00000000-0005-0000-0000-0000D9660000}"/>
    <cellStyle name="Note 2 5 2 2 4 2 2 4 2" xfId="34359" xr:uid="{00000000-0005-0000-0000-0000DA660000}"/>
    <cellStyle name="Note 2 5 2 2 4 2 2 4 3" xfId="51562" xr:uid="{00000000-0005-0000-0000-0000DB660000}"/>
    <cellStyle name="Note 2 5 2 2 4 2 2 5" xfId="23780" xr:uid="{00000000-0005-0000-0000-0000DC660000}"/>
    <cellStyle name="Note 2 5 2 2 4 2 2 6" xfId="41058" xr:uid="{00000000-0005-0000-0000-0000DD660000}"/>
    <cellStyle name="Note 2 5 2 2 4 2 3" xfId="7896" xr:uid="{00000000-0005-0000-0000-0000DE660000}"/>
    <cellStyle name="Note 2 5 2 2 4 2 3 2" xfId="25561" xr:uid="{00000000-0005-0000-0000-0000DF660000}"/>
    <cellStyle name="Note 2 5 2 2 4 2 3 3" xfId="42826" xr:uid="{00000000-0005-0000-0000-0000E0660000}"/>
    <cellStyle name="Note 2 5 2 2 4 2 4" xfId="14948" xr:uid="{00000000-0005-0000-0000-0000E1660000}"/>
    <cellStyle name="Note 2 5 2 2 4 2 4 2" xfId="32612" xr:uid="{00000000-0005-0000-0000-0000E2660000}"/>
    <cellStyle name="Note 2 5 2 2 4 2 4 3" xfId="49827" xr:uid="{00000000-0005-0000-0000-0000E3660000}"/>
    <cellStyle name="Note 2 5 2 2 4 2 5" xfId="21918" xr:uid="{00000000-0005-0000-0000-0000E4660000}"/>
    <cellStyle name="Note 2 5 2 2 4 2 6" xfId="39215" xr:uid="{00000000-0005-0000-0000-0000E5660000}"/>
    <cellStyle name="Note 2 5 2 2 4 3" xfId="5085" xr:uid="{00000000-0005-0000-0000-0000E6660000}"/>
    <cellStyle name="Note 2 5 2 2 4 3 2" xfId="12005" xr:uid="{00000000-0005-0000-0000-0000E7660000}"/>
    <cellStyle name="Note 2 5 2 2 4 3 2 2" xfId="18786" xr:uid="{00000000-0005-0000-0000-0000E8660000}"/>
    <cellStyle name="Note 2 5 2 2 4 3 2 2 2" xfId="36450" xr:uid="{00000000-0005-0000-0000-0000E9660000}"/>
    <cellStyle name="Note 2 5 2 2 4 3 2 2 3" xfId="53633" xr:uid="{00000000-0005-0000-0000-0000EA660000}"/>
    <cellStyle name="Note 2 5 2 2 4 3 2 3" xfId="29669" xr:uid="{00000000-0005-0000-0000-0000EB660000}"/>
    <cellStyle name="Note 2 5 2 2 4 3 2 4" xfId="46902" xr:uid="{00000000-0005-0000-0000-0000EC660000}"/>
    <cellStyle name="Note 2 5 2 2 4 3 3" xfId="8721" xr:uid="{00000000-0005-0000-0000-0000ED660000}"/>
    <cellStyle name="Note 2 5 2 2 4 3 3 2" xfId="26386" xr:uid="{00000000-0005-0000-0000-0000EE660000}"/>
    <cellStyle name="Note 2 5 2 2 4 3 3 3" xfId="43645" xr:uid="{00000000-0005-0000-0000-0000EF660000}"/>
    <cellStyle name="Note 2 5 2 2 4 3 4" xfId="15719" xr:uid="{00000000-0005-0000-0000-0000F0660000}"/>
    <cellStyle name="Note 2 5 2 2 4 3 4 2" xfId="33383" xr:uid="{00000000-0005-0000-0000-0000F1660000}"/>
    <cellStyle name="Note 2 5 2 2 4 3 4 3" xfId="50592" xr:uid="{00000000-0005-0000-0000-0000F2660000}"/>
    <cellStyle name="Note 2 5 2 2 4 3 5" xfId="22750" xr:uid="{00000000-0005-0000-0000-0000F3660000}"/>
    <cellStyle name="Note 2 5 2 2 4 3 6" xfId="40034" xr:uid="{00000000-0005-0000-0000-0000F4660000}"/>
    <cellStyle name="Note 2 5 2 2 4 4" xfId="10691" xr:uid="{00000000-0005-0000-0000-0000F5660000}"/>
    <cellStyle name="Note 2 5 2 2 4 4 2" xfId="17580" xr:uid="{00000000-0005-0000-0000-0000F6660000}"/>
    <cellStyle name="Note 2 5 2 2 4 4 2 2" xfId="35244" xr:uid="{00000000-0005-0000-0000-0000F7660000}"/>
    <cellStyle name="Note 2 5 2 2 4 4 2 3" xfId="52439" xr:uid="{00000000-0005-0000-0000-0000F8660000}"/>
    <cellStyle name="Note 2 5 2 2 4 4 3" xfId="28355" xr:uid="{00000000-0005-0000-0000-0000F9660000}"/>
    <cellStyle name="Note 2 5 2 2 4 4 4" xfId="45600" xr:uid="{00000000-0005-0000-0000-0000FA660000}"/>
    <cellStyle name="Note 2 5 2 2 4 5" xfId="6941" xr:uid="{00000000-0005-0000-0000-0000FB660000}"/>
    <cellStyle name="Note 2 5 2 2 4 5 2" xfId="24606" xr:uid="{00000000-0005-0000-0000-0000FC660000}"/>
    <cellStyle name="Note 2 5 2 2 4 5 3" xfId="41877" xr:uid="{00000000-0005-0000-0000-0000FD660000}"/>
    <cellStyle name="Note 2 5 2 2 4 6" xfId="13972" xr:uid="{00000000-0005-0000-0000-0000FE660000}"/>
    <cellStyle name="Note 2 5 2 2 4 6 2" xfId="31636" xr:uid="{00000000-0005-0000-0000-0000FF660000}"/>
    <cellStyle name="Note 2 5 2 2 4 6 3" xfId="48857" xr:uid="{00000000-0005-0000-0000-000000670000}"/>
    <cellStyle name="Note 2 5 2 2 4 7" xfId="20888" xr:uid="{00000000-0005-0000-0000-000001670000}"/>
    <cellStyle name="Note 2 5 2 2 4 8" xfId="38191" xr:uid="{00000000-0005-0000-0000-000002670000}"/>
    <cellStyle name="Note 2 5 2 2 5" xfId="3397" xr:uid="{00000000-0005-0000-0000-000003670000}"/>
    <cellStyle name="Note 2 5 2 2 5 2" xfId="5313" xr:uid="{00000000-0005-0000-0000-000004670000}"/>
    <cellStyle name="Note 2 5 2 2 5 2 2" xfId="12233" xr:uid="{00000000-0005-0000-0000-000005670000}"/>
    <cellStyle name="Note 2 5 2 2 5 2 2 2" xfId="18960" xr:uid="{00000000-0005-0000-0000-000006670000}"/>
    <cellStyle name="Note 2 5 2 2 5 2 2 2 2" xfId="36624" xr:uid="{00000000-0005-0000-0000-000007670000}"/>
    <cellStyle name="Note 2 5 2 2 5 2 2 2 3" xfId="53807" xr:uid="{00000000-0005-0000-0000-000008670000}"/>
    <cellStyle name="Note 2 5 2 2 5 2 2 3" xfId="29897" xr:uid="{00000000-0005-0000-0000-000009670000}"/>
    <cellStyle name="Note 2 5 2 2 5 2 2 4" xfId="47130" xr:uid="{00000000-0005-0000-0000-00000A670000}"/>
    <cellStyle name="Note 2 5 2 2 5 2 3" xfId="8949" xr:uid="{00000000-0005-0000-0000-00000B670000}"/>
    <cellStyle name="Note 2 5 2 2 5 2 3 2" xfId="26614" xr:uid="{00000000-0005-0000-0000-00000C670000}"/>
    <cellStyle name="Note 2 5 2 2 5 2 3 3" xfId="43873" xr:uid="{00000000-0005-0000-0000-00000D670000}"/>
    <cellStyle name="Note 2 5 2 2 5 2 4" xfId="15893" xr:uid="{00000000-0005-0000-0000-00000E670000}"/>
    <cellStyle name="Note 2 5 2 2 5 2 4 2" xfId="33557" xr:uid="{00000000-0005-0000-0000-00000F670000}"/>
    <cellStyle name="Note 2 5 2 2 5 2 4 3" xfId="50766" xr:uid="{00000000-0005-0000-0000-000010670000}"/>
    <cellStyle name="Note 2 5 2 2 5 2 5" xfId="22978" xr:uid="{00000000-0005-0000-0000-000011670000}"/>
    <cellStyle name="Note 2 5 2 2 5 2 6" xfId="40262" xr:uid="{00000000-0005-0000-0000-000012670000}"/>
    <cellStyle name="Note 2 5 2 2 5 3" xfId="10857" xr:uid="{00000000-0005-0000-0000-000013670000}"/>
    <cellStyle name="Note 2 5 2 2 5 3 2" xfId="17692" xr:uid="{00000000-0005-0000-0000-000014670000}"/>
    <cellStyle name="Note 2 5 2 2 5 3 2 2" xfId="35356" xr:uid="{00000000-0005-0000-0000-000015670000}"/>
    <cellStyle name="Note 2 5 2 2 5 3 2 3" xfId="52551" xr:uid="{00000000-0005-0000-0000-000016670000}"/>
    <cellStyle name="Note 2 5 2 2 5 3 3" xfId="28521" xr:uid="{00000000-0005-0000-0000-000017670000}"/>
    <cellStyle name="Note 2 5 2 2 5 3 4" xfId="45766" xr:uid="{00000000-0005-0000-0000-000018670000}"/>
    <cellStyle name="Note 2 5 2 2 5 4" xfId="14146" xr:uid="{00000000-0005-0000-0000-000019670000}"/>
    <cellStyle name="Note 2 5 2 2 5 4 2" xfId="31810" xr:uid="{00000000-0005-0000-0000-00001A670000}"/>
    <cellStyle name="Note 2 5 2 2 5 4 3" xfId="49031" xr:uid="{00000000-0005-0000-0000-00001B670000}"/>
    <cellStyle name="Note 2 5 2 2 5 5" xfId="21116" xr:uid="{00000000-0005-0000-0000-00001C670000}"/>
    <cellStyle name="Note 2 5 2 2 5 6" xfId="38419" xr:uid="{00000000-0005-0000-0000-00001D670000}"/>
    <cellStyle name="Note 2 5 2 2 6" xfId="3222" xr:uid="{00000000-0005-0000-0000-00001E670000}"/>
    <cellStyle name="Note 2 5 2 2 6 2" xfId="5138" xr:uid="{00000000-0005-0000-0000-00001F670000}"/>
    <cellStyle name="Note 2 5 2 2 6 2 2" xfId="12058" xr:uid="{00000000-0005-0000-0000-000020670000}"/>
    <cellStyle name="Note 2 5 2 2 6 2 2 2" xfId="18839" xr:uid="{00000000-0005-0000-0000-000021670000}"/>
    <cellStyle name="Note 2 5 2 2 6 2 2 2 2" xfId="36503" xr:uid="{00000000-0005-0000-0000-000022670000}"/>
    <cellStyle name="Note 2 5 2 2 6 2 2 2 3" xfId="53686" xr:uid="{00000000-0005-0000-0000-000023670000}"/>
    <cellStyle name="Note 2 5 2 2 6 2 2 3" xfId="29722" xr:uid="{00000000-0005-0000-0000-000024670000}"/>
    <cellStyle name="Note 2 5 2 2 6 2 2 4" xfId="46955" xr:uid="{00000000-0005-0000-0000-000025670000}"/>
    <cellStyle name="Note 2 5 2 2 6 2 3" xfId="8774" xr:uid="{00000000-0005-0000-0000-000026670000}"/>
    <cellStyle name="Note 2 5 2 2 6 2 3 2" xfId="26439" xr:uid="{00000000-0005-0000-0000-000027670000}"/>
    <cellStyle name="Note 2 5 2 2 6 2 3 3" xfId="43698" xr:uid="{00000000-0005-0000-0000-000028670000}"/>
    <cellStyle name="Note 2 5 2 2 6 2 4" xfId="15772" xr:uid="{00000000-0005-0000-0000-000029670000}"/>
    <cellStyle name="Note 2 5 2 2 6 2 4 2" xfId="33436" xr:uid="{00000000-0005-0000-0000-00002A670000}"/>
    <cellStyle name="Note 2 5 2 2 6 2 4 3" xfId="50645" xr:uid="{00000000-0005-0000-0000-00002B670000}"/>
    <cellStyle name="Note 2 5 2 2 6 2 5" xfId="22803" xr:uid="{00000000-0005-0000-0000-00002C670000}"/>
    <cellStyle name="Note 2 5 2 2 6 2 6" xfId="40087" xr:uid="{00000000-0005-0000-0000-00002D670000}"/>
    <cellStyle name="Note 2 5 2 2 6 3" xfId="6994" xr:uid="{00000000-0005-0000-0000-00002E670000}"/>
    <cellStyle name="Note 2 5 2 2 6 3 2" xfId="24659" xr:uid="{00000000-0005-0000-0000-00002F670000}"/>
    <cellStyle name="Note 2 5 2 2 6 3 3" xfId="41930" xr:uid="{00000000-0005-0000-0000-000030670000}"/>
    <cellStyle name="Note 2 5 2 2 6 4" xfId="14025" xr:uid="{00000000-0005-0000-0000-000031670000}"/>
    <cellStyle name="Note 2 5 2 2 6 4 2" xfId="31689" xr:uid="{00000000-0005-0000-0000-000032670000}"/>
    <cellStyle name="Note 2 5 2 2 6 4 3" xfId="48910" xr:uid="{00000000-0005-0000-0000-000033670000}"/>
    <cellStyle name="Note 2 5 2 2 6 5" xfId="20941" xr:uid="{00000000-0005-0000-0000-000034670000}"/>
    <cellStyle name="Note 2 5 2 2 6 6" xfId="38244" xr:uid="{00000000-0005-0000-0000-000035670000}"/>
    <cellStyle name="Note 2 5 2 2 7" xfId="4650" xr:uid="{00000000-0005-0000-0000-000036670000}"/>
    <cellStyle name="Note 2 5 2 2 7 2" xfId="11570" xr:uid="{00000000-0005-0000-0000-000037670000}"/>
    <cellStyle name="Note 2 5 2 2 7 2 2" xfId="18351" xr:uid="{00000000-0005-0000-0000-000038670000}"/>
    <cellStyle name="Note 2 5 2 2 7 2 2 2" xfId="36015" xr:uid="{00000000-0005-0000-0000-000039670000}"/>
    <cellStyle name="Note 2 5 2 2 7 2 2 3" xfId="53204" xr:uid="{00000000-0005-0000-0000-00003A670000}"/>
    <cellStyle name="Note 2 5 2 2 7 2 3" xfId="29234" xr:uid="{00000000-0005-0000-0000-00003B670000}"/>
    <cellStyle name="Note 2 5 2 2 7 2 4" xfId="46473" xr:uid="{00000000-0005-0000-0000-00003C670000}"/>
    <cellStyle name="Note 2 5 2 2 7 3" xfId="8286" xr:uid="{00000000-0005-0000-0000-00003D670000}"/>
    <cellStyle name="Note 2 5 2 2 7 3 2" xfId="25951" xr:uid="{00000000-0005-0000-0000-00003E670000}"/>
    <cellStyle name="Note 2 5 2 2 7 3 3" xfId="43216" xr:uid="{00000000-0005-0000-0000-00003F670000}"/>
    <cellStyle name="Note 2 5 2 2 7 4" xfId="15284" xr:uid="{00000000-0005-0000-0000-000040670000}"/>
    <cellStyle name="Note 2 5 2 2 7 4 2" xfId="32948" xr:uid="{00000000-0005-0000-0000-000041670000}"/>
    <cellStyle name="Note 2 5 2 2 7 4 3" xfId="50163" xr:uid="{00000000-0005-0000-0000-000042670000}"/>
    <cellStyle name="Note 2 5 2 2 7 5" xfId="22315" xr:uid="{00000000-0005-0000-0000-000043670000}"/>
    <cellStyle name="Note 2 5 2 2 7 6" xfId="39605" xr:uid="{00000000-0005-0000-0000-000044670000}"/>
    <cellStyle name="Note 2 5 2 2 8" xfId="10256" xr:uid="{00000000-0005-0000-0000-000045670000}"/>
    <cellStyle name="Note 2 5 2 2 8 2" xfId="17145" xr:uid="{00000000-0005-0000-0000-000046670000}"/>
    <cellStyle name="Note 2 5 2 2 8 2 2" xfId="34809" xr:uid="{00000000-0005-0000-0000-000047670000}"/>
    <cellStyle name="Note 2 5 2 2 8 2 3" xfId="52010" xr:uid="{00000000-0005-0000-0000-000048670000}"/>
    <cellStyle name="Note 2 5 2 2 8 3" xfId="27920" xr:uid="{00000000-0005-0000-0000-000049670000}"/>
    <cellStyle name="Note 2 5 2 2 8 4" xfId="45171" xr:uid="{00000000-0005-0000-0000-00004A670000}"/>
    <cellStyle name="Note 2 5 2 2 9" xfId="6506" xr:uid="{00000000-0005-0000-0000-00004B670000}"/>
    <cellStyle name="Note 2 5 2 2 9 2" xfId="24171" xr:uid="{00000000-0005-0000-0000-00004C670000}"/>
    <cellStyle name="Note 2 5 2 2 9 3" xfId="41448" xr:uid="{00000000-0005-0000-0000-00004D670000}"/>
    <cellStyle name="Note 2 5 2 3" xfId="2841" xr:uid="{00000000-0005-0000-0000-00004E670000}"/>
    <cellStyle name="Note 2 5 2 3 2" xfId="3504" xr:uid="{00000000-0005-0000-0000-00004F670000}"/>
    <cellStyle name="Note 2 5 2 3 2 2" xfId="5420" xr:uid="{00000000-0005-0000-0000-000050670000}"/>
    <cellStyle name="Note 2 5 2 3 2 2 2" xfId="12340" xr:uid="{00000000-0005-0000-0000-000051670000}"/>
    <cellStyle name="Note 2 5 2 3 2 2 2 2" xfId="19067" xr:uid="{00000000-0005-0000-0000-000052670000}"/>
    <cellStyle name="Note 2 5 2 3 2 2 2 2 2" xfId="36731" xr:uid="{00000000-0005-0000-0000-000053670000}"/>
    <cellStyle name="Note 2 5 2 3 2 2 2 2 3" xfId="53911" xr:uid="{00000000-0005-0000-0000-000054670000}"/>
    <cellStyle name="Note 2 5 2 3 2 2 2 3" xfId="30004" xr:uid="{00000000-0005-0000-0000-000055670000}"/>
    <cellStyle name="Note 2 5 2 3 2 2 2 4" xfId="47234" xr:uid="{00000000-0005-0000-0000-000056670000}"/>
    <cellStyle name="Note 2 5 2 3 2 2 3" xfId="9056" xr:uid="{00000000-0005-0000-0000-000057670000}"/>
    <cellStyle name="Note 2 5 2 3 2 2 3 2" xfId="26721" xr:uid="{00000000-0005-0000-0000-000058670000}"/>
    <cellStyle name="Note 2 5 2 3 2 2 3 3" xfId="43977" xr:uid="{00000000-0005-0000-0000-000059670000}"/>
    <cellStyle name="Note 2 5 2 3 2 2 4" xfId="16000" xr:uid="{00000000-0005-0000-0000-00005A670000}"/>
    <cellStyle name="Note 2 5 2 3 2 2 4 2" xfId="33664" xr:uid="{00000000-0005-0000-0000-00005B670000}"/>
    <cellStyle name="Note 2 5 2 3 2 2 4 3" xfId="50870" xr:uid="{00000000-0005-0000-0000-00005C670000}"/>
    <cellStyle name="Note 2 5 2 3 2 2 5" xfId="23085" xr:uid="{00000000-0005-0000-0000-00005D670000}"/>
    <cellStyle name="Note 2 5 2 3 2 2 6" xfId="40366" xr:uid="{00000000-0005-0000-0000-00005E670000}"/>
    <cellStyle name="Note 2 5 2 3 2 3" xfId="10964" xr:uid="{00000000-0005-0000-0000-00005F670000}"/>
    <cellStyle name="Note 2 5 2 3 2 3 2" xfId="17799" xr:uid="{00000000-0005-0000-0000-000060670000}"/>
    <cellStyle name="Note 2 5 2 3 2 3 2 2" xfId="35463" xr:uid="{00000000-0005-0000-0000-000061670000}"/>
    <cellStyle name="Note 2 5 2 3 2 3 2 3" xfId="52655" xr:uid="{00000000-0005-0000-0000-000062670000}"/>
    <cellStyle name="Note 2 5 2 3 2 3 3" xfId="28628" xr:uid="{00000000-0005-0000-0000-000063670000}"/>
    <cellStyle name="Note 2 5 2 3 2 3 4" xfId="45870" xr:uid="{00000000-0005-0000-0000-000064670000}"/>
    <cellStyle name="Note 2 5 2 3 2 4" xfId="7201" xr:uid="{00000000-0005-0000-0000-000065670000}"/>
    <cellStyle name="Note 2 5 2 3 2 4 2" xfId="24866" xr:uid="{00000000-0005-0000-0000-000066670000}"/>
    <cellStyle name="Note 2 5 2 3 2 4 3" xfId="42134" xr:uid="{00000000-0005-0000-0000-000067670000}"/>
    <cellStyle name="Note 2 5 2 3 2 5" xfId="14253" xr:uid="{00000000-0005-0000-0000-000068670000}"/>
    <cellStyle name="Note 2 5 2 3 2 5 2" xfId="31917" xr:uid="{00000000-0005-0000-0000-000069670000}"/>
    <cellStyle name="Note 2 5 2 3 2 5 3" xfId="49135" xr:uid="{00000000-0005-0000-0000-00006A670000}"/>
    <cellStyle name="Note 2 5 2 3 2 6" xfId="21223" xr:uid="{00000000-0005-0000-0000-00006B670000}"/>
    <cellStyle name="Note 2 5 2 3 2 7" xfId="38523" xr:uid="{00000000-0005-0000-0000-00006C670000}"/>
    <cellStyle name="Note 2 5 2 3 3" xfId="3874" xr:uid="{00000000-0005-0000-0000-00006D670000}"/>
    <cellStyle name="Note 2 5 2 3 3 2" xfId="5790" xr:uid="{00000000-0005-0000-0000-00006E670000}"/>
    <cellStyle name="Note 2 5 2 3 3 2 2" xfId="12710" xr:uid="{00000000-0005-0000-0000-00006F670000}"/>
    <cellStyle name="Note 2 5 2 3 3 2 2 2" xfId="19437" xr:uid="{00000000-0005-0000-0000-000070670000}"/>
    <cellStyle name="Note 2 5 2 3 3 2 2 2 2" xfId="37101" xr:uid="{00000000-0005-0000-0000-000071670000}"/>
    <cellStyle name="Note 2 5 2 3 3 2 2 2 3" xfId="54278" xr:uid="{00000000-0005-0000-0000-000072670000}"/>
    <cellStyle name="Note 2 5 2 3 3 2 2 3" xfId="30374" xr:uid="{00000000-0005-0000-0000-000073670000}"/>
    <cellStyle name="Note 2 5 2 3 3 2 2 4" xfId="47601" xr:uid="{00000000-0005-0000-0000-000074670000}"/>
    <cellStyle name="Note 2 5 2 3 3 2 3" xfId="9426" xr:uid="{00000000-0005-0000-0000-000075670000}"/>
    <cellStyle name="Note 2 5 2 3 3 2 3 2" xfId="27091" xr:uid="{00000000-0005-0000-0000-000076670000}"/>
    <cellStyle name="Note 2 5 2 3 3 2 3 3" xfId="44344" xr:uid="{00000000-0005-0000-0000-000077670000}"/>
    <cellStyle name="Note 2 5 2 3 3 2 4" xfId="16370" xr:uid="{00000000-0005-0000-0000-000078670000}"/>
    <cellStyle name="Note 2 5 2 3 3 2 4 2" xfId="34034" xr:uid="{00000000-0005-0000-0000-000079670000}"/>
    <cellStyle name="Note 2 5 2 3 3 2 4 3" xfId="51237" xr:uid="{00000000-0005-0000-0000-00007A670000}"/>
    <cellStyle name="Note 2 5 2 3 3 2 5" xfId="23455" xr:uid="{00000000-0005-0000-0000-00007B670000}"/>
    <cellStyle name="Note 2 5 2 3 3 2 6" xfId="40733" xr:uid="{00000000-0005-0000-0000-00007C670000}"/>
    <cellStyle name="Note 2 5 2 3 3 3" xfId="7571" xr:uid="{00000000-0005-0000-0000-00007D670000}"/>
    <cellStyle name="Note 2 5 2 3 3 3 2" xfId="25236" xr:uid="{00000000-0005-0000-0000-00007E670000}"/>
    <cellStyle name="Note 2 5 2 3 3 3 3" xfId="42501" xr:uid="{00000000-0005-0000-0000-00007F670000}"/>
    <cellStyle name="Note 2 5 2 3 3 4" xfId="14623" xr:uid="{00000000-0005-0000-0000-000080670000}"/>
    <cellStyle name="Note 2 5 2 3 3 4 2" xfId="32287" xr:uid="{00000000-0005-0000-0000-000081670000}"/>
    <cellStyle name="Note 2 5 2 3 3 4 3" xfId="49502" xr:uid="{00000000-0005-0000-0000-000082670000}"/>
    <cellStyle name="Note 2 5 2 3 3 5" xfId="21593" xr:uid="{00000000-0005-0000-0000-000083670000}"/>
    <cellStyle name="Note 2 5 2 3 3 6" xfId="38890" xr:uid="{00000000-0005-0000-0000-000084670000}"/>
    <cellStyle name="Note 2 5 2 3 4" xfId="4757" xr:uid="{00000000-0005-0000-0000-000085670000}"/>
    <cellStyle name="Note 2 5 2 3 4 2" xfId="11677" xr:uid="{00000000-0005-0000-0000-000086670000}"/>
    <cellStyle name="Note 2 5 2 3 4 2 2" xfId="18458" xr:uid="{00000000-0005-0000-0000-000087670000}"/>
    <cellStyle name="Note 2 5 2 3 4 2 2 2" xfId="36122" xr:uid="{00000000-0005-0000-0000-000088670000}"/>
    <cellStyle name="Note 2 5 2 3 4 2 2 3" xfId="53308" xr:uid="{00000000-0005-0000-0000-000089670000}"/>
    <cellStyle name="Note 2 5 2 3 4 2 3" xfId="29341" xr:uid="{00000000-0005-0000-0000-00008A670000}"/>
    <cellStyle name="Note 2 5 2 3 4 2 4" xfId="46577" xr:uid="{00000000-0005-0000-0000-00008B670000}"/>
    <cellStyle name="Note 2 5 2 3 4 3" xfId="8393" xr:uid="{00000000-0005-0000-0000-00008C670000}"/>
    <cellStyle name="Note 2 5 2 3 4 3 2" xfId="26058" xr:uid="{00000000-0005-0000-0000-00008D670000}"/>
    <cellStyle name="Note 2 5 2 3 4 3 3" xfId="43320" xr:uid="{00000000-0005-0000-0000-00008E670000}"/>
    <cellStyle name="Note 2 5 2 3 4 4" xfId="15391" xr:uid="{00000000-0005-0000-0000-00008F670000}"/>
    <cellStyle name="Note 2 5 2 3 4 4 2" xfId="33055" xr:uid="{00000000-0005-0000-0000-000090670000}"/>
    <cellStyle name="Note 2 5 2 3 4 4 3" xfId="50267" xr:uid="{00000000-0005-0000-0000-000091670000}"/>
    <cellStyle name="Note 2 5 2 3 4 5" xfId="22422" xr:uid="{00000000-0005-0000-0000-000092670000}"/>
    <cellStyle name="Note 2 5 2 3 4 6" xfId="39709" xr:uid="{00000000-0005-0000-0000-000093670000}"/>
    <cellStyle name="Note 2 5 2 3 5" xfId="10363" xr:uid="{00000000-0005-0000-0000-000094670000}"/>
    <cellStyle name="Note 2 5 2 3 5 2" xfId="17252" xr:uid="{00000000-0005-0000-0000-000095670000}"/>
    <cellStyle name="Note 2 5 2 3 5 2 2" xfId="34916" xr:uid="{00000000-0005-0000-0000-000096670000}"/>
    <cellStyle name="Note 2 5 2 3 5 2 3" xfId="52114" xr:uid="{00000000-0005-0000-0000-000097670000}"/>
    <cellStyle name="Note 2 5 2 3 5 3" xfId="28027" xr:uid="{00000000-0005-0000-0000-000098670000}"/>
    <cellStyle name="Note 2 5 2 3 5 4" xfId="45275" xr:uid="{00000000-0005-0000-0000-000099670000}"/>
    <cellStyle name="Note 2 5 2 3 6" xfId="6613" xr:uid="{00000000-0005-0000-0000-00009A670000}"/>
    <cellStyle name="Note 2 5 2 3 6 2" xfId="24278" xr:uid="{00000000-0005-0000-0000-00009B670000}"/>
    <cellStyle name="Note 2 5 2 3 6 3" xfId="41552" xr:uid="{00000000-0005-0000-0000-00009C670000}"/>
    <cellStyle name="Note 2 5 2 3 7" xfId="13644" xr:uid="{00000000-0005-0000-0000-00009D670000}"/>
    <cellStyle name="Note 2 5 2 3 7 2" xfId="31308" xr:uid="{00000000-0005-0000-0000-00009E670000}"/>
    <cellStyle name="Note 2 5 2 3 7 3" xfId="48532" xr:uid="{00000000-0005-0000-0000-00009F670000}"/>
    <cellStyle name="Note 2 5 2 3 8" xfId="20560" xr:uid="{00000000-0005-0000-0000-0000A0670000}"/>
    <cellStyle name="Note 2 5 2 3 9" xfId="37866" xr:uid="{00000000-0005-0000-0000-0000A1670000}"/>
    <cellStyle name="Note 2 5 2 4" xfId="4493" xr:uid="{00000000-0005-0000-0000-0000A2670000}"/>
    <cellStyle name="Note 2 5 2 4 2" xfId="6357" xr:uid="{00000000-0005-0000-0000-0000A3670000}"/>
    <cellStyle name="Note 2 5 2 4 2 2" xfId="13276" xr:uid="{00000000-0005-0000-0000-0000A4670000}"/>
    <cellStyle name="Note 2 5 2 4 2 2 2" xfId="19949" xr:uid="{00000000-0005-0000-0000-0000A5670000}"/>
    <cellStyle name="Note 2 5 2 4 2 2 2 2" xfId="37613" xr:uid="{00000000-0005-0000-0000-0000A6670000}"/>
    <cellStyle name="Note 2 5 2 4 2 2 2 3" xfId="54790" xr:uid="{00000000-0005-0000-0000-0000A7670000}"/>
    <cellStyle name="Note 2 5 2 4 2 2 3" xfId="30940" xr:uid="{00000000-0005-0000-0000-0000A8670000}"/>
    <cellStyle name="Note 2 5 2 4 2 2 4" xfId="48167" xr:uid="{00000000-0005-0000-0000-0000A9670000}"/>
    <cellStyle name="Note 2 5 2 4 2 3" xfId="9992" xr:uid="{00000000-0005-0000-0000-0000AA670000}"/>
    <cellStyle name="Note 2 5 2 4 2 3 2" xfId="27657" xr:uid="{00000000-0005-0000-0000-0000AB670000}"/>
    <cellStyle name="Note 2 5 2 4 2 3 3" xfId="44910" xr:uid="{00000000-0005-0000-0000-0000AC670000}"/>
    <cellStyle name="Note 2 5 2 4 2 4" xfId="16882" xr:uid="{00000000-0005-0000-0000-0000AD670000}"/>
    <cellStyle name="Note 2 5 2 4 2 4 2" xfId="34546" xr:uid="{00000000-0005-0000-0000-0000AE670000}"/>
    <cellStyle name="Note 2 5 2 4 2 4 3" xfId="51749" xr:uid="{00000000-0005-0000-0000-0000AF670000}"/>
    <cellStyle name="Note 2 5 2 4 2 5" xfId="24022" xr:uid="{00000000-0005-0000-0000-0000B0670000}"/>
    <cellStyle name="Note 2 5 2 4 2 6" xfId="41299" xr:uid="{00000000-0005-0000-0000-0000B1670000}"/>
    <cellStyle name="Note 2 5 2 4 3" xfId="11421" xr:uid="{00000000-0005-0000-0000-0000B2670000}"/>
    <cellStyle name="Note 2 5 2 4 3 2" xfId="18202" xr:uid="{00000000-0005-0000-0000-0000B3670000}"/>
    <cellStyle name="Note 2 5 2 4 3 2 2" xfId="35866" xr:uid="{00000000-0005-0000-0000-0000B4670000}"/>
    <cellStyle name="Note 2 5 2 4 3 2 3" xfId="53055" xr:uid="{00000000-0005-0000-0000-0000B5670000}"/>
    <cellStyle name="Note 2 5 2 4 3 3" xfId="29085" xr:uid="{00000000-0005-0000-0000-0000B6670000}"/>
    <cellStyle name="Note 2 5 2 4 3 4" xfId="46324" xr:uid="{00000000-0005-0000-0000-0000B7670000}"/>
    <cellStyle name="Note 2 5 2 4 4" xfId="8137" xr:uid="{00000000-0005-0000-0000-0000B8670000}"/>
    <cellStyle name="Note 2 5 2 4 4 2" xfId="25802" xr:uid="{00000000-0005-0000-0000-0000B9670000}"/>
    <cellStyle name="Note 2 5 2 4 4 3" xfId="43067" xr:uid="{00000000-0005-0000-0000-0000BA670000}"/>
    <cellStyle name="Note 2 5 2 4 5" xfId="15135" xr:uid="{00000000-0005-0000-0000-0000BB670000}"/>
    <cellStyle name="Note 2 5 2 4 5 2" xfId="32799" xr:uid="{00000000-0005-0000-0000-0000BC670000}"/>
    <cellStyle name="Note 2 5 2 4 5 3" xfId="50014" xr:uid="{00000000-0005-0000-0000-0000BD670000}"/>
    <cellStyle name="Note 2 5 2 4 6" xfId="22166" xr:uid="{00000000-0005-0000-0000-0000BE670000}"/>
    <cellStyle name="Note 2 5 2 4 7" xfId="39456" xr:uid="{00000000-0005-0000-0000-0000BF670000}"/>
    <cellStyle name="Note 2 5 2 5" xfId="4544" xr:uid="{00000000-0005-0000-0000-0000C0670000}"/>
    <cellStyle name="Note 2 5 2 5 2" xfId="6408" xr:uid="{00000000-0005-0000-0000-0000C1670000}"/>
    <cellStyle name="Note 2 5 2 5 2 2" xfId="13327" xr:uid="{00000000-0005-0000-0000-0000C2670000}"/>
    <cellStyle name="Note 2 5 2 5 2 2 2" xfId="20000" xr:uid="{00000000-0005-0000-0000-0000C3670000}"/>
    <cellStyle name="Note 2 5 2 5 2 2 2 2" xfId="37664" xr:uid="{00000000-0005-0000-0000-0000C4670000}"/>
    <cellStyle name="Note 2 5 2 5 2 2 2 3" xfId="54841" xr:uid="{00000000-0005-0000-0000-0000C5670000}"/>
    <cellStyle name="Note 2 5 2 5 2 2 3" xfId="30991" xr:uid="{00000000-0005-0000-0000-0000C6670000}"/>
    <cellStyle name="Note 2 5 2 5 2 2 4" xfId="48218" xr:uid="{00000000-0005-0000-0000-0000C7670000}"/>
    <cellStyle name="Note 2 5 2 5 2 3" xfId="10043" xr:uid="{00000000-0005-0000-0000-0000C8670000}"/>
    <cellStyle name="Note 2 5 2 5 2 3 2" xfId="27708" xr:uid="{00000000-0005-0000-0000-0000C9670000}"/>
    <cellStyle name="Note 2 5 2 5 2 3 3" xfId="44961" xr:uid="{00000000-0005-0000-0000-0000CA670000}"/>
    <cellStyle name="Note 2 5 2 5 2 4" xfId="16933" xr:uid="{00000000-0005-0000-0000-0000CB670000}"/>
    <cellStyle name="Note 2 5 2 5 2 4 2" xfId="34597" xr:uid="{00000000-0005-0000-0000-0000CC670000}"/>
    <cellStyle name="Note 2 5 2 5 2 4 3" xfId="51800" xr:uid="{00000000-0005-0000-0000-0000CD670000}"/>
    <cellStyle name="Note 2 5 2 5 2 5" xfId="24073" xr:uid="{00000000-0005-0000-0000-0000CE670000}"/>
    <cellStyle name="Note 2 5 2 5 2 6" xfId="41350" xr:uid="{00000000-0005-0000-0000-0000CF670000}"/>
    <cellStyle name="Note 2 5 2 5 3" xfId="11472" xr:uid="{00000000-0005-0000-0000-0000D0670000}"/>
    <cellStyle name="Note 2 5 2 5 3 2" xfId="18253" xr:uid="{00000000-0005-0000-0000-0000D1670000}"/>
    <cellStyle name="Note 2 5 2 5 3 2 2" xfId="35917" xr:uid="{00000000-0005-0000-0000-0000D2670000}"/>
    <cellStyle name="Note 2 5 2 5 3 2 3" xfId="53106" xr:uid="{00000000-0005-0000-0000-0000D3670000}"/>
    <cellStyle name="Note 2 5 2 5 3 3" xfId="29136" xr:uid="{00000000-0005-0000-0000-0000D4670000}"/>
    <cellStyle name="Note 2 5 2 5 3 4" xfId="46375" xr:uid="{00000000-0005-0000-0000-0000D5670000}"/>
    <cellStyle name="Note 2 5 2 5 4" xfId="8188" xr:uid="{00000000-0005-0000-0000-0000D6670000}"/>
    <cellStyle name="Note 2 5 2 5 4 2" xfId="25853" xr:uid="{00000000-0005-0000-0000-0000D7670000}"/>
    <cellStyle name="Note 2 5 2 5 4 3" xfId="43118" xr:uid="{00000000-0005-0000-0000-0000D8670000}"/>
    <cellStyle name="Note 2 5 2 5 5" xfId="15186" xr:uid="{00000000-0005-0000-0000-0000D9670000}"/>
    <cellStyle name="Note 2 5 2 5 5 2" xfId="32850" xr:uid="{00000000-0005-0000-0000-0000DA670000}"/>
    <cellStyle name="Note 2 5 2 5 5 3" xfId="50065" xr:uid="{00000000-0005-0000-0000-0000DB670000}"/>
    <cellStyle name="Note 2 5 2 5 6" xfId="22217" xr:uid="{00000000-0005-0000-0000-0000DC670000}"/>
    <cellStyle name="Note 2 5 2 5 7" xfId="39507" xr:uid="{00000000-0005-0000-0000-0000DD670000}"/>
    <cellStyle name="Note 2 5 2 6" xfId="10136" xr:uid="{00000000-0005-0000-0000-0000DE670000}"/>
    <cellStyle name="Note 2 5 2 6 2" xfId="17025" xr:uid="{00000000-0005-0000-0000-0000DF670000}"/>
    <cellStyle name="Note 2 5 2 6 2 2" xfId="34689" xr:uid="{00000000-0005-0000-0000-0000E0670000}"/>
    <cellStyle name="Note 2 5 2 6 2 3" xfId="51890" xr:uid="{00000000-0005-0000-0000-0000E1670000}"/>
    <cellStyle name="Note 2 5 2 6 3" xfId="27800" xr:uid="{00000000-0005-0000-0000-0000E2670000}"/>
    <cellStyle name="Note 2 5 2 6 4" xfId="45051" xr:uid="{00000000-0005-0000-0000-0000E3670000}"/>
    <cellStyle name="Note 2 5 2 7" xfId="13417" xr:uid="{00000000-0005-0000-0000-0000E4670000}"/>
    <cellStyle name="Note 2 5 2 7 2" xfId="31081" xr:uid="{00000000-0005-0000-0000-0000E5670000}"/>
    <cellStyle name="Note 2 5 2 7 3" xfId="48308" xr:uid="{00000000-0005-0000-0000-0000E6670000}"/>
    <cellStyle name="Note 2 5 2 8" xfId="20243" xr:uid="{00000000-0005-0000-0000-0000E7670000}"/>
    <cellStyle name="Note 2 5 2 9" xfId="20169" xr:uid="{00000000-0005-0000-0000-0000E8670000}"/>
    <cellStyle name="Note 2 5 3" xfId="2733" xr:uid="{00000000-0005-0000-0000-0000E9670000}"/>
    <cellStyle name="Note 2 5 3 10" xfId="13538" xr:uid="{00000000-0005-0000-0000-0000EA670000}"/>
    <cellStyle name="Note 2 5 3 10 2" xfId="31202" xr:uid="{00000000-0005-0000-0000-0000EB670000}"/>
    <cellStyle name="Note 2 5 3 10 3" xfId="48429" xr:uid="{00000000-0005-0000-0000-0000EC670000}"/>
    <cellStyle name="Note 2 5 3 11" xfId="20454" xr:uid="{00000000-0005-0000-0000-0000ED670000}"/>
    <cellStyle name="Note 2 5 3 12" xfId="37763" xr:uid="{00000000-0005-0000-0000-0000EE670000}"/>
    <cellStyle name="Note 2 5 3 2" xfId="2962" xr:uid="{00000000-0005-0000-0000-0000EF670000}"/>
    <cellStyle name="Note 2 5 3 2 2" xfId="3625" xr:uid="{00000000-0005-0000-0000-0000F0670000}"/>
    <cellStyle name="Note 2 5 3 2 2 2" xfId="5541" xr:uid="{00000000-0005-0000-0000-0000F1670000}"/>
    <cellStyle name="Note 2 5 3 2 2 2 2" xfId="12461" xr:uid="{00000000-0005-0000-0000-0000F2670000}"/>
    <cellStyle name="Note 2 5 3 2 2 2 2 2" xfId="19188" xr:uid="{00000000-0005-0000-0000-0000F3670000}"/>
    <cellStyle name="Note 2 5 3 2 2 2 2 2 2" xfId="36852" xr:uid="{00000000-0005-0000-0000-0000F4670000}"/>
    <cellStyle name="Note 2 5 3 2 2 2 2 2 3" xfId="54032" xr:uid="{00000000-0005-0000-0000-0000F5670000}"/>
    <cellStyle name="Note 2 5 3 2 2 2 2 3" xfId="30125" xr:uid="{00000000-0005-0000-0000-0000F6670000}"/>
    <cellStyle name="Note 2 5 3 2 2 2 2 4" xfId="47355" xr:uid="{00000000-0005-0000-0000-0000F7670000}"/>
    <cellStyle name="Note 2 5 3 2 2 2 3" xfId="9177" xr:uid="{00000000-0005-0000-0000-0000F8670000}"/>
    <cellStyle name="Note 2 5 3 2 2 2 3 2" xfId="26842" xr:uid="{00000000-0005-0000-0000-0000F9670000}"/>
    <cellStyle name="Note 2 5 3 2 2 2 3 3" xfId="44098" xr:uid="{00000000-0005-0000-0000-0000FA670000}"/>
    <cellStyle name="Note 2 5 3 2 2 2 4" xfId="16121" xr:uid="{00000000-0005-0000-0000-0000FB670000}"/>
    <cellStyle name="Note 2 5 3 2 2 2 4 2" xfId="33785" xr:uid="{00000000-0005-0000-0000-0000FC670000}"/>
    <cellStyle name="Note 2 5 3 2 2 2 4 3" xfId="50991" xr:uid="{00000000-0005-0000-0000-0000FD670000}"/>
    <cellStyle name="Note 2 5 3 2 2 2 5" xfId="23206" xr:uid="{00000000-0005-0000-0000-0000FE670000}"/>
    <cellStyle name="Note 2 5 3 2 2 2 6" xfId="40487" xr:uid="{00000000-0005-0000-0000-0000FF670000}"/>
    <cellStyle name="Note 2 5 3 2 2 3" xfId="11085" xr:uid="{00000000-0005-0000-0000-000000680000}"/>
    <cellStyle name="Note 2 5 3 2 2 3 2" xfId="17920" xr:uid="{00000000-0005-0000-0000-000001680000}"/>
    <cellStyle name="Note 2 5 3 2 2 3 2 2" xfId="35584" xr:uid="{00000000-0005-0000-0000-000002680000}"/>
    <cellStyle name="Note 2 5 3 2 2 3 2 3" xfId="52776" xr:uid="{00000000-0005-0000-0000-000003680000}"/>
    <cellStyle name="Note 2 5 3 2 2 3 3" xfId="28749" xr:uid="{00000000-0005-0000-0000-000004680000}"/>
    <cellStyle name="Note 2 5 3 2 2 3 4" xfId="45991" xr:uid="{00000000-0005-0000-0000-000005680000}"/>
    <cellStyle name="Note 2 5 3 2 2 4" xfId="7322" xr:uid="{00000000-0005-0000-0000-000006680000}"/>
    <cellStyle name="Note 2 5 3 2 2 4 2" xfId="24987" xr:uid="{00000000-0005-0000-0000-000007680000}"/>
    <cellStyle name="Note 2 5 3 2 2 4 3" xfId="42255" xr:uid="{00000000-0005-0000-0000-000008680000}"/>
    <cellStyle name="Note 2 5 3 2 2 5" xfId="14374" xr:uid="{00000000-0005-0000-0000-000009680000}"/>
    <cellStyle name="Note 2 5 3 2 2 5 2" xfId="32038" xr:uid="{00000000-0005-0000-0000-00000A680000}"/>
    <cellStyle name="Note 2 5 3 2 2 5 3" xfId="49256" xr:uid="{00000000-0005-0000-0000-00000B680000}"/>
    <cellStyle name="Note 2 5 3 2 2 6" xfId="21344" xr:uid="{00000000-0005-0000-0000-00000C680000}"/>
    <cellStyle name="Note 2 5 3 2 2 7" xfId="38644" xr:uid="{00000000-0005-0000-0000-00000D680000}"/>
    <cellStyle name="Note 2 5 3 2 3" xfId="3995" xr:uid="{00000000-0005-0000-0000-00000E680000}"/>
    <cellStyle name="Note 2 5 3 2 3 2" xfId="5911" xr:uid="{00000000-0005-0000-0000-00000F680000}"/>
    <cellStyle name="Note 2 5 3 2 3 2 2" xfId="12831" xr:uid="{00000000-0005-0000-0000-000010680000}"/>
    <cellStyle name="Note 2 5 3 2 3 2 2 2" xfId="19558" xr:uid="{00000000-0005-0000-0000-000011680000}"/>
    <cellStyle name="Note 2 5 3 2 3 2 2 2 2" xfId="37222" xr:uid="{00000000-0005-0000-0000-000012680000}"/>
    <cellStyle name="Note 2 5 3 2 3 2 2 2 3" xfId="54399" xr:uid="{00000000-0005-0000-0000-000013680000}"/>
    <cellStyle name="Note 2 5 3 2 3 2 2 3" xfId="30495" xr:uid="{00000000-0005-0000-0000-000014680000}"/>
    <cellStyle name="Note 2 5 3 2 3 2 2 4" xfId="47722" xr:uid="{00000000-0005-0000-0000-000015680000}"/>
    <cellStyle name="Note 2 5 3 2 3 2 3" xfId="9547" xr:uid="{00000000-0005-0000-0000-000016680000}"/>
    <cellStyle name="Note 2 5 3 2 3 2 3 2" xfId="27212" xr:uid="{00000000-0005-0000-0000-000017680000}"/>
    <cellStyle name="Note 2 5 3 2 3 2 3 3" xfId="44465" xr:uid="{00000000-0005-0000-0000-000018680000}"/>
    <cellStyle name="Note 2 5 3 2 3 2 4" xfId="16491" xr:uid="{00000000-0005-0000-0000-000019680000}"/>
    <cellStyle name="Note 2 5 3 2 3 2 4 2" xfId="34155" xr:uid="{00000000-0005-0000-0000-00001A680000}"/>
    <cellStyle name="Note 2 5 3 2 3 2 4 3" xfId="51358" xr:uid="{00000000-0005-0000-0000-00001B680000}"/>
    <cellStyle name="Note 2 5 3 2 3 2 5" xfId="23576" xr:uid="{00000000-0005-0000-0000-00001C680000}"/>
    <cellStyle name="Note 2 5 3 2 3 2 6" xfId="40854" xr:uid="{00000000-0005-0000-0000-00001D680000}"/>
    <cellStyle name="Note 2 5 3 2 3 3" xfId="7692" xr:uid="{00000000-0005-0000-0000-00001E680000}"/>
    <cellStyle name="Note 2 5 3 2 3 3 2" xfId="25357" xr:uid="{00000000-0005-0000-0000-00001F680000}"/>
    <cellStyle name="Note 2 5 3 2 3 3 3" xfId="42622" xr:uid="{00000000-0005-0000-0000-000020680000}"/>
    <cellStyle name="Note 2 5 3 2 3 4" xfId="14744" xr:uid="{00000000-0005-0000-0000-000021680000}"/>
    <cellStyle name="Note 2 5 3 2 3 4 2" xfId="32408" xr:uid="{00000000-0005-0000-0000-000022680000}"/>
    <cellStyle name="Note 2 5 3 2 3 4 3" xfId="49623" xr:uid="{00000000-0005-0000-0000-000023680000}"/>
    <cellStyle name="Note 2 5 3 2 3 5" xfId="21714" xr:uid="{00000000-0005-0000-0000-000024680000}"/>
    <cellStyle name="Note 2 5 3 2 3 6" xfId="39011" xr:uid="{00000000-0005-0000-0000-000025680000}"/>
    <cellStyle name="Note 2 5 3 2 4" xfId="4878" xr:uid="{00000000-0005-0000-0000-000026680000}"/>
    <cellStyle name="Note 2 5 3 2 4 2" xfId="11798" xr:uid="{00000000-0005-0000-0000-000027680000}"/>
    <cellStyle name="Note 2 5 3 2 4 2 2" xfId="18579" xr:uid="{00000000-0005-0000-0000-000028680000}"/>
    <cellStyle name="Note 2 5 3 2 4 2 2 2" xfId="36243" xr:uid="{00000000-0005-0000-0000-000029680000}"/>
    <cellStyle name="Note 2 5 3 2 4 2 2 3" xfId="53429" xr:uid="{00000000-0005-0000-0000-00002A680000}"/>
    <cellStyle name="Note 2 5 3 2 4 2 3" xfId="29462" xr:uid="{00000000-0005-0000-0000-00002B680000}"/>
    <cellStyle name="Note 2 5 3 2 4 2 4" xfId="46698" xr:uid="{00000000-0005-0000-0000-00002C680000}"/>
    <cellStyle name="Note 2 5 3 2 4 3" xfId="8514" xr:uid="{00000000-0005-0000-0000-00002D680000}"/>
    <cellStyle name="Note 2 5 3 2 4 3 2" xfId="26179" xr:uid="{00000000-0005-0000-0000-00002E680000}"/>
    <cellStyle name="Note 2 5 3 2 4 3 3" xfId="43441" xr:uid="{00000000-0005-0000-0000-00002F680000}"/>
    <cellStyle name="Note 2 5 3 2 4 4" xfId="15512" xr:uid="{00000000-0005-0000-0000-000030680000}"/>
    <cellStyle name="Note 2 5 3 2 4 4 2" xfId="33176" xr:uid="{00000000-0005-0000-0000-000031680000}"/>
    <cellStyle name="Note 2 5 3 2 4 4 3" xfId="50388" xr:uid="{00000000-0005-0000-0000-000032680000}"/>
    <cellStyle name="Note 2 5 3 2 4 5" xfId="22543" xr:uid="{00000000-0005-0000-0000-000033680000}"/>
    <cellStyle name="Note 2 5 3 2 4 6" xfId="39830" xr:uid="{00000000-0005-0000-0000-000034680000}"/>
    <cellStyle name="Note 2 5 3 2 5" xfId="10484" xr:uid="{00000000-0005-0000-0000-000035680000}"/>
    <cellStyle name="Note 2 5 3 2 5 2" xfId="17373" xr:uid="{00000000-0005-0000-0000-000036680000}"/>
    <cellStyle name="Note 2 5 3 2 5 2 2" xfId="35037" xr:uid="{00000000-0005-0000-0000-000037680000}"/>
    <cellStyle name="Note 2 5 3 2 5 2 3" xfId="52235" xr:uid="{00000000-0005-0000-0000-000038680000}"/>
    <cellStyle name="Note 2 5 3 2 5 3" xfId="28148" xr:uid="{00000000-0005-0000-0000-000039680000}"/>
    <cellStyle name="Note 2 5 3 2 5 4" xfId="45396" xr:uid="{00000000-0005-0000-0000-00003A680000}"/>
    <cellStyle name="Note 2 5 3 2 6" xfId="6734" xr:uid="{00000000-0005-0000-0000-00003B680000}"/>
    <cellStyle name="Note 2 5 3 2 6 2" xfId="24399" xr:uid="{00000000-0005-0000-0000-00003C680000}"/>
    <cellStyle name="Note 2 5 3 2 6 3" xfId="41673" xr:uid="{00000000-0005-0000-0000-00003D680000}"/>
    <cellStyle name="Note 2 5 3 2 7" xfId="13765" xr:uid="{00000000-0005-0000-0000-00003E680000}"/>
    <cellStyle name="Note 2 5 3 2 7 2" xfId="31429" xr:uid="{00000000-0005-0000-0000-00003F680000}"/>
    <cellStyle name="Note 2 5 3 2 7 3" xfId="48653" xr:uid="{00000000-0005-0000-0000-000040680000}"/>
    <cellStyle name="Note 2 5 3 2 8" xfId="20681" xr:uid="{00000000-0005-0000-0000-000041680000}"/>
    <cellStyle name="Note 2 5 3 2 9" xfId="37987" xr:uid="{00000000-0005-0000-0000-000042680000}"/>
    <cellStyle name="Note 2 5 3 3" xfId="3058" xr:uid="{00000000-0005-0000-0000-000043680000}"/>
    <cellStyle name="Note 2 5 3 3 2" xfId="3721" xr:uid="{00000000-0005-0000-0000-000044680000}"/>
    <cellStyle name="Note 2 5 3 3 2 2" xfId="5637" xr:uid="{00000000-0005-0000-0000-000045680000}"/>
    <cellStyle name="Note 2 5 3 3 2 2 2" xfId="12557" xr:uid="{00000000-0005-0000-0000-000046680000}"/>
    <cellStyle name="Note 2 5 3 3 2 2 2 2" xfId="19284" xr:uid="{00000000-0005-0000-0000-000047680000}"/>
    <cellStyle name="Note 2 5 3 3 2 2 2 2 2" xfId="36948" xr:uid="{00000000-0005-0000-0000-000048680000}"/>
    <cellStyle name="Note 2 5 3 3 2 2 2 2 3" xfId="54125" xr:uid="{00000000-0005-0000-0000-000049680000}"/>
    <cellStyle name="Note 2 5 3 3 2 2 2 3" xfId="30221" xr:uid="{00000000-0005-0000-0000-00004A680000}"/>
    <cellStyle name="Note 2 5 3 3 2 2 2 4" xfId="47448" xr:uid="{00000000-0005-0000-0000-00004B680000}"/>
    <cellStyle name="Note 2 5 3 3 2 2 3" xfId="9273" xr:uid="{00000000-0005-0000-0000-00004C680000}"/>
    <cellStyle name="Note 2 5 3 3 2 2 3 2" xfId="26938" xr:uid="{00000000-0005-0000-0000-00004D680000}"/>
    <cellStyle name="Note 2 5 3 3 2 2 3 3" xfId="44191" xr:uid="{00000000-0005-0000-0000-00004E680000}"/>
    <cellStyle name="Note 2 5 3 3 2 2 4" xfId="16217" xr:uid="{00000000-0005-0000-0000-00004F680000}"/>
    <cellStyle name="Note 2 5 3 3 2 2 4 2" xfId="33881" xr:uid="{00000000-0005-0000-0000-000050680000}"/>
    <cellStyle name="Note 2 5 3 3 2 2 4 3" xfId="51084" xr:uid="{00000000-0005-0000-0000-000051680000}"/>
    <cellStyle name="Note 2 5 3 3 2 2 5" xfId="23302" xr:uid="{00000000-0005-0000-0000-000052680000}"/>
    <cellStyle name="Note 2 5 3 3 2 2 6" xfId="40580" xr:uid="{00000000-0005-0000-0000-000053680000}"/>
    <cellStyle name="Note 2 5 3 3 2 3" xfId="11181" xr:uid="{00000000-0005-0000-0000-000054680000}"/>
    <cellStyle name="Note 2 5 3 3 2 3 2" xfId="18016" xr:uid="{00000000-0005-0000-0000-000055680000}"/>
    <cellStyle name="Note 2 5 3 3 2 3 2 2" xfId="35680" xr:uid="{00000000-0005-0000-0000-000056680000}"/>
    <cellStyle name="Note 2 5 3 3 2 3 2 3" xfId="52869" xr:uid="{00000000-0005-0000-0000-000057680000}"/>
    <cellStyle name="Note 2 5 3 3 2 3 3" xfId="28845" xr:uid="{00000000-0005-0000-0000-000058680000}"/>
    <cellStyle name="Note 2 5 3 3 2 3 4" xfId="46084" xr:uid="{00000000-0005-0000-0000-000059680000}"/>
    <cellStyle name="Note 2 5 3 3 2 4" xfId="7418" xr:uid="{00000000-0005-0000-0000-00005A680000}"/>
    <cellStyle name="Note 2 5 3 3 2 4 2" xfId="25083" xr:uid="{00000000-0005-0000-0000-00005B680000}"/>
    <cellStyle name="Note 2 5 3 3 2 4 3" xfId="42348" xr:uid="{00000000-0005-0000-0000-00005C680000}"/>
    <cellStyle name="Note 2 5 3 3 2 5" xfId="14470" xr:uid="{00000000-0005-0000-0000-00005D680000}"/>
    <cellStyle name="Note 2 5 3 3 2 5 2" xfId="32134" xr:uid="{00000000-0005-0000-0000-00005E680000}"/>
    <cellStyle name="Note 2 5 3 3 2 5 3" xfId="49349" xr:uid="{00000000-0005-0000-0000-00005F680000}"/>
    <cellStyle name="Note 2 5 3 3 2 6" xfId="21440" xr:uid="{00000000-0005-0000-0000-000060680000}"/>
    <cellStyle name="Note 2 5 3 3 2 7" xfId="38737" xr:uid="{00000000-0005-0000-0000-000061680000}"/>
    <cellStyle name="Note 2 5 3 3 3" xfId="4088" xr:uid="{00000000-0005-0000-0000-000062680000}"/>
    <cellStyle name="Note 2 5 3 3 3 2" xfId="6004" xr:uid="{00000000-0005-0000-0000-000063680000}"/>
    <cellStyle name="Note 2 5 3 3 3 2 2" xfId="12924" xr:uid="{00000000-0005-0000-0000-000064680000}"/>
    <cellStyle name="Note 2 5 3 3 3 2 2 2" xfId="19651" xr:uid="{00000000-0005-0000-0000-000065680000}"/>
    <cellStyle name="Note 2 5 3 3 3 2 2 2 2" xfId="37315" xr:uid="{00000000-0005-0000-0000-000066680000}"/>
    <cellStyle name="Note 2 5 3 3 3 2 2 2 3" xfId="54492" xr:uid="{00000000-0005-0000-0000-000067680000}"/>
    <cellStyle name="Note 2 5 3 3 3 2 2 3" xfId="30588" xr:uid="{00000000-0005-0000-0000-000068680000}"/>
    <cellStyle name="Note 2 5 3 3 3 2 2 4" xfId="47815" xr:uid="{00000000-0005-0000-0000-000069680000}"/>
    <cellStyle name="Note 2 5 3 3 3 2 3" xfId="9640" xr:uid="{00000000-0005-0000-0000-00006A680000}"/>
    <cellStyle name="Note 2 5 3 3 3 2 3 2" xfId="27305" xr:uid="{00000000-0005-0000-0000-00006B680000}"/>
    <cellStyle name="Note 2 5 3 3 3 2 3 3" xfId="44558" xr:uid="{00000000-0005-0000-0000-00006C680000}"/>
    <cellStyle name="Note 2 5 3 3 3 2 4" xfId="16584" xr:uid="{00000000-0005-0000-0000-00006D680000}"/>
    <cellStyle name="Note 2 5 3 3 3 2 4 2" xfId="34248" xr:uid="{00000000-0005-0000-0000-00006E680000}"/>
    <cellStyle name="Note 2 5 3 3 3 2 4 3" xfId="51451" xr:uid="{00000000-0005-0000-0000-00006F680000}"/>
    <cellStyle name="Note 2 5 3 3 3 2 5" xfId="23669" xr:uid="{00000000-0005-0000-0000-000070680000}"/>
    <cellStyle name="Note 2 5 3 3 3 2 6" xfId="40947" xr:uid="{00000000-0005-0000-0000-000071680000}"/>
    <cellStyle name="Note 2 5 3 3 3 3" xfId="7785" xr:uid="{00000000-0005-0000-0000-000072680000}"/>
    <cellStyle name="Note 2 5 3 3 3 3 2" xfId="25450" xr:uid="{00000000-0005-0000-0000-000073680000}"/>
    <cellStyle name="Note 2 5 3 3 3 3 3" xfId="42715" xr:uid="{00000000-0005-0000-0000-000074680000}"/>
    <cellStyle name="Note 2 5 3 3 3 4" xfId="14837" xr:uid="{00000000-0005-0000-0000-000075680000}"/>
    <cellStyle name="Note 2 5 3 3 3 4 2" xfId="32501" xr:uid="{00000000-0005-0000-0000-000076680000}"/>
    <cellStyle name="Note 2 5 3 3 3 4 3" xfId="49716" xr:uid="{00000000-0005-0000-0000-000077680000}"/>
    <cellStyle name="Note 2 5 3 3 3 5" xfId="21807" xr:uid="{00000000-0005-0000-0000-000078680000}"/>
    <cellStyle name="Note 2 5 3 3 3 6" xfId="39104" xr:uid="{00000000-0005-0000-0000-000079680000}"/>
    <cellStyle name="Note 2 5 3 3 4" xfId="4974" xr:uid="{00000000-0005-0000-0000-00007A680000}"/>
    <cellStyle name="Note 2 5 3 3 4 2" xfId="11894" xr:uid="{00000000-0005-0000-0000-00007B680000}"/>
    <cellStyle name="Note 2 5 3 3 4 2 2" xfId="18675" xr:uid="{00000000-0005-0000-0000-00007C680000}"/>
    <cellStyle name="Note 2 5 3 3 4 2 2 2" xfId="36339" xr:uid="{00000000-0005-0000-0000-00007D680000}"/>
    <cellStyle name="Note 2 5 3 3 4 2 2 3" xfId="53522" xr:uid="{00000000-0005-0000-0000-00007E680000}"/>
    <cellStyle name="Note 2 5 3 3 4 2 3" xfId="29558" xr:uid="{00000000-0005-0000-0000-00007F680000}"/>
    <cellStyle name="Note 2 5 3 3 4 2 4" xfId="46791" xr:uid="{00000000-0005-0000-0000-000080680000}"/>
    <cellStyle name="Note 2 5 3 3 4 3" xfId="8610" xr:uid="{00000000-0005-0000-0000-000081680000}"/>
    <cellStyle name="Note 2 5 3 3 4 3 2" xfId="26275" xr:uid="{00000000-0005-0000-0000-000082680000}"/>
    <cellStyle name="Note 2 5 3 3 4 3 3" xfId="43534" xr:uid="{00000000-0005-0000-0000-000083680000}"/>
    <cellStyle name="Note 2 5 3 3 4 4" xfId="15608" xr:uid="{00000000-0005-0000-0000-000084680000}"/>
    <cellStyle name="Note 2 5 3 3 4 4 2" xfId="33272" xr:uid="{00000000-0005-0000-0000-000085680000}"/>
    <cellStyle name="Note 2 5 3 3 4 4 3" xfId="50481" xr:uid="{00000000-0005-0000-0000-000086680000}"/>
    <cellStyle name="Note 2 5 3 3 4 5" xfId="22639" xr:uid="{00000000-0005-0000-0000-000087680000}"/>
    <cellStyle name="Note 2 5 3 3 4 6" xfId="39923" xr:uid="{00000000-0005-0000-0000-000088680000}"/>
    <cellStyle name="Note 2 5 3 3 5" xfId="10580" xr:uid="{00000000-0005-0000-0000-000089680000}"/>
    <cellStyle name="Note 2 5 3 3 5 2" xfId="17469" xr:uid="{00000000-0005-0000-0000-00008A680000}"/>
    <cellStyle name="Note 2 5 3 3 5 2 2" xfId="35133" xr:uid="{00000000-0005-0000-0000-00008B680000}"/>
    <cellStyle name="Note 2 5 3 3 5 2 3" xfId="52328" xr:uid="{00000000-0005-0000-0000-00008C680000}"/>
    <cellStyle name="Note 2 5 3 3 5 3" xfId="28244" xr:uid="{00000000-0005-0000-0000-00008D680000}"/>
    <cellStyle name="Note 2 5 3 3 5 4" xfId="45489" xr:uid="{00000000-0005-0000-0000-00008E680000}"/>
    <cellStyle name="Note 2 5 3 3 6" xfId="6830" xr:uid="{00000000-0005-0000-0000-00008F680000}"/>
    <cellStyle name="Note 2 5 3 3 6 2" xfId="24495" xr:uid="{00000000-0005-0000-0000-000090680000}"/>
    <cellStyle name="Note 2 5 3 3 6 3" xfId="41766" xr:uid="{00000000-0005-0000-0000-000091680000}"/>
    <cellStyle name="Note 2 5 3 3 7" xfId="13861" xr:uid="{00000000-0005-0000-0000-000092680000}"/>
    <cellStyle name="Note 2 5 3 3 7 2" xfId="31525" xr:uid="{00000000-0005-0000-0000-000093680000}"/>
    <cellStyle name="Note 2 5 3 3 7 3" xfId="48746" xr:uid="{00000000-0005-0000-0000-000094680000}"/>
    <cellStyle name="Note 2 5 3 3 8" xfId="20777" xr:uid="{00000000-0005-0000-0000-000095680000}"/>
    <cellStyle name="Note 2 5 3 3 9" xfId="38080" xr:uid="{00000000-0005-0000-0000-000096680000}"/>
    <cellStyle name="Note 2 5 3 4" xfId="3170" xr:uid="{00000000-0005-0000-0000-000097680000}"/>
    <cellStyle name="Note 2 5 3 4 2" xfId="4200" xr:uid="{00000000-0005-0000-0000-000098680000}"/>
    <cellStyle name="Note 2 5 3 4 2 2" xfId="6116" xr:uid="{00000000-0005-0000-0000-000099680000}"/>
    <cellStyle name="Note 2 5 3 4 2 2 2" xfId="13036" xr:uid="{00000000-0005-0000-0000-00009A680000}"/>
    <cellStyle name="Note 2 5 3 4 2 2 2 2" xfId="19763" xr:uid="{00000000-0005-0000-0000-00009B680000}"/>
    <cellStyle name="Note 2 5 3 4 2 2 2 2 2" xfId="37427" xr:uid="{00000000-0005-0000-0000-00009C680000}"/>
    <cellStyle name="Note 2 5 3 4 2 2 2 2 3" xfId="54604" xr:uid="{00000000-0005-0000-0000-00009D680000}"/>
    <cellStyle name="Note 2 5 3 4 2 2 2 3" xfId="30700" xr:uid="{00000000-0005-0000-0000-00009E680000}"/>
    <cellStyle name="Note 2 5 3 4 2 2 2 4" xfId="47927" xr:uid="{00000000-0005-0000-0000-00009F680000}"/>
    <cellStyle name="Note 2 5 3 4 2 2 3" xfId="9752" xr:uid="{00000000-0005-0000-0000-0000A0680000}"/>
    <cellStyle name="Note 2 5 3 4 2 2 3 2" xfId="27417" xr:uid="{00000000-0005-0000-0000-0000A1680000}"/>
    <cellStyle name="Note 2 5 3 4 2 2 3 3" xfId="44670" xr:uid="{00000000-0005-0000-0000-0000A2680000}"/>
    <cellStyle name="Note 2 5 3 4 2 2 4" xfId="16696" xr:uid="{00000000-0005-0000-0000-0000A3680000}"/>
    <cellStyle name="Note 2 5 3 4 2 2 4 2" xfId="34360" xr:uid="{00000000-0005-0000-0000-0000A4680000}"/>
    <cellStyle name="Note 2 5 3 4 2 2 4 3" xfId="51563" xr:uid="{00000000-0005-0000-0000-0000A5680000}"/>
    <cellStyle name="Note 2 5 3 4 2 2 5" xfId="23781" xr:uid="{00000000-0005-0000-0000-0000A6680000}"/>
    <cellStyle name="Note 2 5 3 4 2 2 6" xfId="41059" xr:uid="{00000000-0005-0000-0000-0000A7680000}"/>
    <cellStyle name="Note 2 5 3 4 2 3" xfId="7897" xr:uid="{00000000-0005-0000-0000-0000A8680000}"/>
    <cellStyle name="Note 2 5 3 4 2 3 2" xfId="25562" xr:uid="{00000000-0005-0000-0000-0000A9680000}"/>
    <cellStyle name="Note 2 5 3 4 2 3 3" xfId="42827" xr:uid="{00000000-0005-0000-0000-0000AA680000}"/>
    <cellStyle name="Note 2 5 3 4 2 4" xfId="14949" xr:uid="{00000000-0005-0000-0000-0000AB680000}"/>
    <cellStyle name="Note 2 5 3 4 2 4 2" xfId="32613" xr:uid="{00000000-0005-0000-0000-0000AC680000}"/>
    <cellStyle name="Note 2 5 3 4 2 4 3" xfId="49828" xr:uid="{00000000-0005-0000-0000-0000AD680000}"/>
    <cellStyle name="Note 2 5 3 4 2 5" xfId="21919" xr:uid="{00000000-0005-0000-0000-0000AE680000}"/>
    <cellStyle name="Note 2 5 3 4 2 6" xfId="39216" xr:uid="{00000000-0005-0000-0000-0000AF680000}"/>
    <cellStyle name="Note 2 5 3 4 3" xfId="5086" xr:uid="{00000000-0005-0000-0000-0000B0680000}"/>
    <cellStyle name="Note 2 5 3 4 3 2" xfId="12006" xr:uid="{00000000-0005-0000-0000-0000B1680000}"/>
    <cellStyle name="Note 2 5 3 4 3 2 2" xfId="18787" xr:uid="{00000000-0005-0000-0000-0000B2680000}"/>
    <cellStyle name="Note 2 5 3 4 3 2 2 2" xfId="36451" xr:uid="{00000000-0005-0000-0000-0000B3680000}"/>
    <cellStyle name="Note 2 5 3 4 3 2 2 3" xfId="53634" xr:uid="{00000000-0005-0000-0000-0000B4680000}"/>
    <cellStyle name="Note 2 5 3 4 3 2 3" xfId="29670" xr:uid="{00000000-0005-0000-0000-0000B5680000}"/>
    <cellStyle name="Note 2 5 3 4 3 2 4" xfId="46903" xr:uid="{00000000-0005-0000-0000-0000B6680000}"/>
    <cellStyle name="Note 2 5 3 4 3 3" xfId="8722" xr:uid="{00000000-0005-0000-0000-0000B7680000}"/>
    <cellStyle name="Note 2 5 3 4 3 3 2" xfId="26387" xr:uid="{00000000-0005-0000-0000-0000B8680000}"/>
    <cellStyle name="Note 2 5 3 4 3 3 3" xfId="43646" xr:uid="{00000000-0005-0000-0000-0000B9680000}"/>
    <cellStyle name="Note 2 5 3 4 3 4" xfId="15720" xr:uid="{00000000-0005-0000-0000-0000BA680000}"/>
    <cellStyle name="Note 2 5 3 4 3 4 2" xfId="33384" xr:uid="{00000000-0005-0000-0000-0000BB680000}"/>
    <cellStyle name="Note 2 5 3 4 3 4 3" xfId="50593" xr:uid="{00000000-0005-0000-0000-0000BC680000}"/>
    <cellStyle name="Note 2 5 3 4 3 5" xfId="22751" xr:uid="{00000000-0005-0000-0000-0000BD680000}"/>
    <cellStyle name="Note 2 5 3 4 3 6" xfId="40035" xr:uid="{00000000-0005-0000-0000-0000BE680000}"/>
    <cellStyle name="Note 2 5 3 4 4" xfId="10692" xr:uid="{00000000-0005-0000-0000-0000BF680000}"/>
    <cellStyle name="Note 2 5 3 4 4 2" xfId="17581" xr:uid="{00000000-0005-0000-0000-0000C0680000}"/>
    <cellStyle name="Note 2 5 3 4 4 2 2" xfId="35245" xr:uid="{00000000-0005-0000-0000-0000C1680000}"/>
    <cellStyle name="Note 2 5 3 4 4 2 3" xfId="52440" xr:uid="{00000000-0005-0000-0000-0000C2680000}"/>
    <cellStyle name="Note 2 5 3 4 4 3" xfId="28356" xr:uid="{00000000-0005-0000-0000-0000C3680000}"/>
    <cellStyle name="Note 2 5 3 4 4 4" xfId="45601" xr:uid="{00000000-0005-0000-0000-0000C4680000}"/>
    <cellStyle name="Note 2 5 3 4 5" xfId="6942" xr:uid="{00000000-0005-0000-0000-0000C5680000}"/>
    <cellStyle name="Note 2 5 3 4 5 2" xfId="24607" xr:uid="{00000000-0005-0000-0000-0000C6680000}"/>
    <cellStyle name="Note 2 5 3 4 5 3" xfId="41878" xr:uid="{00000000-0005-0000-0000-0000C7680000}"/>
    <cellStyle name="Note 2 5 3 4 6" xfId="13973" xr:uid="{00000000-0005-0000-0000-0000C8680000}"/>
    <cellStyle name="Note 2 5 3 4 6 2" xfId="31637" xr:uid="{00000000-0005-0000-0000-0000C9680000}"/>
    <cellStyle name="Note 2 5 3 4 6 3" xfId="48858" xr:uid="{00000000-0005-0000-0000-0000CA680000}"/>
    <cellStyle name="Note 2 5 3 4 7" xfId="20889" xr:uid="{00000000-0005-0000-0000-0000CB680000}"/>
    <cellStyle name="Note 2 5 3 4 8" xfId="38192" xr:uid="{00000000-0005-0000-0000-0000CC680000}"/>
    <cellStyle name="Note 2 5 3 5" xfId="3398" xr:uid="{00000000-0005-0000-0000-0000CD680000}"/>
    <cellStyle name="Note 2 5 3 5 2" xfId="5314" xr:uid="{00000000-0005-0000-0000-0000CE680000}"/>
    <cellStyle name="Note 2 5 3 5 2 2" xfId="12234" xr:uid="{00000000-0005-0000-0000-0000CF680000}"/>
    <cellStyle name="Note 2 5 3 5 2 2 2" xfId="18961" xr:uid="{00000000-0005-0000-0000-0000D0680000}"/>
    <cellStyle name="Note 2 5 3 5 2 2 2 2" xfId="36625" xr:uid="{00000000-0005-0000-0000-0000D1680000}"/>
    <cellStyle name="Note 2 5 3 5 2 2 2 3" xfId="53808" xr:uid="{00000000-0005-0000-0000-0000D2680000}"/>
    <cellStyle name="Note 2 5 3 5 2 2 3" xfId="29898" xr:uid="{00000000-0005-0000-0000-0000D3680000}"/>
    <cellStyle name="Note 2 5 3 5 2 2 4" xfId="47131" xr:uid="{00000000-0005-0000-0000-0000D4680000}"/>
    <cellStyle name="Note 2 5 3 5 2 3" xfId="8950" xr:uid="{00000000-0005-0000-0000-0000D5680000}"/>
    <cellStyle name="Note 2 5 3 5 2 3 2" xfId="26615" xr:uid="{00000000-0005-0000-0000-0000D6680000}"/>
    <cellStyle name="Note 2 5 3 5 2 3 3" xfId="43874" xr:uid="{00000000-0005-0000-0000-0000D7680000}"/>
    <cellStyle name="Note 2 5 3 5 2 4" xfId="15894" xr:uid="{00000000-0005-0000-0000-0000D8680000}"/>
    <cellStyle name="Note 2 5 3 5 2 4 2" xfId="33558" xr:uid="{00000000-0005-0000-0000-0000D9680000}"/>
    <cellStyle name="Note 2 5 3 5 2 4 3" xfId="50767" xr:uid="{00000000-0005-0000-0000-0000DA680000}"/>
    <cellStyle name="Note 2 5 3 5 2 5" xfId="22979" xr:uid="{00000000-0005-0000-0000-0000DB680000}"/>
    <cellStyle name="Note 2 5 3 5 2 6" xfId="40263" xr:uid="{00000000-0005-0000-0000-0000DC680000}"/>
    <cellStyle name="Note 2 5 3 5 3" xfId="10858" xr:uid="{00000000-0005-0000-0000-0000DD680000}"/>
    <cellStyle name="Note 2 5 3 5 3 2" xfId="17693" xr:uid="{00000000-0005-0000-0000-0000DE680000}"/>
    <cellStyle name="Note 2 5 3 5 3 2 2" xfId="35357" xr:uid="{00000000-0005-0000-0000-0000DF680000}"/>
    <cellStyle name="Note 2 5 3 5 3 2 3" xfId="52552" xr:uid="{00000000-0005-0000-0000-0000E0680000}"/>
    <cellStyle name="Note 2 5 3 5 3 3" xfId="28522" xr:uid="{00000000-0005-0000-0000-0000E1680000}"/>
    <cellStyle name="Note 2 5 3 5 3 4" xfId="45767" xr:uid="{00000000-0005-0000-0000-0000E2680000}"/>
    <cellStyle name="Note 2 5 3 5 4" xfId="14147" xr:uid="{00000000-0005-0000-0000-0000E3680000}"/>
    <cellStyle name="Note 2 5 3 5 4 2" xfId="31811" xr:uid="{00000000-0005-0000-0000-0000E4680000}"/>
    <cellStyle name="Note 2 5 3 5 4 3" xfId="49032" xr:uid="{00000000-0005-0000-0000-0000E5680000}"/>
    <cellStyle name="Note 2 5 3 5 5" xfId="21117" xr:uid="{00000000-0005-0000-0000-0000E6680000}"/>
    <cellStyle name="Note 2 5 3 5 6" xfId="38420" xr:uid="{00000000-0005-0000-0000-0000E7680000}"/>
    <cellStyle name="Note 2 5 3 6" xfId="3221" xr:uid="{00000000-0005-0000-0000-0000E8680000}"/>
    <cellStyle name="Note 2 5 3 6 2" xfId="5137" xr:uid="{00000000-0005-0000-0000-0000E9680000}"/>
    <cellStyle name="Note 2 5 3 6 2 2" xfId="12057" xr:uid="{00000000-0005-0000-0000-0000EA680000}"/>
    <cellStyle name="Note 2 5 3 6 2 2 2" xfId="18838" xr:uid="{00000000-0005-0000-0000-0000EB680000}"/>
    <cellStyle name="Note 2 5 3 6 2 2 2 2" xfId="36502" xr:uid="{00000000-0005-0000-0000-0000EC680000}"/>
    <cellStyle name="Note 2 5 3 6 2 2 2 3" xfId="53685" xr:uid="{00000000-0005-0000-0000-0000ED680000}"/>
    <cellStyle name="Note 2 5 3 6 2 2 3" xfId="29721" xr:uid="{00000000-0005-0000-0000-0000EE680000}"/>
    <cellStyle name="Note 2 5 3 6 2 2 4" xfId="46954" xr:uid="{00000000-0005-0000-0000-0000EF680000}"/>
    <cellStyle name="Note 2 5 3 6 2 3" xfId="8773" xr:uid="{00000000-0005-0000-0000-0000F0680000}"/>
    <cellStyle name="Note 2 5 3 6 2 3 2" xfId="26438" xr:uid="{00000000-0005-0000-0000-0000F1680000}"/>
    <cellStyle name="Note 2 5 3 6 2 3 3" xfId="43697" xr:uid="{00000000-0005-0000-0000-0000F2680000}"/>
    <cellStyle name="Note 2 5 3 6 2 4" xfId="15771" xr:uid="{00000000-0005-0000-0000-0000F3680000}"/>
    <cellStyle name="Note 2 5 3 6 2 4 2" xfId="33435" xr:uid="{00000000-0005-0000-0000-0000F4680000}"/>
    <cellStyle name="Note 2 5 3 6 2 4 3" xfId="50644" xr:uid="{00000000-0005-0000-0000-0000F5680000}"/>
    <cellStyle name="Note 2 5 3 6 2 5" xfId="22802" xr:uid="{00000000-0005-0000-0000-0000F6680000}"/>
    <cellStyle name="Note 2 5 3 6 2 6" xfId="40086" xr:uid="{00000000-0005-0000-0000-0000F7680000}"/>
    <cellStyle name="Note 2 5 3 6 3" xfId="6993" xr:uid="{00000000-0005-0000-0000-0000F8680000}"/>
    <cellStyle name="Note 2 5 3 6 3 2" xfId="24658" xr:uid="{00000000-0005-0000-0000-0000F9680000}"/>
    <cellStyle name="Note 2 5 3 6 3 3" xfId="41929" xr:uid="{00000000-0005-0000-0000-0000FA680000}"/>
    <cellStyle name="Note 2 5 3 6 4" xfId="14024" xr:uid="{00000000-0005-0000-0000-0000FB680000}"/>
    <cellStyle name="Note 2 5 3 6 4 2" xfId="31688" xr:uid="{00000000-0005-0000-0000-0000FC680000}"/>
    <cellStyle name="Note 2 5 3 6 4 3" xfId="48909" xr:uid="{00000000-0005-0000-0000-0000FD680000}"/>
    <cellStyle name="Note 2 5 3 6 5" xfId="20940" xr:uid="{00000000-0005-0000-0000-0000FE680000}"/>
    <cellStyle name="Note 2 5 3 6 6" xfId="38243" xr:uid="{00000000-0005-0000-0000-0000FF680000}"/>
    <cellStyle name="Note 2 5 3 7" xfId="4651" xr:uid="{00000000-0005-0000-0000-000000690000}"/>
    <cellStyle name="Note 2 5 3 7 2" xfId="11571" xr:uid="{00000000-0005-0000-0000-000001690000}"/>
    <cellStyle name="Note 2 5 3 7 2 2" xfId="18352" xr:uid="{00000000-0005-0000-0000-000002690000}"/>
    <cellStyle name="Note 2 5 3 7 2 2 2" xfId="36016" xr:uid="{00000000-0005-0000-0000-000003690000}"/>
    <cellStyle name="Note 2 5 3 7 2 2 3" xfId="53205" xr:uid="{00000000-0005-0000-0000-000004690000}"/>
    <cellStyle name="Note 2 5 3 7 2 3" xfId="29235" xr:uid="{00000000-0005-0000-0000-000005690000}"/>
    <cellStyle name="Note 2 5 3 7 2 4" xfId="46474" xr:uid="{00000000-0005-0000-0000-000006690000}"/>
    <cellStyle name="Note 2 5 3 7 3" xfId="8287" xr:uid="{00000000-0005-0000-0000-000007690000}"/>
    <cellStyle name="Note 2 5 3 7 3 2" xfId="25952" xr:uid="{00000000-0005-0000-0000-000008690000}"/>
    <cellStyle name="Note 2 5 3 7 3 3" xfId="43217" xr:uid="{00000000-0005-0000-0000-000009690000}"/>
    <cellStyle name="Note 2 5 3 7 4" xfId="15285" xr:uid="{00000000-0005-0000-0000-00000A690000}"/>
    <cellStyle name="Note 2 5 3 7 4 2" xfId="32949" xr:uid="{00000000-0005-0000-0000-00000B690000}"/>
    <cellStyle name="Note 2 5 3 7 4 3" xfId="50164" xr:uid="{00000000-0005-0000-0000-00000C690000}"/>
    <cellStyle name="Note 2 5 3 7 5" xfId="22316" xr:uid="{00000000-0005-0000-0000-00000D690000}"/>
    <cellStyle name="Note 2 5 3 7 6" xfId="39606" xr:uid="{00000000-0005-0000-0000-00000E690000}"/>
    <cellStyle name="Note 2 5 3 8" xfId="10257" xr:uid="{00000000-0005-0000-0000-00000F690000}"/>
    <cellStyle name="Note 2 5 3 8 2" xfId="17146" xr:uid="{00000000-0005-0000-0000-000010690000}"/>
    <cellStyle name="Note 2 5 3 8 2 2" xfId="34810" xr:uid="{00000000-0005-0000-0000-000011690000}"/>
    <cellStyle name="Note 2 5 3 8 2 3" xfId="52011" xr:uid="{00000000-0005-0000-0000-000012690000}"/>
    <cellStyle name="Note 2 5 3 8 3" xfId="27921" xr:uid="{00000000-0005-0000-0000-000013690000}"/>
    <cellStyle name="Note 2 5 3 8 4" xfId="45172" xr:uid="{00000000-0005-0000-0000-000014690000}"/>
    <cellStyle name="Note 2 5 3 9" xfId="6507" xr:uid="{00000000-0005-0000-0000-000015690000}"/>
    <cellStyle name="Note 2 5 3 9 2" xfId="24172" xr:uid="{00000000-0005-0000-0000-000016690000}"/>
    <cellStyle name="Note 2 5 3 9 3" xfId="41449" xr:uid="{00000000-0005-0000-0000-000017690000}"/>
    <cellStyle name="Note 2 5 4" xfId="2840" xr:uid="{00000000-0005-0000-0000-000018690000}"/>
    <cellStyle name="Note 2 5 4 2" xfId="3503" xr:uid="{00000000-0005-0000-0000-000019690000}"/>
    <cellStyle name="Note 2 5 4 2 2" xfId="5419" xr:uid="{00000000-0005-0000-0000-00001A690000}"/>
    <cellStyle name="Note 2 5 4 2 2 2" xfId="12339" xr:uid="{00000000-0005-0000-0000-00001B690000}"/>
    <cellStyle name="Note 2 5 4 2 2 2 2" xfId="19066" xr:uid="{00000000-0005-0000-0000-00001C690000}"/>
    <cellStyle name="Note 2 5 4 2 2 2 2 2" xfId="36730" xr:uid="{00000000-0005-0000-0000-00001D690000}"/>
    <cellStyle name="Note 2 5 4 2 2 2 2 3" xfId="53910" xr:uid="{00000000-0005-0000-0000-00001E690000}"/>
    <cellStyle name="Note 2 5 4 2 2 2 3" xfId="30003" xr:uid="{00000000-0005-0000-0000-00001F690000}"/>
    <cellStyle name="Note 2 5 4 2 2 2 4" xfId="47233" xr:uid="{00000000-0005-0000-0000-000020690000}"/>
    <cellStyle name="Note 2 5 4 2 2 3" xfId="9055" xr:uid="{00000000-0005-0000-0000-000021690000}"/>
    <cellStyle name="Note 2 5 4 2 2 3 2" xfId="26720" xr:uid="{00000000-0005-0000-0000-000022690000}"/>
    <cellStyle name="Note 2 5 4 2 2 3 3" xfId="43976" xr:uid="{00000000-0005-0000-0000-000023690000}"/>
    <cellStyle name="Note 2 5 4 2 2 4" xfId="15999" xr:uid="{00000000-0005-0000-0000-000024690000}"/>
    <cellStyle name="Note 2 5 4 2 2 4 2" xfId="33663" xr:uid="{00000000-0005-0000-0000-000025690000}"/>
    <cellStyle name="Note 2 5 4 2 2 4 3" xfId="50869" xr:uid="{00000000-0005-0000-0000-000026690000}"/>
    <cellStyle name="Note 2 5 4 2 2 5" xfId="23084" xr:uid="{00000000-0005-0000-0000-000027690000}"/>
    <cellStyle name="Note 2 5 4 2 2 6" xfId="40365" xr:uid="{00000000-0005-0000-0000-000028690000}"/>
    <cellStyle name="Note 2 5 4 2 3" xfId="10963" xr:uid="{00000000-0005-0000-0000-000029690000}"/>
    <cellStyle name="Note 2 5 4 2 3 2" xfId="17798" xr:uid="{00000000-0005-0000-0000-00002A690000}"/>
    <cellStyle name="Note 2 5 4 2 3 2 2" xfId="35462" xr:uid="{00000000-0005-0000-0000-00002B690000}"/>
    <cellStyle name="Note 2 5 4 2 3 2 3" xfId="52654" xr:uid="{00000000-0005-0000-0000-00002C690000}"/>
    <cellStyle name="Note 2 5 4 2 3 3" xfId="28627" xr:uid="{00000000-0005-0000-0000-00002D690000}"/>
    <cellStyle name="Note 2 5 4 2 3 4" xfId="45869" xr:uid="{00000000-0005-0000-0000-00002E690000}"/>
    <cellStyle name="Note 2 5 4 2 4" xfId="7200" xr:uid="{00000000-0005-0000-0000-00002F690000}"/>
    <cellStyle name="Note 2 5 4 2 4 2" xfId="24865" xr:uid="{00000000-0005-0000-0000-000030690000}"/>
    <cellStyle name="Note 2 5 4 2 4 3" xfId="42133" xr:uid="{00000000-0005-0000-0000-000031690000}"/>
    <cellStyle name="Note 2 5 4 2 5" xfId="14252" xr:uid="{00000000-0005-0000-0000-000032690000}"/>
    <cellStyle name="Note 2 5 4 2 5 2" xfId="31916" xr:uid="{00000000-0005-0000-0000-000033690000}"/>
    <cellStyle name="Note 2 5 4 2 5 3" xfId="49134" xr:uid="{00000000-0005-0000-0000-000034690000}"/>
    <cellStyle name="Note 2 5 4 2 6" xfId="21222" xr:uid="{00000000-0005-0000-0000-000035690000}"/>
    <cellStyle name="Note 2 5 4 2 7" xfId="38522" xr:uid="{00000000-0005-0000-0000-000036690000}"/>
    <cellStyle name="Note 2 5 4 3" xfId="3873" xr:uid="{00000000-0005-0000-0000-000037690000}"/>
    <cellStyle name="Note 2 5 4 3 2" xfId="5789" xr:uid="{00000000-0005-0000-0000-000038690000}"/>
    <cellStyle name="Note 2 5 4 3 2 2" xfId="12709" xr:uid="{00000000-0005-0000-0000-000039690000}"/>
    <cellStyle name="Note 2 5 4 3 2 2 2" xfId="19436" xr:uid="{00000000-0005-0000-0000-00003A690000}"/>
    <cellStyle name="Note 2 5 4 3 2 2 2 2" xfId="37100" xr:uid="{00000000-0005-0000-0000-00003B690000}"/>
    <cellStyle name="Note 2 5 4 3 2 2 2 3" xfId="54277" xr:uid="{00000000-0005-0000-0000-00003C690000}"/>
    <cellStyle name="Note 2 5 4 3 2 2 3" xfId="30373" xr:uid="{00000000-0005-0000-0000-00003D690000}"/>
    <cellStyle name="Note 2 5 4 3 2 2 4" xfId="47600" xr:uid="{00000000-0005-0000-0000-00003E690000}"/>
    <cellStyle name="Note 2 5 4 3 2 3" xfId="9425" xr:uid="{00000000-0005-0000-0000-00003F690000}"/>
    <cellStyle name="Note 2 5 4 3 2 3 2" xfId="27090" xr:uid="{00000000-0005-0000-0000-000040690000}"/>
    <cellStyle name="Note 2 5 4 3 2 3 3" xfId="44343" xr:uid="{00000000-0005-0000-0000-000041690000}"/>
    <cellStyle name="Note 2 5 4 3 2 4" xfId="16369" xr:uid="{00000000-0005-0000-0000-000042690000}"/>
    <cellStyle name="Note 2 5 4 3 2 4 2" xfId="34033" xr:uid="{00000000-0005-0000-0000-000043690000}"/>
    <cellStyle name="Note 2 5 4 3 2 4 3" xfId="51236" xr:uid="{00000000-0005-0000-0000-000044690000}"/>
    <cellStyle name="Note 2 5 4 3 2 5" xfId="23454" xr:uid="{00000000-0005-0000-0000-000045690000}"/>
    <cellStyle name="Note 2 5 4 3 2 6" xfId="40732" xr:uid="{00000000-0005-0000-0000-000046690000}"/>
    <cellStyle name="Note 2 5 4 3 3" xfId="7570" xr:uid="{00000000-0005-0000-0000-000047690000}"/>
    <cellStyle name="Note 2 5 4 3 3 2" xfId="25235" xr:uid="{00000000-0005-0000-0000-000048690000}"/>
    <cellStyle name="Note 2 5 4 3 3 3" xfId="42500" xr:uid="{00000000-0005-0000-0000-000049690000}"/>
    <cellStyle name="Note 2 5 4 3 4" xfId="14622" xr:uid="{00000000-0005-0000-0000-00004A690000}"/>
    <cellStyle name="Note 2 5 4 3 4 2" xfId="32286" xr:uid="{00000000-0005-0000-0000-00004B690000}"/>
    <cellStyle name="Note 2 5 4 3 4 3" xfId="49501" xr:uid="{00000000-0005-0000-0000-00004C690000}"/>
    <cellStyle name="Note 2 5 4 3 5" xfId="21592" xr:uid="{00000000-0005-0000-0000-00004D690000}"/>
    <cellStyle name="Note 2 5 4 3 6" xfId="38889" xr:uid="{00000000-0005-0000-0000-00004E690000}"/>
    <cellStyle name="Note 2 5 4 4" xfId="4756" xr:uid="{00000000-0005-0000-0000-00004F690000}"/>
    <cellStyle name="Note 2 5 4 4 2" xfId="11676" xr:uid="{00000000-0005-0000-0000-000050690000}"/>
    <cellStyle name="Note 2 5 4 4 2 2" xfId="18457" xr:uid="{00000000-0005-0000-0000-000051690000}"/>
    <cellStyle name="Note 2 5 4 4 2 2 2" xfId="36121" xr:uid="{00000000-0005-0000-0000-000052690000}"/>
    <cellStyle name="Note 2 5 4 4 2 2 3" xfId="53307" xr:uid="{00000000-0005-0000-0000-000053690000}"/>
    <cellStyle name="Note 2 5 4 4 2 3" xfId="29340" xr:uid="{00000000-0005-0000-0000-000054690000}"/>
    <cellStyle name="Note 2 5 4 4 2 4" xfId="46576" xr:uid="{00000000-0005-0000-0000-000055690000}"/>
    <cellStyle name="Note 2 5 4 4 3" xfId="8392" xr:uid="{00000000-0005-0000-0000-000056690000}"/>
    <cellStyle name="Note 2 5 4 4 3 2" xfId="26057" xr:uid="{00000000-0005-0000-0000-000057690000}"/>
    <cellStyle name="Note 2 5 4 4 3 3" xfId="43319" xr:uid="{00000000-0005-0000-0000-000058690000}"/>
    <cellStyle name="Note 2 5 4 4 4" xfId="15390" xr:uid="{00000000-0005-0000-0000-000059690000}"/>
    <cellStyle name="Note 2 5 4 4 4 2" xfId="33054" xr:uid="{00000000-0005-0000-0000-00005A690000}"/>
    <cellStyle name="Note 2 5 4 4 4 3" xfId="50266" xr:uid="{00000000-0005-0000-0000-00005B690000}"/>
    <cellStyle name="Note 2 5 4 4 5" xfId="22421" xr:uid="{00000000-0005-0000-0000-00005C690000}"/>
    <cellStyle name="Note 2 5 4 4 6" xfId="39708" xr:uid="{00000000-0005-0000-0000-00005D690000}"/>
    <cellStyle name="Note 2 5 4 5" xfId="10362" xr:uid="{00000000-0005-0000-0000-00005E690000}"/>
    <cellStyle name="Note 2 5 4 5 2" xfId="17251" xr:uid="{00000000-0005-0000-0000-00005F690000}"/>
    <cellStyle name="Note 2 5 4 5 2 2" xfId="34915" xr:uid="{00000000-0005-0000-0000-000060690000}"/>
    <cellStyle name="Note 2 5 4 5 2 3" xfId="52113" xr:uid="{00000000-0005-0000-0000-000061690000}"/>
    <cellStyle name="Note 2 5 4 5 3" xfId="28026" xr:uid="{00000000-0005-0000-0000-000062690000}"/>
    <cellStyle name="Note 2 5 4 5 4" xfId="45274" xr:uid="{00000000-0005-0000-0000-000063690000}"/>
    <cellStyle name="Note 2 5 4 6" xfId="6612" xr:uid="{00000000-0005-0000-0000-000064690000}"/>
    <cellStyle name="Note 2 5 4 6 2" xfId="24277" xr:uid="{00000000-0005-0000-0000-000065690000}"/>
    <cellStyle name="Note 2 5 4 6 3" xfId="41551" xr:uid="{00000000-0005-0000-0000-000066690000}"/>
    <cellStyle name="Note 2 5 4 7" xfId="13643" xr:uid="{00000000-0005-0000-0000-000067690000}"/>
    <cellStyle name="Note 2 5 4 7 2" xfId="31307" xr:uid="{00000000-0005-0000-0000-000068690000}"/>
    <cellStyle name="Note 2 5 4 7 3" xfId="48531" xr:uid="{00000000-0005-0000-0000-000069690000}"/>
    <cellStyle name="Note 2 5 4 8" xfId="20559" xr:uid="{00000000-0005-0000-0000-00006A690000}"/>
    <cellStyle name="Note 2 5 4 9" xfId="37865" xr:uid="{00000000-0005-0000-0000-00006B690000}"/>
    <cellStyle name="Note 2 5 5" xfId="4492" xr:uid="{00000000-0005-0000-0000-00006C690000}"/>
    <cellStyle name="Note 2 5 5 2" xfId="6356" xr:uid="{00000000-0005-0000-0000-00006D690000}"/>
    <cellStyle name="Note 2 5 5 2 2" xfId="13275" xr:uid="{00000000-0005-0000-0000-00006E690000}"/>
    <cellStyle name="Note 2 5 5 2 2 2" xfId="19948" xr:uid="{00000000-0005-0000-0000-00006F690000}"/>
    <cellStyle name="Note 2 5 5 2 2 2 2" xfId="37612" xr:uid="{00000000-0005-0000-0000-000070690000}"/>
    <cellStyle name="Note 2 5 5 2 2 2 3" xfId="54789" xr:uid="{00000000-0005-0000-0000-000071690000}"/>
    <cellStyle name="Note 2 5 5 2 2 3" xfId="30939" xr:uid="{00000000-0005-0000-0000-000072690000}"/>
    <cellStyle name="Note 2 5 5 2 2 4" xfId="48166" xr:uid="{00000000-0005-0000-0000-000073690000}"/>
    <cellStyle name="Note 2 5 5 2 3" xfId="9991" xr:uid="{00000000-0005-0000-0000-000074690000}"/>
    <cellStyle name="Note 2 5 5 2 3 2" xfId="27656" xr:uid="{00000000-0005-0000-0000-000075690000}"/>
    <cellStyle name="Note 2 5 5 2 3 3" xfId="44909" xr:uid="{00000000-0005-0000-0000-000076690000}"/>
    <cellStyle name="Note 2 5 5 2 4" xfId="16881" xr:uid="{00000000-0005-0000-0000-000077690000}"/>
    <cellStyle name="Note 2 5 5 2 4 2" xfId="34545" xr:uid="{00000000-0005-0000-0000-000078690000}"/>
    <cellStyle name="Note 2 5 5 2 4 3" xfId="51748" xr:uid="{00000000-0005-0000-0000-000079690000}"/>
    <cellStyle name="Note 2 5 5 2 5" xfId="24021" xr:uid="{00000000-0005-0000-0000-00007A690000}"/>
    <cellStyle name="Note 2 5 5 2 6" xfId="41298" xr:uid="{00000000-0005-0000-0000-00007B690000}"/>
    <cellStyle name="Note 2 5 5 3" xfId="11420" xr:uid="{00000000-0005-0000-0000-00007C690000}"/>
    <cellStyle name="Note 2 5 5 3 2" xfId="18201" xr:uid="{00000000-0005-0000-0000-00007D690000}"/>
    <cellStyle name="Note 2 5 5 3 2 2" xfId="35865" xr:uid="{00000000-0005-0000-0000-00007E690000}"/>
    <cellStyle name="Note 2 5 5 3 2 3" xfId="53054" xr:uid="{00000000-0005-0000-0000-00007F690000}"/>
    <cellStyle name="Note 2 5 5 3 3" xfId="29084" xr:uid="{00000000-0005-0000-0000-000080690000}"/>
    <cellStyle name="Note 2 5 5 3 4" xfId="46323" xr:uid="{00000000-0005-0000-0000-000081690000}"/>
    <cellStyle name="Note 2 5 5 4" xfId="8136" xr:uid="{00000000-0005-0000-0000-000082690000}"/>
    <cellStyle name="Note 2 5 5 4 2" xfId="25801" xr:uid="{00000000-0005-0000-0000-000083690000}"/>
    <cellStyle name="Note 2 5 5 4 3" xfId="43066" xr:uid="{00000000-0005-0000-0000-000084690000}"/>
    <cellStyle name="Note 2 5 5 5" xfId="15134" xr:uid="{00000000-0005-0000-0000-000085690000}"/>
    <cellStyle name="Note 2 5 5 5 2" xfId="32798" xr:uid="{00000000-0005-0000-0000-000086690000}"/>
    <cellStyle name="Note 2 5 5 5 3" xfId="50013" xr:uid="{00000000-0005-0000-0000-000087690000}"/>
    <cellStyle name="Note 2 5 5 6" xfId="22165" xr:uid="{00000000-0005-0000-0000-000088690000}"/>
    <cellStyle name="Note 2 5 5 7" xfId="39455" xr:uid="{00000000-0005-0000-0000-000089690000}"/>
    <cellStyle name="Note 2 5 6" xfId="4552" xr:uid="{00000000-0005-0000-0000-00008A690000}"/>
    <cellStyle name="Note 2 5 6 2" xfId="6416" xr:uid="{00000000-0005-0000-0000-00008B690000}"/>
    <cellStyle name="Note 2 5 6 2 2" xfId="13335" xr:uid="{00000000-0005-0000-0000-00008C690000}"/>
    <cellStyle name="Note 2 5 6 2 2 2" xfId="20008" xr:uid="{00000000-0005-0000-0000-00008D690000}"/>
    <cellStyle name="Note 2 5 6 2 2 2 2" xfId="37672" xr:uid="{00000000-0005-0000-0000-00008E690000}"/>
    <cellStyle name="Note 2 5 6 2 2 2 3" xfId="54849" xr:uid="{00000000-0005-0000-0000-00008F690000}"/>
    <cellStyle name="Note 2 5 6 2 2 3" xfId="30999" xr:uid="{00000000-0005-0000-0000-000090690000}"/>
    <cellStyle name="Note 2 5 6 2 2 4" xfId="48226" xr:uid="{00000000-0005-0000-0000-000091690000}"/>
    <cellStyle name="Note 2 5 6 2 3" xfId="10051" xr:uid="{00000000-0005-0000-0000-000092690000}"/>
    <cellStyle name="Note 2 5 6 2 3 2" xfId="27716" xr:uid="{00000000-0005-0000-0000-000093690000}"/>
    <cellStyle name="Note 2 5 6 2 3 3" xfId="44969" xr:uid="{00000000-0005-0000-0000-000094690000}"/>
    <cellStyle name="Note 2 5 6 2 4" xfId="16941" xr:uid="{00000000-0005-0000-0000-000095690000}"/>
    <cellStyle name="Note 2 5 6 2 4 2" xfId="34605" xr:uid="{00000000-0005-0000-0000-000096690000}"/>
    <cellStyle name="Note 2 5 6 2 4 3" xfId="51808" xr:uid="{00000000-0005-0000-0000-000097690000}"/>
    <cellStyle name="Note 2 5 6 2 5" xfId="24081" xr:uid="{00000000-0005-0000-0000-000098690000}"/>
    <cellStyle name="Note 2 5 6 2 6" xfId="41358" xr:uid="{00000000-0005-0000-0000-000099690000}"/>
    <cellStyle name="Note 2 5 6 3" xfId="11480" xr:uid="{00000000-0005-0000-0000-00009A690000}"/>
    <cellStyle name="Note 2 5 6 3 2" xfId="18261" xr:uid="{00000000-0005-0000-0000-00009B690000}"/>
    <cellStyle name="Note 2 5 6 3 2 2" xfId="35925" xr:uid="{00000000-0005-0000-0000-00009C690000}"/>
    <cellStyle name="Note 2 5 6 3 2 3" xfId="53114" xr:uid="{00000000-0005-0000-0000-00009D690000}"/>
    <cellStyle name="Note 2 5 6 3 3" xfId="29144" xr:uid="{00000000-0005-0000-0000-00009E690000}"/>
    <cellStyle name="Note 2 5 6 3 4" xfId="46383" xr:uid="{00000000-0005-0000-0000-00009F690000}"/>
    <cellStyle name="Note 2 5 6 4" xfId="8196" xr:uid="{00000000-0005-0000-0000-0000A0690000}"/>
    <cellStyle name="Note 2 5 6 4 2" xfId="25861" xr:uid="{00000000-0005-0000-0000-0000A1690000}"/>
    <cellStyle name="Note 2 5 6 4 3" xfId="43126" xr:uid="{00000000-0005-0000-0000-0000A2690000}"/>
    <cellStyle name="Note 2 5 6 5" xfId="15194" xr:uid="{00000000-0005-0000-0000-0000A3690000}"/>
    <cellStyle name="Note 2 5 6 5 2" xfId="32858" xr:uid="{00000000-0005-0000-0000-0000A4690000}"/>
    <cellStyle name="Note 2 5 6 5 3" xfId="50073" xr:uid="{00000000-0005-0000-0000-0000A5690000}"/>
    <cellStyle name="Note 2 5 6 6" xfId="22225" xr:uid="{00000000-0005-0000-0000-0000A6690000}"/>
    <cellStyle name="Note 2 5 6 7" xfId="39515" xr:uid="{00000000-0005-0000-0000-0000A7690000}"/>
    <cellStyle name="Note 2 5 7" xfId="10135" xr:uid="{00000000-0005-0000-0000-0000A8690000}"/>
    <cellStyle name="Note 2 5 7 2" xfId="17024" xr:uid="{00000000-0005-0000-0000-0000A9690000}"/>
    <cellStyle name="Note 2 5 7 2 2" xfId="34688" xr:uid="{00000000-0005-0000-0000-0000AA690000}"/>
    <cellStyle name="Note 2 5 7 2 3" xfId="51889" xr:uid="{00000000-0005-0000-0000-0000AB690000}"/>
    <cellStyle name="Note 2 5 7 3" xfId="27799" xr:uid="{00000000-0005-0000-0000-0000AC690000}"/>
    <cellStyle name="Note 2 5 7 4" xfId="45050" xr:uid="{00000000-0005-0000-0000-0000AD690000}"/>
    <cellStyle name="Note 2 5 8" xfId="13416" xr:uid="{00000000-0005-0000-0000-0000AE690000}"/>
    <cellStyle name="Note 2 5 8 2" xfId="31080" xr:uid="{00000000-0005-0000-0000-0000AF690000}"/>
    <cellStyle name="Note 2 5 8 3" xfId="48307" xr:uid="{00000000-0005-0000-0000-0000B0690000}"/>
    <cellStyle name="Note 2 5 9" xfId="20242" xr:uid="{00000000-0005-0000-0000-0000B1690000}"/>
    <cellStyle name="Note 2 6" xfId="1849" xr:uid="{00000000-0005-0000-0000-0000B2690000}"/>
    <cellStyle name="Note 2 6 10" xfId="20168" xr:uid="{00000000-0005-0000-0000-0000B3690000}"/>
    <cellStyle name="Note 2 6 11" xfId="55193" xr:uid="{00000000-0005-0000-0000-0000B4690000}"/>
    <cellStyle name="Note 2 6 2" xfId="1850" xr:uid="{00000000-0005-0000-0000-0000B5690000}"/>
    <cellStyle name="Note 2 6 2 2" xfId="2730" xr:uid="{00000000-0005-0000-0000-0000B6690000}"/>
    <cellStyle name="Note 2 6 2 2 10" xfId="13535" xr:uid="{00000000-0005-0000-0000-0000B7690000}"/>
    <cellStyle name="Note 2 6 2 2 10 2" xfId="31199" xr:uid="{00000000-0005-0000-0000-0000B8690000}"/>
    <cellStyle name="Note 2 6 2 2 10 3" xfId="48426" xr:uid="{00000000-0005-0000-0000-0000B9690000}"/>
    <cellStyle name="Note 2 6 2 2 11" xfId="20451" xr:uid="{00000000-0005-0000-0000-0000BA690000}"/>
    <cellStyle name="Note 2 6 2 2 12" xfId="37760" xr:uid="{00000000-0005-0000-0000-0000BB690000}"/>
    <cellStyle name="Note 2 6 2 2 2" xfId="2959" xr:uid="{00000000-0005-0000-0000-0000BC690000}"/>
    <cellStyle name="Note 2 6 2 2 2 2" xfId="3622" xr:uid="{00000000-0005-0000-0000-0000BD690000}"/>
    <cellStyle name="Note 2 6 2 2 2 2 2" xfId="5538" xr:uid="{00000000-0005-0000-0000-0000BE690000}"/>
    <cellStyle name="Note 2 6 2 2 2 2 2 2" xfId="12458" xr:uid="{00000000-0005-0000-0000-0000BF690000}"/>
    <cellStyle name="Note 2 6 2 2 2 2 2 2 2" xfId="19185" xr:uid="{00000000-0005-0000-0000-0000C0690000}"/>
    <cellStyle name="Note 2 6 2 2 2 2 2 2 2 2" xfId="36849" xr:uid="{00000000-0005-0000-0000-0000C1690000}"/>
    <cellStyle name="Note 2 6 2 2 2 2 2 2 2 3" xfId="54029" xr:uid="{00000000-0005-0000-0000-0000C2690000}"/>
    <cellStyle name="Note 2 6 2 2 2 2 2 2 3" xfId="30122" xr:uid="{00000000-0005-0000-0000-0000C3690000}"/>
    <cellStyle name="Note 2 6 2 2 2 2 2 2 4" xfId="47352" xr:uid="{00000000-0005-0000-0000-0000C4690000}"/>
    <cellStyle name="Note 2 6 2 2 2 2 2 3" xfId="9174" xr:uid="{00000000-0005-0000-0000-0000C5690000}"/>
    <cellStyle name="Note 2 6 2 2 2 2 2 3 2" xfId="26839" xr:uid="{00000000-0005-0000-0000-0000C6690000}"/>
    <cellStyle name="Note 2 6 2 2 2 2 2 3 3" xfId="44095" xr:uid="{00000000-0005-0000-0000-0000C7690000}"/>
    <cellStyle name="Note 2 6 2 2 2 2 2 4" xfId="16118" xr:uid="{00000000-0005-0000-0000-0000C8690000}"/>
    <cellStyle name="Note 2 6 2 2 2 2 2 4 2" xfId="33782" xr:uid="{00000000-0005-0000-0000-0000C9690000}"/>
    <cellStyle name="Note 2 6 2 2 2 2 2 4 3" xfId="50988" xr:uid="{00000000-0005-0000-0000-0000CA690000}"/>
    <cellStyle name="Note 2 6 2 2 2 2 2 5" xfId="23203" xr:uid="{00000000-0005-0000-0000-0000CB690000}"/>
    <cellStyle name="Note 2 6 2 2 2 2 2 6" xfId="40484" xr:uid="{00000000-0005-0000-0000-0000CC690000}"/>
    <cellStyle name="Note 2 6 2 2 2 2 3" xfId="11082" xr:uid="{00000000-0005-0000-0000-0000CD690000}"/>
    <cellStyle name="Note 2 6 2 2 2 2 3 2" xfId="17917" xr:uid="{00000000-0005-0000-0000-0000CE690000}"/>
    <cellStyle name="Note 2 6 2 2 2 2 3 2 2" xfId="35581" xr:uid="{00000000-0005-0000-0000-0000CF690000}"/>
    <cellStyle name="Note 2 6 2 2 2 2 3 2 3" xfId="52773" xr:uid="{00000000-0005-0000-0000-0000D0690000}"/>
    <cellStyle name="Note 2 6 2 2 2 2 3 3" xfId="28746" xr:uid="{00000000-0005-0000-0000-0000D1690000}"/>
    <cellStyle name="Note 2 6 2 2 2 2 3 4" xfId="45988" xr:uid="{00000000-0005-0000-0000-0000D2690000}"/>
    <cellStyle name="Note 2 6 2 2 2 2 4" xfId="7319" xr:uid="{00000000-0005-0000-0000-0000D3690000}"/>
    <cellStyle name="Note 2 6 2 2 2 2 4 2" xfId="24984" xr:uid="{00000000-0005-0000-0000-0000D4690000}"/>
    <cellStyle name="Note 2 6 2 2 2 2 4 3" xfId="42252" xr:uid="{00000000-0005-0000-0000-0000D5690000}"/>
    <cellStyle name="Note 2 6 2 2 2 2 5" xfId="14371" xr:uid="{00000000-0005-0000-0000-0000D6690000}"/>
    <cellStyle name="Note 2 6 2 2 2 2 5 2" xfId="32035" xr:uid="{00000000-0005-0000-0000-0000D7690000}"/>
    <cellStyle name="Note 2 6 2 2 2 2 5 3" xfId="49253" xr:uid="{00000000-0005-0000-0000-0000D8690000}"/>
    <cellStyle name="Note 2 6 2 2 2 2 6" xfId="21341" xr:uid="{00000000-0005-0000-0000-0000D9690000}"/>
    <cellStyle name="Note 2 6 2 2 2 2 7" xfId="38641" xr:uid="{00000000-0005-0000-0000-0000DA690000}"/>
    <cellStyle name="Note 2 6 2 2 2 3" xfId="3992" xr:uid="{00000000-0005-0000-0000-0000DB690000}"/>
    <cellStyle name="Note 2 6 2 2 2 3 2" xfId="5908" xr:uid="{00000000-0005-0000-0000-0000DC690000}"/>
    <cellStyle name="Note 2 6 2 2 2 3 2 2" xfId="12828" xr:uid="{00000000-0005-0000-0000-0000DD690000}"/>
    <cellStyle name="Note 2 6 2 2 2 3 2 2 2" xfId="19555" xr:uid="{00000000-0005-0000-0000-0000DE690000}"/>
    <cellStyle name="Note 2 6 2 2 2 3 2 2 2 2" xfId="37219" xr:uid="{00000000-0005-0000-0000-0000DF690000}"/>
    <cellStyle name="Note 2 6 2 2 2 3 2 2 2 3" xfId="54396" xr:uid="{00000000-0005-0000-0000-0000E0690000}"/>
    <cellStyle name="Note 2 6 2 2 2 3 2 2 3" xfId="30492" xr:uid="{00000000-0005-0000-0000-0000E1690000}"/>
    <cellStyle name="Note 2 6 2 2 2 3 2 2 4" xfId="47719" xr:uid="{00000000-0005-0000-0000-0000E2690000}"/>
    <cellStyle name="Note 2 6 2 2 2 3 2 3" xfId="9544" xr:uid="{00000000-0005-0000-0000-0000E3690000}"/>
    <cellStyle name="Note 2 6 2 2 2 3 2 3 2" xfId="27209" xr:uid="{00000000-0005-0000-0000-0000E4690000}"/>
    <cellStyle name="Note 2 6 2 2 2 3 2 3 3" xfId="44462" xr:uid="{00000000-0005-0000-0000-0000E5690000}"/>
    <cellStyle name="Note 2 6 2 2 2 3 2 4" xfId="16488" xr:uid="{00000000-0005-0000-0000-0000E6690000}"/>
    <cellStyle name="Note 2 6 2 2 2 3 2 4 2" xfId="34152" xr:uid="{00000000-0005-0000-0000-0000E7690000}"/>
    <cellStyle name="Note 2 6 2 2 2 3 2 4 3" xfId="51355" xr:uid="{00000000-0005-0000-0000-0000E8690000}"/>
    <cellStyle name="Note 2 6 2 2 2 3 2 5" xfId="23573" xr:uid="{00000000-0005-0000-0000-0000E9690000}"/>
    <cellStyle name="Note 2 6 2 2 2 3 2 6" xfId="40851" xr:uid="{00000000-0005-0000-0000-0000EA690000}"/>
    <cellStyle name="Note 2 6 2 2 2 3 3" xfId="7689" xr:uid="{00000000-0005-0000-0000-0000EB690000}"/>
    <cellStyle name="Note 2 6 2 2 2 3 3 2" xfId="25354" xr:uid="{00000000-0005-0000-0000-0000EC690000}"/>
    <cellStyle name="Note 2 6 2 2 2 3 3 3" xfId="42619" xr:uid="{00000000-0005-0000-0000-0000ED690000}"/>
    <cellStyle name="Note 2 6 2 2 2 3 4" xfId="14741" xr:uid="{00000000-0005-0000-0000-0000EE690000}"/>
    <cellStyle name="Note 2 6 2 2 2 3 4 2" xfId="32405" xr:uid="{00000000-0005-0000-0000-0000EF690000}"/>
    <cellStyle name="Note 2 6 2 2 2 3 4 3" xfId="49620" xr:uid="{00000000-0005-0000-0000-0000F0690000}"/>
    <cellStyle name="Note 2 6 2 2 2 3 5" xfId="21711" xr:uid="{00000000-0005-0000-0000-0000F1690000}"/>
    <cellStyle name="Note 2 6 2 2 2 3 6" xfId="39008" xr:uid="{00000000-0005-0000-0000-0000F2690000}"/>
    <cellStyle name="Note 2 6 2 2 2 4" xfId="4875" xr:uid="{00000000-0005-0000-0000-0000F3690000}"/>
    <cellStyle name="Note 2 6 2 2 2 4 2" xfId="11795" xr:uid="{00000000-0005-0000-0000-0000F4690000}"/>
    <cellStyle name="Note 2 6 2 2 2 4 2 2" xfId="18576" xr:uid="{00000000-0005-0000-0000-0000F5690000}"/>
    <cellStyle name="Note 2 6 2 2 2 4 2 2 2" xfId="36240" xr:uid="{00000000-0005-0000-0000-0000F6690000}"/>
    <cellStyle name="Note 2 6 2 2 2 4 2 2 3" xfId="53426" xr:uid="{00000000-0005-0000-0000-0000F7690000}"/>
    <cellStyle name="Note 2 6 2 2 2 4 2 3" xfId="29459" xr:uid="{00000000-0005-0000-0000-0000F8690000}"/>
    <cellStyle name="Note 2 6 2 2 2 4 2 4" xfId="46695" xr:uid="{00000000-0005-0000-0000-0000F9690000}"/>
    <cellStyle name="Note 2 6 2 2 2 4 3" xfId="8511" xr:uid="{00000000-0005-0000-0000-0000FA690000}"/>
    <cellStyle name="Note 2 6 2 2 2 4 3 2" xfId="26176" xr:uid="{00000000-0005-0000-0000-0000FB690000}"/>
    <cellStyle name="Note 2 6 2 2 2 4 3 3" xfId="43438" xr:uid="{00000000-0005-0000-0000-0000FC690000}"/>
    <cellStyle name="Note 2 6 2 2 2 4 4" xfId="15509" xr:uid="{00000000-0005-0000-0000-0000FD690000}"/>
    <cellStyle name="Note 2 6 2 2 2 4 4 2" xfId="33173" xr:uid="{00000000-0005-0000-0000-0000FE690000}"/>
    <cellStyle name="Note 2 6 2 2 2 4 4 3" xfId="50385" xr:uid="{00000000-0005-0000-0000-0000FF690000}"/>
    <cellStyle name="Note 2 6 2 2 2 4 5" xfId="22540" xr:uid="{00000000-0005-0000-0000-0000006A0000}"/>
    <cellStyle name="Note 2 6 2 2 2 4 6" xfId="39827" xr:uid="{00000000-0005-0000-0000-0000016A0000}"/>
    <cellStyle name="Note 2 6 2 2 2 5" xfId="10481" xr:uid="{00000000-0005-0000-0000-0000026A0000}"/>
    <cellStyle name="Note 2 6 2 2 2 5 2" xfId="17370" xr:uid="{00000000-0005-0000-0000-0000036A0000}"/>
    <cellStyle name="Note 2 6 2 2 2 5 2 2" xfId="35034" xr:uid="{00000000-0005-0000-0000-0000046A0000}"/>
    <cellStyle name="Note 2 6 2 2 2 5 2 3" xfId="52232" xr:uid="{00000000-0005-0000-0000-0000056A0000}"/>
    <cellStyle name="Note 2 6 2 2 2 5 3" xfId="28145" xr:uid="{00000000-0005-0000-0000-0000066A0000}"/>
    <cellStyle name="Note 2 6 2 2 2 5 4" xfId="45393" xr:uid="{00000000-0005-0000-0000-0000076A0000}"/>
    <cellStyle name="Note 2 6 2 2 2 6" xfId="6731" xr:uid="{00000000-0005-0000-0000-0000086A0000}"/>
    <cellStyle name="Note 2 6 2 2 2 6 2" xfId="24396" xr:uid="{00000000-0005-0000-0000-0000096A0000}"/>
    <cellStyle name="Note 2 6 2 2 2 6 3" xfId="41670" xr:uid="{00000000-0005-0000-0000-00000A6A0000}"/>
    <cellStyle name="Note 2 6 2 2 2 7" xfId="13762" xr:uid="{00000000-0005-0000-0000-00000B6A0000}"/>
    <cellStyle name="Note 2 6 2 2 2 7 2" xfId="31426" xr:uid="{00000000-0005-0000-0000-00000C6A0000}"/>
    <cellStyle name="Note 2 6 2 2 2 7 3" xfId="48650" xr:uid="{00000000-0005-0000-0000-00000D6A0000}"/>
    <cellStyle name="Note 2 6 2 2 2 8" xfId="20678" xr:uid="{00000000-0005-0000-0000-00000E6A0000}"/>
    <cellStyle name="Note 2 6 2 2 2 9" xfId="37984" xr:uid="{00000000-0005-0000-0000-00000F6A0000}"/>
    <cellStyle name="Note 2 6 2 2 3" xfId="3055" xr:uid="{00000000-0005-0000-0000-0000106A0000}"/>
    <cellStyle name="Note 2 6 2 2 3 2" xfId="3718" xr:uid="{00000000-0005-0000-0000-0000116A0000}"/>
    <cellStyle name="Note 2 6 2 2 3 2 2" xfId="5634" xr:uid="{00000000-0005-0000-0000-0000126A0000}"/>
    <cellStyle name="Note 2 6 2 2 3 2 2 2" xfId="12554" xr:uid="{00000000-0005-0000-0000-0000136A0000}"/>
    <cellStyle name="Note 2 6 2 2 3 2 2 2 2" xfId="19281" xr:uid="{00000000-0005-0000-0000-0000146A0000}"/>
    <cellStyle name="Note 2 6 2 2 3 2 2 2 2 2" xfId="36945" xr:uid="{00000000-0005-0000-0000-0000156A0000}"/>
    <cellStyle name="Note 2 6 2 2 3 2 2 2 2 3" xfId="54122" xr:uid="{00000000-0005-0000-0000-0000166A0000}"/>
    <cellStyle name="Note 2 6 2 2 3 2 2 2 3" xfId="30218" xr:uid="{00000000-0005-0000-0000-0000176A0000}"/>
    <cellStyle name="Note 2 6 2 2 3 2 2 2 4" xfId="47445" xr:uid="{00000000-0005-0000-0000-0000186A0000}"/>
    <cellStyle name="Note 2 6 2 2 3 2 2 3" xfId="9270" xr:uid="{00000000-0005-0000-0000-0000196A0000}"/>
    <cellStyle name="Note 2 6 2 2 3 2 2 3 2" xfId="26935" xr:uid="{00000000-0005-0000-0000-00001A6A0000}"/>
    <cellStyle name="Note 2 6 2 2 3 2 2 3 3" xfId="44188" xr:uid="{00000000-0005-0000-0000-00001B6A0000}"/>
    <cellStyle name="Note 2 6 2 2 3 2 2 4" xfId="16214" xr:uid="{00000000-0005-0000-0000-00001C6A0000}"/>
    <cellStyle name="Note 2 6 2 2 3 2 2 4 2" xfId="33878" xr:uid="{00000000-0005-0000-0000-00001D6A0000}"/>
    <cellStyle name="Note 2 6 2 2 3 2 2 4 3" xfId="51081" xr:uid="{00000000-0005-0000-0000-00001E6A0000}"/>
    <cellStyle name="Note 2 6 2 2 3 2 2 5" xfId="23299" xr:uid="{00000000-0005-0000-0000-00001F6A0000}"/>
    <cellStyle name="Note 2 6 2 2 3 2 2 6" xfId="40577" xr:uid="{00000000-0005-0000-0000-0000206A0000}"/>
    <cellStyle name="Note 2 6 2 2 3 2 3" xfId="11178" xr:uid="{00000000-0005-0000-0000-0000216A0000}"/>
    <cellStyle name="Note 2 6 2 2 3 2 3 2" xfId="18013" xr:uid="{00000000-0005-0000-0000-0000226A0000}"/>
    <cellStyle name="Note 2 6 2 2 3 2 3 2 2" xfId="35677" xr:uid="{00000000-0005-0000-0000-0000236A0000}"/>
    <cellStyle name="Note 2 6 2 2 3 2 3 2 3" xfId="52866" xr:uid="{00000000-0005-0000-0000-0000246A0000}"/>
    <cellStyle name="Note 2 6 2 2 3 2 3 3" xfId="28842" xr:uid="{00000000-0005-0000-0000-0000256A0000}"/>
    <cellStyle name="Note 2 6 2 2 3 2 3 4" xfId="46081" xr:uid="{00000000-0005-0000-0000-0000266A0000}"/>
    <cellStyle name="Note 2 6 2 2 3 2 4" xfId="7415" xr:uid="{00000000-0005-0000-0000-0000276A0000}"/>
    <cellStyle name="Note 2 6 2 2 3 2 4 2" xfId="25080" xr:uid="{00000000-0005-0000-0000-0000286A0000}"/>
    <cellStyle name="Note 2 6 2 2 3 2 4 3" xfId="42345" xr:uid="{00000000-0005-0000-0000-0000296A0000}"/>
    <cellStyle name="Note 2 6 2 2 3 2 5" xfId="14467" xr:uid="{00000000-0005-0000-0000-00002A6A0000}"/>
    <cellStyle name="Note 2 6 2 2 3 2 5 2" xfId="32131" xr:uid="{00000000-0005-0000-0000-00002B6A0000}"/>
    <cellStyle name="Note 2 6 2 2 3 2 5 3" xfId="49346" xr:uid="{00000000-0005-0000-0000-00002C6A0000}"/>
    <cellStyle name="Note 2 6 2 2 3 2 6" xfId="21437" xr:uid="{00000000-0005-0000-0000-00002D6A0000}"/>
    <cellStyle name="Note 2 6 2 2 3 2 7" xfId="38734" xr:uid="{00000000-0005-0000-0000-00002E6A0000}"/>
    <cellStyle name="Note 2 6 2 2 3 3" xfId="4085" xr:uid="{00000000-0005-0000-0000-00002F6A0000}"/>
    <cellStyle name="Note 2 6 2 2 3 3 2" xfId="6001" xr:uid="{00000000-0005-0000-0000-0000306A0000}"/>
    <cellStyle name="Note 2 6 2 2 3 3 2 2" xfId="12921" xr:uid="{00000000-0005-0000-0000-0000316A0000}"/>
    <cellStyle name="Note 2 6 2 2 3 3 2 2 2" xfId="19648" xr:uid="{00000000-0005-0000-0000-0000326A0000}"/>
    <cellStyle name="Note 2 6 2 2 3 3 2 2 2 2" xfId="37312" xr:uid="{00000000-0005-0000-0000-0000336A0000}"/>
    <cellStyle name="Note 2 6 2 2 3 3 2 2 2 3" xfId="54489" xr:uid="{00000000-0005-0000-0000-0000346A0000}"/>
    <cellStyle name="Note 2 6 2 2 3 3 2 2 3" xfId="30585" xr:uid="{00000000-0005-0000-0000-0000356A0000}"/>
    <cellStyle name="Note 2 6 2 2 3 3 2 2 4" xfId="47812" xr:uid="{00000000-0005-0000-0000-0000366A0000}"/>
    <cellStyle name="Note 2 6 2 2 3 3 2 3" xfId="9637" xr:uid="{00000000-0005-0000-0000-0000376A0000}"/>
    <cellStyle name="Note 2 6 2 2 3 3 2 3 2" xfId="27302" xr:uid="{00000000-0005-0000-0000-0000386A0000}"/>
    <cellStyle name="Note 2 6 2 2 3 3 2 3 3" xfId="44555" xr:uid="{00000000-0005-0000-0000-0000396A0000}"/>
    <cellStyle name="Note 2 6 2 2 3 3 2 4" xfId="16581" xr:uid="{00000000-0005-0000-0000-00003A6A0000}"/>
    <cellStyle name="Note 2 6 2 2 3 3 2 4 2" xfId="34245" xr:uid="{00000000-0005-0000-0000-00003B6A0000}"/>
    <cellStyle name="Note 2 6 2 2 3 3 2 4 3" xfId="51448" xr:uid="{00000000-0005-0000-0000-00003C6A0000}"/>
    <cellStyle name="Note 2 6 2 2 3 3 2 5" xfId="23666" xr:uid="{00000000-0005-0000-0000-00003D6A0000}"/>
    <cellStyle name="Note 2 6 2 2 3 3 2 6" xfId="40944" xr:uid="{00000000-0005-0000-0000-00003E6A0000}"/>
    <cellStyle name="Note 2 6 2 2 3 3 3" xfId="7782" xr:uid="{00000000-0005-0000-0000-00003F6A0000}"/>
    <cellStyle name="Note 2 6 2 2 3 3 3 2" xfId="25447" xr:uid="{00000000-0005-0000-0000-0000406A0000}"/>
    <cellStyle name="Note 2 6 2 2 3 3 3 3" xfId="42712" xr:uid="{00000000-0005-0000-0000-0000416A0000}"/>
    <cellStyle name="Note 2 6 2 2 3 3 4" xfId="14834" xr:uid="{00000000-0005-0000-0000-0000426A0000}"/>
    <cellStyle name="Note 2 6 2 2 3 3 4 2" xfId="32498" xr:uid="{00000000-0005-0000-0000-0000436A0000}"/>
    <cellStyle name="Note 2 6 2 2 3 3 4 3" xfId="49713" xr:uid="{00000000-0005-0000-0000-0000446A0000}"/>
    <cellStyle name="Note 2 6 2 2 3 3 5" xfId="21804" xr:uid="{00000000-0005-0000-0000-0000456A0000}"/>
    <cellStyle name="Note 2 6 2 2 3 3 6" xfId="39101" xr:uid="{00000000-0005-0000-0000-0000466A0000}"/>
    <cellStyle name="Note 2 6 2 2 3 4" xfId="4971" xr:uid="{00000000-0005-0000-0000-0000476A0000}"/>
    <cellStyle name="Note 2 6 2 2 3 4 2" xfId="11891" xr:uid="{00000000-0005-0000-0000-0000486A0000}"/>
    <cellStyle name="Note 2 6 2 2 3 4 2 2" xfId="18672" xr:uid="{00000000-0005-0000-0000-0000496A0000}"/>
    <cellStyle name="Note 2 6 2 2 3 4 2 2 2" xfId="36336" xr:uid="{00000000-0005-0000-0000-00004A6A0000}"/>
    <cellStyle name="Note 2 6 2 2 3 4 2 2 3" xfId="53519" xr:uid="{00000000-0005-0000-0000-00004B6A0000}"/>
    <cellStyle name="Note 2 6 2 2 3 4 2 3" xfId="29555" xr:uid="{00000000-0005-0000-0000-00004C6A0000}"/>
    <cellStyle name="Note 2 6 2 2 3 4 2 4" xfId="46788" xr:uid="{00000000-0005-0000-0000-00004D6A0000}"/>
    <cellStyle name="Note 2 6 2 2 3 4 3" xfId="8607" xr:uid="{00000000-0005-0000-0000-00004E6A0000}"/>
    <cellStyle name="Note 2 6 2 2 3 4 3 2" xfId="26272" xr:uid="{00000000-0005-0000-0000-00004F6A0000}"/>
    <cellStyle name="Note 2 6 2 2 3 4 3 3" xfId="43531" xr:uid="{00000000-0005-0000-0000-0000506A0000}"/>
    <cellStyle name="Note 2 6 2 2 3 4 4" xfId="15605" xr:uid="{00000000-0005-0000-0000-0000516A0000}"/>
    <cellStyle name="Note 2 6 2 2 3 4 4 2" xfId="33269" xr:uid="{00000000-0005-0000-0000-0000526A0000}"/>
    <cellStyle name="Note 2 6 2 2 3 4 4 3" xfId="50478" xr:uid="{00000000-0005-0000-0000-0000536A0000}"/>
    <cellStyle name="Note 2 6 2 2 3 4 5" xfId="22636" xr:uid="{00000000-0005-0000-0000-0000546A0000}"/>
    <cellStyle name="Note 2 6 2 2 3 4 6" xfId="39920" xr:uid="{00000000-0005-0000-0000-0000556A0000}"/>
    <cellStyle name="Note 2 6 2 2 3 5" xfId="10577" xr:uid="{00000000-0005-0000-0000-0000566A0000}"/>
    <cellStyle name="Note 2 6 2 2 3 5 2" xfId="17466" xr:uid="{00000000-0005-0000-0000-0000576A0000}"/>
    <cellStyle name="Note 2 6 2 2 3 5 2 2" xfId="35130" xr:uid="{00000000-0005-0000-0000-0000586A0000}"/>
    <cellStyle name="Note 2 6 2 2 3 5 2 3" xfId="52325" xr:uid="{00000000-0005-0000-0000-0000596A0000}"/>
    <cellStyle name="Note 2 6 2 2 3 5 3" xfId="28241" xr:uid="{00000000-0005-0000-0000-00005A6A0000}"/>
    <cellStyle name="Note 2 6 2 2 3 5 4" xfId="45486" xr:uid="{00000000-0005-0000-0000-00005B6A0000}"/>
    <cellStyle name="Note 2 6 2 2 3 6" xfId="6827" xr:uid="{00000000-0005-0000-0000-00005C6A0000}"/>
    <cellStyle name="Note 2 6 2 2 3 6 2" xfId="24492" xr:uid="{00000000-0005-0000-0000-00005D6A0000}"/>
    <cellStyle name="Note 2 6 2 2 3 6 3" xfId="41763" xr:uid="{00000000-0005-0000-0000-00005E6A0000}"/>
    <cellStyle name="Note 2 6 2 2 3 7" xfId="13858" xr:uid="{00000000-0005-0000-0000-00005F6A0000}"/>
    <cellStyle name="Note 2 6 2 2 3 7 2" xfId="31522" xr:uid="{00000000-0005-0000-0000-0000606A0000}"/>
    <cellStyle name="Note 2 6 2 2 3 7 3" xfId="48743" xr:uid="{00000000-0005-0000-0000-0000616A0000}"/>
    <cellStyle name="Note 2 6 2 2 3 8" xfId="20774" xr:uid="{00000000-0005-0000-0000-0000626A0000}"/>
    <cellStyle name="Note 2 6 2 2 3 9" xfId="38077" xr:uid="{00000000-0005-0000-0000-0000636A0000}"/>
    <cellStyle name="Note 2 6 2 2 4" xfId="3167" xr:uid="{00000000-0005-0000-0000-0000646A0000}"/>
    <cellStyle name="Note 2 6 2 2 4 2" xfId="4197" xr:uid="{00000000-0005-0000-0000-0000656A0000}"/>
    <cellStyle name="Note 2 6 2 2 4 2 2" xfId="6113" xr:uid="{00000000-0005-0000-0000-0000666A0000}"/>
    <cellStyle name="Note 2 6 2 2 4 2 2 2" xfId="13033" xr:uid="{00000000-0005-0000-0000-0000676A0000}"/>
    <cellStyle name="Note 2 6 2 2 4 2 2 2 2" xfId="19760" xr:uid="{00000000-0005-0000-0000-0000686A0000}"/>
    <cellStyle name="Note 2 6 2 2 4 2 2 2 2 2" xfId="37424" xr:uid="{00000000-0005-0000-0000-0000696A0000}"/>
    <cellStyle name="Note 2 6 2 2 4 2 2 2 2 3" xfId="54601" xr:uid="{00000000-0005-0000-0000-00006A6A0000}"/>
    <cellStyle name="Note 2 6 2 2 4 2 2 2 3" xfId="30697" xr:uid="{00000000-0005-0000-0000-00006B6A0000}"/>
    <cellStyle name="Note 2 6 2 2 4 2 2 2 4" xfId="47924" xr:uid="{00000000-0005-0000-0000-00006C6A0000}"/>
    <cellStyle name="Note 2 6 2 2 4 2 2 3" xfId="9749" xr:uid="{00000000-0005-0000-0000-00006D6A0000}"/>
    <cellStyle name="Note 2 6 2 2 4 2 2 3 2" xfId="27414" xr:uid="{00000000-0005-0000-0000-00006E6A0000}"/>
    <cellStyle name="Note 2 6 2 2 4 2 2 3 3" xfId="44667" xr:uid="{00000000-0005-0000-0000-00006F6A0000}"/>
    <cellStyle name="Note 2 6 2 2 4 2 2 4" xfId="16693" xr:uid="{00000000-0005-0000-0000-0000706A0000}"/>
    <cellStyle name="Note 2 6 2 2 4 2 2 4 2" xfId="34357" xr:uid="{00000000-0005-0000-0000-0000716A0000}"/>
    <cellStyle name="Note 2 6 2 2 4 2 2 4 3" xfId="51560" xr:uid="{00000000-0005-0000-0000-0000726A0000}"/>
    <cellStyle name="Note 2 6 2 2 4 2 2 5" xfId="23778" xr:uid="{00000000-0005-0000-0000-0000736A0000}"/>
    <cellStyle name="Note 2 6 2 2 4 2 2 6" xfId="41056" xr:uid="{00000000-0005-0000-0000-0000746A0000}"/>
    <cellStyle name="Note 2 6 2 2 4 2 3" xfId="7894" xr:uid="{00000000-0005-0000-0000-0000756A0000}"/>
    <cellStyle name="Note 2 6 2 2 4 2 3 2" xfId="25559" xr:uid="{00000000-0005-0000-0000-0000766A0000}"/>
    <cellStyle name="Note 2 6 2 2 4 2 3 3" xfId="42824" xr:uid="{00000000-0005-0000-0000-0000776A0000}"/>
    <cellStyle name="Note 2 6 2 2 4 2 4" xfId="14946" xr:uid="{00000000-0005-0000-0000-0000786A0000}"/>
    <cellStyle name="Note 2 6 2 2 4 2 4 2" xfId="32610" xr:uid="{00000000-0005-0000-0000-0000796A0000}"/>
    <cellStyle name="Note 2 6 2 2 4 2 4 3" xfId="49825" xr:uid="{00000000-0005-0000-0000-00007A6A0000}"/>
    <cellStyle name="Note 2 6 2 2 4 2 5" xfId="21916" xr:uid="{00000000-0005-0000-0000-00007B6A0000}"/>
    <cellStyle name="Note 2 6 2 2 4 2 6" xfId="39213" xr:uid="{00000000-0005-0000-0000-00007C6A0000}"/>
    <cellStyle name="Note 2 6 2 2 4 3" xfId="5083" xr:uid="{00000000-0005-0000-0000-00007D6A0000}"/>
    <cellStyle name="Note 2 6 2 2 4 3 2" xfId="12003" xr:uid="{00000000-0005-0000-0000-00007E6A0000}"/>
    <cellStyle name="Note 2 6 2 2 4 3 2 2" xfId="18784" xr:uid="{00000000-0005-0000-0000-00007F6A0000}"/>
    <cellStyle name="Note 2 6 2 2 4 3 2 2 2" xfId="36448" xr:uid="{00000000-0005-0000-0000-0000806A0000}"/>
    <cellStyle name="Note 2 6 2 2 4 3 2 2 3" xfId="53631" xr:uid="{00000000-0005-0000-0000-0000816A0000}"/>
    <cellStyle name="Note 2 6 2 2 4 3 2 3" xfId="29667" xr:uid="{00000000-0005-0000-0000-0000826A0000}"/>
    <cellStyle name="Note 2 6 2 2 4 3 2 4" xfId="46900" xr:uid="{00000000-0005-0000-0000-0000836A0000}"/>
    <cellStyle name="Note 2 6 2 2 4 3 3" xfId="8719" xr:uid="{00000000-0005-0000-0000-0000846A0000}"/>
    <cellStyle name="Note 2 6 2 2 4 3 3 2" xfId="26384" xr:uid="{00000000-0005-0000-0000-0000856A0000}"/>
    <cellStyle name="Note 2 6 2 2 4 3 3 3" xfId="43643" xr:uid="{00000000-0005-0000-0000-0000866A0000}"/>
    <cellStyle name="Note 2 6 2 2 4 3 4" xfId="15717" xr:uid="{00000000-0005-0000-0000-0000876A0000}"/>
    <cellStyle name="Note 2 6 2 2 4 3 4 2" xfId="33381" xr:uid="{00000000-0005-0000-0000-0000886A0000}"/>
    <cellStyle name="Note 2 6 2 2 4 3 4 3" xfId="50590" xr:uid="{00000000-0005-0000-0000-0000896A0000}"/>
    <cellStyle name="Note 2 6 2 2 4 3 5" xfId="22748" xr:uid="{00000000-0005-0000-0000-00008A6A0000}"/>
    <cellStyle name="Note 2 6 2 2 4 3 6" xfId="40032" xr:uid="{00000000-0005-0000-0000-00008B6A0000}"/>
    <cellStyle name="Note 2 6 2 2 4 4" xfId="10689" xr:uid="{00000000-0005-0000-0000-00008C6A0000}"/>
    <cellStyle name="Note 2 6 2 2 4 4 2" xfId="17578" xr:uid="{00000000-0005-0000-0000-00008D6A0000}"/>
    <cellStyle name="Note 2 6 2 2 4 4 2 2" xfId="35242" xr:uid="{00000000-0005-0000-0000-00008E6A0000}"/>
    <cellStyle name="Note 2 6 2 2 4 4 2 3" xfId="52437" xr:uid="{00000000-0005-0000-0000-00008F6A0000}"/>
    <cellStyle name="Note 2 6 2 2 4 4 3" xfId="28353" xr:uid="{00000000-0005-0000-0000-0000906A0000}"/>
    <cellStyle name="Note 2 6 2 2 4 4 4" xfId="45598" xr:uid="{00000000-0005-0000-0000-0000916A0000}"/>
    <cellStyle name="Note 2 6 2 2 4 5" xfId="6939" xr:uid="{00000000-0005-0000-0000-0000926A0000}"/>
    <cellStyle name="Note 2 6 2 2 4 5 2" xfId="24604" xr:uid="{00000000-0005-0000-0000-0000936A0000}"/>
    <cellStyle name="Note 2 6 2 2 4 5 3" xfId="41875" xr:uid="{00000000-0005-0000-0000-0000946A0000}"/>
    <cellStyle name="Note 2 6 2 2 4 6" xfId="13970" xr:uid="{00000000-0005-0000-0000-0000956A0000}"/>
    <cellStyle name="Note 2 6 2 2 4 6 2" xfId="31634" xr:uid="{00000000-0005-0000-0000-0000966A0000}"/>
    <cellStyle name="Note 2 6 2 2 4 6 3" xfId="48855" xr:uid="{00000000-0005-0000-0000-0000976A0000}"/>
    <cellStyle name="Note 2 6 2 2 4 7" xfId="20886" xr:uid="{00000000-0005-0000-0000-0000986A0000}"/>
    <cellStyle name="Note 2 6 2 2 4 8" xfId="38189" xr:uid="{00000000-0005-0000-0000-0000996A0000}"/>
    <cellStyle name="Note 2 6 2 2 5" xfId="3395" xr:uid="{00000000-0005-0000-0000-00009A6A0000}"/>
    <cellStyle name="Note 2 6 2 2 5 2" xfId="5311" xr:uid="{00000000-0005-0000-0000-00009B6A0000}"/>
    <cellStyle name="Note 2 6 2 2 5 2 2" xfId="12231" xr:uid="{00000000-0005-0000-0000-00009C6A0000}"/>
    <cellStyle name="Note 2 6 2 2 5 2 2 2" xfId="18958" xr:uid="{00000000-0005-0000-0000-00009D6A0000}"/>
    <cellStyle name="Note 2 6 2 2 5 2 2 2 2" xfId="36622" xr:uid="{00000000-0005-0000-0000-00009E6A0000}"/>
    <cellStyle name="Note 2 6 2 2 5 2 2 2 3" xfId="53805" xr:uid="{00000000-0005-0000-0000-00009F6A0000}"/>
    <cellStyle name="Note 2 6 2 2 5 2 2 3" xfId="29895" xr:uid="{00000000-0005-0000-0000-0000A06A0000}"/>
    <cellStyle name="Note 2 6 2 2 5 2 2 4" xfId="47128" xr:uid="{00000000-0005-0000-0000-0000A16A0000}"/>
    <cellStyle name="Note 2 6 2 2 5 2 3" xfId="8947" xr:uid="{00000000-0005-0000-0000-0000A26A0000}"/>
    <cellStyle name="Note 2 6 2 2 5 2 3 2" xfId="26612" xr:uid="{00000000-0005-0000-0000-0000A36A0000}"/>
    <cellStyle name="Note 2 6 2 2 5 2 3 3" xfId="43871" xr:uid="{00000000-0005-0000-0000-0000A46A0000}"/>
    <cellStyle name="Note 2 6 2 2 5 2 4" xfId="15891" xr:uid="{00000000-0005-0000-0000-0000A56A0000}"/>
    <cellStyle name="Note 2 6 2 2 5 2 4 2" xfId="33555" xr:uid="{00000000-0005-0000-0000-0000A66A0000}"/>
    <cellStyle name="Note 2 6 2 2 5 2 4 3" xfId="50764" xr:uid="{00000000-0005-0000-0000-0000A76A0000}"/>
    <cellStyle name="Note 2 6 2 2 5 2 5" xfId="22976" xr:uid="{00000000-0005-0000-0000-0000A86A0000}"/>
    <cellStyle name="Note 2 6 2 2 5 2 6" xfId="40260" xr:uid="{00000000-0005-0000-0000-0000A96A0000}"/>
    <cellStyle name="Note 2 6 2 2 5 3" xfId="10855" xr:uid="{00000000-0005-0000-0000-0000AA6A0000}"/>
    <cellStyle name="Note 2 6 2 2 5 3 2" xfId="17690" xr:uid="{00000000-0005-0000-0000-0000AB6A0000}"/>
    <cellStyle name="Note 2 6 2 2 5 3 2 2" xfId="35354" xr:uid="{00000000-0005-0000-0000-0000AC6A0000}"/>
    <cellStyle name="Note 2 6 2 2 5 3 2 3" xfId="52549" xr:uid="{00000000-0005-0000-0000-0000AD6A0000}"/>
    <cellStyle name="Note 2 6 2 2 5 3 3" xfId="28519" xr:uid="{00000000-0005-0000-0000-0000AE6A0000}"/>
    <cellStyle name="Note 2 6 2 2 5 3 4" xfId="45764" xr:uid="{00000000-0005-0000-0000-0000AF6A0000}"/>
    <cellStyle name="Note 2 6 2 2 5 4" xfId="14144" xr:uid="{00000000-0005-0000-0000-0000B06A0000}"/>
    <cellStyle name="Note 2 6 2 2 5 4 2" xfId="31808" xr:uid="{00000000-0005-0000-0000-0000B16A0000}"/>
    <cellStyle name="Note 2 6 2 2 5 4 3" xfId="49029" xr:uid="{00000000-0005-0000-0000-0000B26A0000}"/>
    <cellStyle name="Note 2 6 2 2 5 5" xfId="21114" xr:uid="{00000000-0005-0000-0000-0000B36A0000}"/>
    <cellStyle name="Note 2 6 2 2 5 6" xfId="38417" xr:uid="{00000000-0005-0000-0000-0000B46A0000}"/>
    <cellStyle name="Note 2 6 2 2 6" xfId="3224" xr:uid="{00000000-0005-0000-0000-0000B56A0000}"/>
    <cellStyle name="Note 2 6 2 2 6 2" xfId="5140" xr:uid="{00000000-0005-0000-0000-0000B66A0000}"/>
    <cellStyle name="Note 2 6 2 2 6 2 2" xfId="12060" xr:uid="{00000000-0005-0000-0000-0000B76A0000}"/>
    <cellStyle name="Note 2 6 2 2 6 2 2 2" xfId="18841" xr:uid="{00000000-0005-0000-0000-0000B86A0000}"/>
    <cellStyle name="Note 2 6 2 2 6 2 2 2 2" xfId="36505" xr:uid="{00000000-0005-0000-0000-0000B96A0000}"/>
    <cellStyle name="Note 2 6 2 2 6 2 2 2 3" xfId="53688" xr:uid="{00000000-0005-0000-0000-0000BA6A0000}"/>
    <cellStyle name="Note 2 6 2 2 6 2 2 3" xfId="29724" xr:uid="{00000000-0005-0000-0000-0000BB6A0000}"/>
    <cellStyle name="Note 2 6 2 2 6 2 2 4" xfId="46957" xr:uid="{00000000-0005-0000-0000-0000BC6A0000}"/>
    <cellStyle name="Note 2 6 2 2 6 2 3" xfId="8776" xr:uid="{00000000-0005-0000-0000-0000BD6A0000}"/>
    <cellStyle name="Note 2 6 2 2 6 2 3 2" xfId="26441" xr:uid="{00000000-0005-0000-0000-0000BE6A0000}"/>
    <cellStyle name="Note 2 6 2 2 6 2 3 3" xfId="43700" xr:uid="{00000000-0005-0000-0000-0000BF6A0000}"/>
    <cellStyle name="Note 2 6 2 2 6 2 4" xfId="15774" xr:uid="{00000000-0005-0000-0000-0000C06A0000}"/>
    <cellStyle name="Note 2 6 2 2 6 2 4 2" xfId="33438" xr:uid="{00000000-0005-0000-0000-0000C16A0000}"/>
    <cellStyle name="Note 2 6 2 2 6 2 4 3" xfId="50647" xr:uid="{00000000-0005-0000-0000-0000C26A0000}"/>
    <cellStyle name="Note 2 6 2 2 6 2 5" xfId="22805" xr:uid="{00000000-0005-0000-0000-0000C36A0000}"/>
    <cellStyle name="Note 2 6 2 2 6 2 6" xfId="40089" xr:uid="{00000000-0005-0000-0000-0000C46A0000}"/>
    <cellStyle name="Note 2 6 2 2 6 3" xfId="6996" xr:uid="{00000000-0005-0000-0000-0000C56A0000}"/>
    <cellStyle name="Note 2 6 2 2 6 3 2" xfId="24661" xr:uid="{00000000-0005-0000-0000-0000C66A0000}"/>
    <cellStyle name="Note 2 6 2 2 6 3 3" xfId="41932" xr:uid="{00000000-0005-0000-0000-0000C76A0000}"/>
    <cellStyle name="Note 2 6 2 2 6 4" xfId="14027" xr:uid="{00000000-0005-0000-0000-0000C86A0000}"/>
    <cellStyle name="Note 2 6 2 2 6 4 2" xfId="31691" xr:uid="{00000000-0005-0000-0000-0000C96A0000}"/>
    <cellStyle name="Note 2 6 2 2 6 4 3" xfId="48912" xr:uid="{00000000-0005-0000-0000-0000CA6A0000}"/>
    <cellStyle name="Note 2 6 2 2 6 5" xfId="20943" xr:uid="{00000000-0005-0000-0000-0000CB6A0000}"/>
    <cellStyle name="Note 2 6 2 2 6 6" xfId="38246" xr:uid="{00000000-0005-0000-0000-0000CC6A0000}"/>
    <cellStyle name="Note 2 6 2 2 7" xfId="4648" xr:uid="{00000000-0005-0000-0000-0000CD6A0000}"/>
    <cellStyle name="Note 2 6 2 2 7 2" xfId="11568" xr:uid="{00000000-0005-0000-0000-0000CE6A0000}"/>
    <cellStyle name="Note 2 6 2 2 7 2 2" xfId="18349" xr:uid="{00000000-0005-0000-0000-0000CF6A0000}"/>
    <cellStyle name="Note 2 6 2 2 7 2 2 2" xfId="36013" xr:uid="{00000000-0005-0000-0000-0000D06A0000}"/>
    <cellStyle name="Note 2 6 2 2 7 2 2 3" xfId="53202" xr:uid="{00000000-0005-0000-0000-0000D16A0000}"/>
    <cellStyle name="Note 2 6 2 2 7 2 3" xfId="29232" xr:uid="{00000000-0005-0000-0000-0000D26A0000}"/>
    <cellStyle name="Note 2 6 2 2 7 2 4" xfId="46471" xr:uid="{00000000-0005-0000-0000-0000D36A0000}"/>
    <cellStyle name="Note 2 6 2 2 7 3" xfId="8284" xr:uid="{00000000-0005-0000-0000-0000D46A0000}"/>
    <cellStyle name="Note 2 6 2 2 7 3 2" xfId="25949" xr:uid="{00000000-0005-0000-0000-0000D56A0000}"/>
    <cellStyle name="Note 2 6 2 2 7 3 3" xfId="43214" xr:uid="{00000000-0005-0000-0000-0000D66A0000}"/>
    <cellStyle name="Note 2 6 2 2 7 4" xfId="15282" xr:uid="{00000000-0005-0000-0000-0000D76A0000}"/>
    <cellStyle name="Note 2 6 2 2 7 4 2" xfId="32946" xr:uid="{00000000-0005-0000-0000-0000D86A0000}"/>
    <cellStyle name="Note 2 6 2 2 7 4 3" xfId="50161" xr:uid="{00000000-0005-0000-0000-0000D96A0000}"/>
    <cellStyle name="Note 2 6 2 2 7 5" xfId="22313" xr:uid="{00000000-0005-0000-0000-0000DA6A0000}"/>
    <cellStyle name="Note 2 6 2 2 7 6" xfId="39603" xr:uid="{00000000-0005-0000-0000-0000DB6A0000}"/>
    <cellStyle name="Note 2 6 2 2 8" xfId="10254" xr:uid="{00000000-0005-0000-0000-0000DC6A0000}"/>
    <cellStyle name="Note 2 6 2 2 8 2" xfId="17143" xr:uid="{00000000-0005-0000-0000-0000DD6A0000}"/>
    <cellStyle name="Note 2 6 2 2 8 2 2" xfId="34807" xr:uid="{00000000-0005-0000-0000-0000DE6A0000}"/>
    <cellStyle name="Note 2 6 2 2 8 2 3" xfId="52008" xr:uid="{00000000-0005-0000-0000-0000DF6A0000}"/>
    <cellStyle name="Note 2 6 2 2 8 3" xfId="27918" xr:uid="{00000000-0005-0000-0000-0000E06A0000}"/>
    <cellStyle name="Note 2 6 2 2 8 4" xfId="45169" xr:uid="{00000000-0005-0000-0000-0000E16A0000}"/>
    <cellStyle name="Note 2 6 2 2 9" xfId="6504" xr:uid="{00000000-0005-0000-0000-0000E26A0000}"/>
    <cellStyle name="Note 2 6 2 2 9 2" xfId="24169" xr:uid="{00000000-0005-0000-0000-0000E36A0000}"/>
    <cellStyle name="Note 2 6 2 2 9 3" xfId="41446" xr:uid="{00000000-0005-0000-0000-0000E46A0000}"/>
    <cellStyle name="Note 2 6 2 3" xfId="2843" xr:uid="{00000000-0005-0000-0000-0000E56A0000}"/>
    <cellStyle name="Note 2 6 2 3 2" xfId="3506" xr:uid="{00000000-0005-0000-0000-0000E66A0000}"/>
    <cellStyle name="Note 2 6 2 3 2 2" xfId="5422" xr:uid="{00000000-0005-0000-0000-0000E76A0000}"/>
    <cellStyle name="Note 2 6 2 3 2 2 2" xfId="12342" xr:uid="{00000000-0005-0000-0000-0000E86A0000}"/>
    <cellStyle name="Note 2 6 2 3 2 2 2 2" xfId="19069" xr:uid="{00000000-0005-0000-0000-0000E96A0000}"/>
    <cellStyle name="Note 2 6 2 3 2 2 2 2 2" xfId="36733" xr:uid="{00000000-0005-0000-0000-0000EA6A0000}"/>
    <cellStyle name="Note 2 6 2 3 2 2 2 2 3" xfId="53913" xr:uid="{00000000-0005-0000-0000-0000EB6A0000}"/>
    <cellStyle name="Note 2 6 2 3 2 2 2 3" xfId="30006" xr:uid="{00000000-0005-0000-0000-0000EC6A0000}"/>
    <cellStyle name="Note 2 6 2 3 2 2 2 4" xfId="47236" xr:uid="{00000000-0005-0000-0000-0000ED6A0000}"/>
    <cellStyle name="Note 2 6 2 3 2 2 3" xfId="9058" xr:uid="{00000000-0005-0000-0000-0000EE6A0000}"/>
    <cellStyle name="Note 2 6 2 3 2 2 3 2" xfId="26723" xr:uid="{00000000-0005-0000-0000-0000EF6A0000}"/>
    <cellStyle name="Note 2 6 2 3 2 2 3 3" xfId="43979" xr:uid="{00000000-0005-0000-0000-0000F06A0000}"/>
    <cellStyle name="Note 2 6 2 3 2 2 4" xfId="16002" xr:uid="{00000000-0005-0000-0000-0000F16A0000}"/>
    <cellStyle name="Note 2 6 2 3 2 2 4 2" xfId="33666" xr:uid="{00000000-0005-0000-0000-0000F26A0000}"/>
    <cellStyle name="Note 2 6 2 3 2 2 4 3" xfId="50872" xr:uid="{00000000-0005-0000-0000-0000F36A0000}"/>
    <cellStyle name="Note 2 6 2 3 2 2 5" xfId="23087" xr:uid="{00000000-0005-0000-0000-0000F46A0000}"/>
    <cellStyle name="Note 2 6 2 3 2 2 6" xfId="40368" xr:uid="{00000000-0005-0000-0000-0000F56A0000}"/>
    <cellStyle name="Note 2 6 2 3 2 3" xfId="10966" xr:uid="{00000000-0005-0000-0000-0000F66A0000}"/>
    <cellStyle name="Note 2 6 2 3 2 3 2" xfId="17801" xr:uid="{00000000-0005-0000-0000-0000F76A0000}"/>
    <cellStyle name="Note 2 6 2 3 2 3 2 2" xfId="35465" xr:uid="{00000000-0005-0000-0000-0000F86A0000}"/>
    <cellStyle name="Note 2 6 2 3 2 3 2 3" xfId="52657" xr:uid="{00000000-0005-0000-0000-0000F96A0000}"/>
    <cellStyle name="Note 2 6 2 3 2 3 3" xfId="28630" xr:uid="{00000000-0005-0000-0000-0000FA6A0000}"/>
    <cellStyle name="Note 2 6 2 3 2 3 4" xfId="45872" xr:uid="{00000000-0005-0000-0000-0000FB6A0000}"/>
    <cellStyle name="Note 2 6 2 3 2 4" xfId="7203" xr:uid="{00000000-0005-0000-0000-0000FC6A0000}"/>
    <cellStyle name="Note 2 6 2 3 2 4 2" xfId="24868" xr:uid="{00000000-0005-0000-0000-0000FD6A0000}"/>
    <cellStyle name="Note 2 6 2 3 2 4 3" xfId="42136" xr:uid="{00000000-0005-0000-0000-0000FE6A0000}"/>
    <cellStyle name="Note 2 6 2 3 2 5" xfId="14255" xr:uid="{00000000-0005-0000-0000-0000FF6A0000}"/>
    <cellStyle name="Note 2 6 2 3 2 5 2" xfId="31919" xr:uid="{00000000-0005-0000-0000-0000006B0000}"/>
    <cellStyle name="Note 2 6 2 3 2 5 3" xfId="49137" xr:uid="{00000000-0005-0000-0000-0000016B0000}"/>
    <cellStyle name="Note 2 6 2 3 2 6" xfId="21225" xr:uid="{00000000-0005-0000-0000-0000026B0000}"/>
    <cellStyle name="Note 2 6 2 3 2 7" xfId="38525" xr:uid="{00000000-0005-0000-0000-0000036B0000}"/>
    <cellStyle name="Note 2 6 2 3 3" xfId="3876" xr:uid="{00000000-0005-0000-0000-0000046B0000}"/>
    <cellStyle name="Note 2 6 2 3 3 2" xfId="5792" xr:uid="{00000000-0005-0000-0000-0000056B0000}"/>
    <cellStyle name="Note 2 6 2 3 3 2 2" xfId="12712" xr:uid="{00000000-0005-0000-0000-0000066B0000}"/>
    <cellStyle name="Note 2 6 2 3 3 2 2 2" xfId="19439" xr:uid="{00000000-0005-0000-0000-0000076B0000}"/>
    <cellStyle name="Note 2 6 2 3 3 2 2 2 2" xfId="37103" xr:uid="{00000000-0005-0000-0000-0000086B0000}"/>
    <cellStyle name="Note 2 6 2 3 3 2 2 2 3" xfId="54280" xr:uid="{00000000-0005-0000-0000-0000096B0000}"/>
    <cellStyle name="Note 2 6 2 3 3 2 2 3" xfId="30376" xr:uid="{00000000-0005-0000-0000-00000A6B0000}"/>
    <cellStyle name="Note 2 6 2 3 3 2 2 4" xfId="47603" xr:uid="{00000000-0005-0000-0000-00000B6B0000}"/>
    <cellStyle name="Note 2 6 2 3 3 2 3" xfId="9428" xr:uid="{00000000-0005-0000-0000-00000C6B0000}"/>
    <cellStyle name="Note 2 6 2 3 3 2 3 2" xfId="27093" xr:uid="{00000000-0005-0000-0000-00000D6B0000}"/>
    <cellStyle name="Note 2 6 2 3 3 2 3 3" xfId="44346" xr:uid="{00000000-0005-0000-0000-00000E6B0000}"/>
    <cellStyle name="Note 2 6 2 3 3 2 4" xfId="16372" xr:uid="{00000000-0005-0000-0000-00000F6B0000}"/>
    <cellStyle name="Note 2 6 2 3 3 2 4 2" xfId="34036" xr:uid="{00000000-0005-0000-0000-0000106B0000}"/>
    <cellStyle name="Note 2 6 2 3 3 2 4 3" xfId="51239" xr:uid="{00000000-0005-0000-0000-0000116B0000}"/>
    <cellStyle name="Note 2 6 2 3 3 2 5" xfId="23457" xr:uid="{00000000-0005-0000-0000-0000126B0000}"/>
    <cellStyle name="Note 2 6 2 3 3 2 6" xfId="40735" xr:uid="{00000000-0005-0000-0000-0000136B0000}"/>
    <cellStyle name="Note 2 6 2 3 3 3" xfId="7573" xr:uid="{00000000-0005-0000-0000-0000146B0000}"/>
    <cellStyle name="Note 2 6 2 3 3 3 2" xfId="25238" xr:uid="{00000000-0005-0000-0000-0000156B0000}"/>
    <cellStyle name="Note 2 6 2 3 3 3 3" xfId="42503" xr:uid="{00000000-0005-0000-0000-0000166B0000}"/>
    <cellStyle name="Note 2 6 2 3 3 4" xfId="14625" xr:uid="{00000000-0005-0000-0000-0000176B0000}"/>
    <cellStyle name="Note 2 6 2 3 3 4 2" xfId="32289" xr:uid="{00000000-0005-0000-0000-0000186B0000}"/>
    <cellStyle name="Note 2 6 2 3 3 4 3" xfId="49504" xr:uid="{00000000-0005-0000-0000-0000196B0000}"/>
    <cellStyle name="Note 2 6 2 3 3 5" xfId="21595" xr:uid="{00000000-0005-0000-0000-00001A6B0000}"/>
    <cellStyle name="Note 2 6 2 3 3 6" xfId="38892" xr:uid="{00000000-0005-0000-0000-00001B6B0000}"/>
    <cellStyle name="Note 2 6 2 3 4" xfId="4759" xr:uid="{00000000-0005-0000-0000-00001C6B0000}"/>
    <cellStyle name="Note 2 6 2 3 4 2" xfId="11679" xr:uid="{00000000-0005-0000-0000-00001D6B0000}"/>
    <cellStyle name="Note 2 6 2 3 4 2 2" xfId="18460" xr:uid="{00000000-0005-0000-0000-00001E6B0000}"/>
    <cellStyle name="Note 2 6 2 3 4 2 2 2" xfId="36124" xr:uid="{00000000-0005-0000-0000-00001F6B0000}"/>
    <cellStyle name="Note 2 6 2 3 4 2 2 3" xfId="53310" xr:uid="{00000000-0005-0000-0000-0000206B0000}"/>
    <cellStyle name="Note 2 6 2 3 4 2 3" xfId="29343" xr:uid="{00000000-0005-0000-0000-0000216B0000}"/>
    <cellStyle name="Note 2 6 2 3 4 2 4" xfId="46579" xr:uid="{00000000-0005-0000-0000-0000226B0000}"/>
    <cellStyle name="Note 2 6 2 3 4 3" xfId="8395" xr:uid="{00000000-0005-0000-0000-0000236B0000}"/>
    <cellStyle name="Note 2 6 2 3 4 3 2" xfId="26060" xr:uid="{00000000-0005-0000-0000-0000246B0000}"/>
    <cellStyle name="Note 2 6 2 3 4 3 3" xfId="43322" xr:uid="{00000000-0005-0000-0000-0000256B0000}"/>
    <cellStyle name="Note 2 6 2 3 4 4" xfId="15393" xr:uid="{00000000-0005-0000-0000-0000266B0000}"/>
    <cellStyle name="Note 2 6 2 3 4 4 2" xfId="33057" xr:uid="{00000000-0005-0000-0000-0000276B0000}"/>
    <cellStyle name="Note 2 6 2 3 4 4 3" xfId="50269" xr:uid="{00000000-0005-0000-0000-0000286B0000}"/>
    <cellStyle name="Note 2 6 2 3 4 5" xfId="22424" xr:uid="{00000000-0005-0000-0000-0000296B0000}"/>
    <cellStyle name="Note 2 6 2 3 4 6" xfId="39711" xr:uid="{00000000-0005-0000-0000-00002A6B0000}"/>
    <cellStyle name="Note 2 6 2 3 5" xfId="10365" xr:uid="{00000000-0005-0000-0000-00002B6B0000}"/>
    <cellStyle name="Note 2 6 2 3 5 2" xfId="17254" xr:uid="{00000000-0005-0000-0000-00002C6B0000}"/>
    <cellStyle name="Note 2 6 2 3 5 2 2" xfId="34918" xr:uid="{00000000-0005-0000-0000-00002D6B0000}"/>
    <cellStyle name="Note 2 6 2 3 5 2 3" xfId="52116" xr:uid="{00000000-0005-0000-0000-00002E6B0000}"/>
    <cellStyle name="Note 2 6 2 3 5 3" xfId="28029" xr:uid="{00000000-0005-0000-0000-00002F6B0000}"/>
    <cellStyle name="Note 2 6 2 3 5 4" xfId="45277" xr:uid="{00000000-0005-0000-0000-0000306B0000}"/>
    <cellStyle name="Note 2 6 2 3 6" xfId="6615" xr:uid="{00000000-0005-0000-0000-0000316B0000}"/>
    <cellStyle name="Note 2 6 2 3 6 2" xfId="24280" xr:uid="{00000000-0005-0000-0000-0000326B0000}"/>
    <cellStyle name="Note 2 6 2 3 6 3" xfId="41554" xr:uid="{00000000-0005-0000-0000-0000336B0000}"/>
    <cellStyle name="Note 2 6 2 3 7" xfId="13646" xr:uid="{00000000-0005-0000-0000-0000346B0000}"/>
    <cellStyle name="Note 2 6 2 3 7 2" xfId="31310" xr:uid="{00000000-0005-0000-0000-0000356B0000}"/>
    <cellStyle name="Note 2 6 2 3 7 3" xfId="48534" xr:uid="{00000000-0005-0000-0000-0000366B0000}"/>
    <cellStyle name="Note 2 6 2 3 8" xfId="20562" xr:uid="{00000000-0005-0000-0000-0000376B0000}"/>
    <cellStyle name="Note 2 6 2 3 9" xfId="37868" xr:uid="{00000000-0005-0000-0000-0000386B0000}"/>
    <cellStyle name="Note 2 6 2 4" xfId="4495" xr:uid="{00000000-0005-0000-0000-0000396B0000}"/>
    <cellStyle name="Note 2 6 2 4 2" xfId="6359" xr:uid="{00000000-0005-0000-0000-00003A6B0000}"/>
    <cellStyle name="Note 2 6 2 4 2 2" xfId="13278" xr:uid="{00000000-0005-0000-0000-00003B6B0000}"/>
    <cellStyle name="Note 2 6 2 4 2 2 2" xfId="19951" xr:uid="{00000000-0005-0000-0000-00003C6B0000}"/>
    <cellStyle name="Note 2 6 2 4 2 2 2 2" xfId="37615" xr:uid="{00000000-0005-0000-0000-00003D6B0000}"/>
    <cellStyle name="Note 2 6 2 4 2 2 2 3" xfId="54792" xr:uid="{00000000-0005-0000-0000-00003E6B0000}"/>
    <cellStyle name="Note 2 6 2 4 2 2 3" xfId="30942" xr:uid="{00000000-0005-0000-0000-00003F6B0000}"/>
    <cellStyle name="Note 2 6 2 4 2 2 4" xfId="48169" xr:uid="{00000000-0005-0000-0000-0000406B0000}"/>
    <cellStyle name="Note 2 6 2 4 2 3" xfId="9994" xr:uid="{00000000-0005-0000-0000-0000416B0000}"/>
    <cellStyle name="Note 2 6 2 4 2 3 2" xfId="27659" xr:uid="{00000000-0005-0000-0000-0000426B0000}"/>
    <cellStyle name="Note 2 6 2 4 2 3 3" xfId="44912" xr:uid="{00000000-0005-0000-0000-0000436B0000}"/>
    <cellStyle name="Note 2 6 2 4 2 4" xfId="16884" xr:uid="{00000000-0005-0000-0000-0000446B0000}"/>
    <cellStyle name="Note 2 6 2 4 2 4 2" xfId="34548" xr:uid="{00000000-0005-0000-0000-0000456B0000}"/>
    <cellStyle name="Note 2 6 2 4 2 4 3" xfId="51751" xr:uid="{00000000-0005-0000-0000-0000466B0000}"/>
    <cellStyle name="Note 2 6 2 4 2 5" xfId="24024" xr:uid="{00000000-0005-0000-0000-0000476B0000}"/>
    <cellStyle name="Note 2 6 2 4 2 6" xfId="41301" xr:uid="{00000000-0005-0000-0000-0000486B0000}"/>
    <cellStyle name="Note 2 6 2 4 3" xfId="11423" xr:uid="{00000000-0005-0000-0000-0000496B0000}"/>
    <cellStyle name="Note 2 6 2 4 3 2" xfId="18204" xr:uid="{00000000-0005-0000-0000-00004A6B0000}"/>
    <cellStyle name="Note 2 6 2 4 3 2 2" xfId="35868" xr:uid="{00000000-0005-0000-0000-00004B6B0000}"/>
    <cellStyle name="Note 2 6 2 4 3 2 3" xfId="53057" xr:uid="{00000000-0005-0000-0000-00004C6B0000}"/>
    <cellStyle name="Note 2 6 2 4 3 3" xfId="29087" xr:uid="{00000000-0005-0000-0000-00004D6B0000}"/>
    <cellStyle name="Note 2 6 2 4 3 4" xfId="46326" xr:uid="{00000000-0005-0000-0000-00004E6B0000}"/>
    <cellStyle name="Note 2 6 2 4 4" xfId="8139" xr:uid="{00000000-0005-0000-0000-00004F6B0000}"/>
    <cellStyle name="Note 2 6 2 4 4 2" xfId="25804" xr:uid="{00000000-0005-0000-0000-0000506B0000}"/>
    <cellStyle name="Note 2 6 2 4 4 3" xfId="43069" xr:uid="{00000000-0005-0000-0000-0000516B0000}"/>
    <cellStyle name="Note 2 6 2 4 5" xfId="15137" xr:uid="{00000000-0005-0000-0000-0000526B0000}"/>
    <cellStyle name="Note 2 6 2 4 5 2" xfId="32801" xr:uid="{00000000-0005-0000-0000-0000536B0000}"/>
    <cellStyle name="Note 2 6 2 4 5 3" xfId="50016" xr:uid="{00000000-0005-0000-0000-0000546B0000}"/>
    <cellStyle name="Note 2 6 2 4 6" xfId="22168" xr:uid="{00000000-0005-0000-0000-0000556B0000}"/>
    <cellStyle name="Note 2 6 2 4 7" xfId="39458" xr:uid="{00000000-0005-0000-0000-0000566B0000}"/>
    <cellStyle name="Note 2 6 2 5" xfId="4570" xr:uid="{00000000-0005-0000-0000-0000576B0000}"/>
    <cellStyle name="Note 2 6 2 5 2" xfId="6432" xr:uid="{00000000-0005-0000-0000-0000586B0000}"/>
    <cellStyle name="Note 2 6 2 5 2 2" xfId="13351" xr:uid="{00000000-0005-0000-0000-0000596B0000}"/>
    <cellStyle name="Note 2 6 2 5 2 2 2" xfId="20024" xr:uid="{00000000-0005-0000-0000-00005A6B0000}"/>
    <cellStyle name="Note 2 6 2 5 2 2 2 2" xfId="37688" xr:uid="{00000000-0005-0000-0000-00005B6B0000}"/>
    <cellStyle name="Note 2 6 2 5 2 2 2 3" xfId="54865" xr:uid="{00000000-0005-0000-0000-00005C6B0000}"/>
    <cellStyle name="Note 2 6 2 5 2 2 3" xfId="31015" xr:uid="{00000000-0005-0000-0000-00005D6B0000}"/>
    <cellStyle name="Note 2 6 2 5 2 2 4" xfId="48242" xr:uid="{00000000-0005-0000-0000-00005E6B0000}"/>
    <cellStyle name="Note 2 6 2 5 2 3" xfId="10067" xr:uid="{00000000-0005-0000-0000-00005F6B0000}"/>
    <cellStyle name="Note 2 6 2 5 2 3 2" xfId="27732" xr:uid="{00000000-0005-0000-0000-0000606B0000}"/>
    <cellStyle name="Note 2 6 2 5 2 3 3" xfId="44985" xr:uid="{00000000-0005-0000-0000-0000616B0000}"/>
    <cellStyle name="Note 2 6 2 5 2 4" xfId="16957" xr:uid="{00000000-0005-0000-0000-0000626B0000}"/>
    <cellStyle name="Note 2 6 2 5 2 4 2" xfId="34621" xr:uid="{00000000-0005-0000-0000-0000636B0000}"/>
    <cellStyle name="Note 2 6 2 5 2 4 3" xfId="51824" xr:uid="{00000000-0005-0000-0000-0000646B0000}"/>
    <cellStyle name="Note 2 6 2 5 2 5" xfId="24097" xr:uid="{00000000-0005-0000-0000-0000656B0000}"/>
    <cellStyle name="Note 2 6 2 5 2 6" xfId="41374" xr:uid="{00000000-0005-0000-0000-0000666B0000}"/>
    <cellStyle name="Note 2 6 2 5 3" xfId="11496" xr:uid="{00000000-0005-0000-0000-0000676B0000}"/>
    <cellStyle name="Note 2 6 2 5 3 2" xfId="18277" xr:uid="{00000000-0005-0000-0000-0000686B0000}"/>
    <cellStyle name="Note 2 6 2 5 3 2 2" xfId="35941" xr:uid="{00000000-0005-0000-0000-0000696B0000}"/>
    <cellStyle name="Note 2 6 2 5 3 2 3" xfId="53130" xr:uid="{00000000-0005-0000-0000-00006A6B0000}"/>
    <cellStyle name="Note 2 6 2 5 3 3" xfId="29160" xr:uid="{00000000-0005-0000-0000-00006B6B0000}"/>
    <cellStyle name="Note 2 6 2 5 3 4" xfId="46399" xr:uid="{00000000-0005-0000-0000-00006C6B0000}"/>
    <cellStyle name="Note 2 6 2 5 4" xfId="8212" xr:uid="{00000000-0005-0000-0000-00006D6B0000}"/>
    <cellStyle name="Note 2 6 2 5 4 2" xfId="25877" xr:uid="{00000000-0005-0000-0000-00006E6B0000}"/>
    <cellStyle name="Note 2 6 2 5 4 3" xfId="43142" xr:uid="{00000000-0005-0000-0000-00006F6B0000}"/>
    <cellStyle name="Note 2 6 2 5 5" xfId="15210" xr:uid="{00000000-0005-0000-0000-0000706B0000}"/>
    <cellStyle name="Note 2 6 2 5 5 2" xfId="32874" xr:uid="{00000000-0005-0000-0000-0000716B0000}"/>
    <cellStyle name="Note 2 6 2 5 5 3" xfId="50089" xr:uid="{00000000-0005-0000-0000-0000726B0000}"/>
    <cellStyle name="Note 2 6 2 5 6" xfId="22241" xr:uid="{00000000-0005-0000-0000-0000736B0000}"/>
    <cellStyle name="Note 2 6 2 5 7" xfId="39531" xr:uid="{00000000-0005-0000-0000-0000746B0000}"/>
    <cellStyle name="Note 2 6 2 6" xfId="10138" xr:uid="{00000000-0005-0000-0000-0000756B0000}"/>
    <cellStyle name="Note 2 6 2 6 2" xfId="17027" xr:uid="{00000000-0005-0000-0000-0000766B0000}"/>
    <cellStyle name="Note 2 6 2 6 2 2" xfId="34691" xr:uid="{00000000-0005-0000-0000-0000776B0000}"/>
    <cellStyle name="Note 2 6 2 6 2 3" xfId="51892" xr:uid="{00000000-0005-0000-0000-0000786B0000}"/>
    <cellStyle name="Note 2 6 2 6 3" xfId="27802" xr:uid="{00000000-0005-0000-0000-0000796B0000}"/>
    <cellStyle name="Note 2 6 2 6 4" xfId="45053" xr:uid="{00000000-0005-0000-0000-00007A6B0000}"/>
    <cellStyle name="Note 2 6 2 7" xfId="13419" xr:uid="{00000000-0005-0000-0000-00007B6B0000}"/>
    <cellStyle name="Note 2 6 2 7 2" xfId="31083" xr:uid="{00000000-0005-0000-0000-00007C6B0000}"/>
    <cellStyle name="Note 2 6 2 7 3" xfId="48310" xr:uid="{00000000-0005-0000-0000-00007D6B0000}"/>
    <cellStyle name="Note 2 6 2 8" xfId="20245" xr:uid="{00000000-0005-0000-0000-00007E6B0000}"/>
    <cellStyle name="Note 2 6 2 9" xfId="20167" xr:uid="{00000000-0005-0000-0000-00007F6B0000}"/>
    <cellStyle name="Note 2 6 3" xfId="2731" xr:uid="{00000000-0005-0000-0000-0000806B0000}"/>
    <cellStyle name="Note 2 6 3 10" xfId="13536" xr:uid="{00000000-0005-0000-0000-0000816B0000}"/>
    <cellStyle name="Note 2 6 3 10 2" xfId="31200" xr:uid="{00000000-0005-0000-0000-0000826B0000}"/>
    <cellStyle name="Note 2 6 3 10 3" xfId="48427" xr:uid="{00000000-0005-0000-0000-0000836B0000}"/>
    <cellStyle name="Note 2 6 3 11" xfId="20452" xr:uid="{00000000-0005-0000-0000-0000846B0000}"/>
    <cellStyle name="Note 2 6 3 12" xfId="37761" xr:uid="{00000000-0005-0000-0000-0000856B0000}"/>
    <cellStyle name="Note 2 6 3 2" xfId="2960" xr:uid="{00000000-0005-0000-0000-0000866B0000}"/>
    <cellStyle name="Note 2 6 3 2 2" xfId="3623" xr:uid="{00000000-0005-0000-0000-0000876B0000}"/>
    <cellStyle name="Note 2 6 3 2 2 2" xfId="5539" xr:uid="{00000000-0005-0000-0000-0000886B0000}"/>
    <cellStyle name="Note 2 6 3 2 2 2 2" xfId="12459" xr:uid="{00000000-0005-0000-0000-0000896B0000}"/>
    <cellStyle name="Note 2 6 3 2 2 2 2 2" xfId="19186" xr:uid="{00000000-0005-0000-0000-00008A6B0000}"/>
    <cellStyle name="Note 2 6 3 2 2 2 2 2 2" xfId="36850" xr:uid="{00000000-0005-0000-0000-00008B6B0000}"/>
    <cellStyle name="Note 2 6 3 2 2 2 2 2 3" xfId="54030" xr:uid="{00000000-0005-0000-0000-00008C6B0000}"/>
    <cellStyle name="Note 2 6 3 2 2 2 2 3" xfId="30123" xr:uid="{00000000-0005-0000-0000-00008D6B0000}"/>
    <cellStyle name="Note 2 6 3 2 2 2 2 4" xfId="47353" xr:uid="{00000000-0005-0000-0000-00008E6B0000}"/>
    <cellStyle name="Note 2 6 3 2 2 2 3" xfId="9175" xr:uid="{00000000-0005-0000-0000-00008F6B0000}"/>
    <cellStyle name="Note 2 6 3 2 2 2 3 2" xfId="26840" xr:uid="{00000000-0005-0000-0000-0000906B0000}"/>
    <cellStyle name="Note 2 6 3 2 2 2 3 3" xfId="44096" xr:uid="{00000000-0005-0000-0000-0000916B0000}"/>
    <cellStyle name="Note 2 6 3 2 2 2 4" xfId="16119" xr:uid="{00000000-0005-0000-0000-0000926B0000}"/>
    <cellStyle name="Note 2 6 3 2 2 2 4 2" xfId="33783" xr:uid="{00000000-0005-0000-0000-0000936B0000}"/>
    <cellStyle name="Note 2 6 3 2 2 2 4 3" xfId="50989" xr:uid="{00000000-0005-0000-0000-0000946B0000}"/>
    <cellStyle name="Note 2 6 3 2 2 2 5" xfId="23204" xr:uid="{00000000-0005-0000-0000-0000956B0000}"/>
    <cellStyle name="Note 2 6 3 2 2 2 6" xfId="40485" xr:uid="{00000000-0005-0000-0000-0000966B0000}"/>
    <cellStyle name="Note 2 6 3 2 2 3" xfId="11083" xr:uid="{00000000-0005-0000-0000-0000976B0000}"/>
    <cellStyle name="Note 2 6 3 2 2 3 2" xfId="17918" xr:uid="{00000000-0005-0000-0000-0000986B0000}"/>
    <cellStyle name="Note 2 6 3 2 2 3 2 2" xfId="35582" xr:uid="{00000000-0005-0000-0000-0000996B0000}"/>
    <cellStyle name="Note 2 6 3 2 2 3 2 3" xfId="52774" xr:uid="{00000000-0005-0000-0000-00009A6B0000}"/>
    <cellStyle name="Note 2 6 3 2 2 3 3" xfId="28747" xr:uid="{00000000-0005-0000-0000-00009B6B0000}"/>
    <cellStyle name="Note 2 6 3 2 2 3 4" xfId="45989" xr:uid="{00000000-0005-0000-0000-00009C6B0000}"/>
    <cellStyle name="Note 2 6 3 2 2 4" xfId="7320" xr:uid="{00000000-0005-0000-0000-00009D6B0000}"/>
    <cellStyle name="Note 2 6 3 2 2 4 2" xfId="24985" xr:uid="{00000000-0005-0000-0000-00009E6B0000}"/>
    <cellStyle name="Note 2 6 3 2 2 4 3" xfId="42253" xr:uid="{00000000-0005-0000-0000-00009F6B0000}"/>
    <cellStyle name="Note 2 6 3 2 2 5" xfId="14372" xr:uid="{00000000-0005-0000-0000-0000A06B0000}"/>
    <cellStyle name="Note 2 6 3 2 2 5 2" xfId="32036" xr:uid="{00000000-0005-0000-0000-0000A16B0000}"/>
    <cellStyle name="Note 2 6 3 2 2 5 3" xfId="49254" xr:uid="{00000000-0005-0000-0000-0000A26B0000}"/>
    <cellStyle name="Note 2 6 3 2 2 6" xfId="21342" xr:uid="{00000000-0005-0000-0000-0000A36B0000}"/>
    <cellStyle name="Note 2 6 3 2 2 7" xfId="38642" xr:uid="{00000000-0005-0000-0000-0000A46B0000}"/>
    <cellStyle name="Note 2 6 3 2 3" xfId="3993" xr:uid="{00000000-0005-0000-0000-0000A56B0000}"/>
    <cellStyle name="Note 2 6 3 2 3 2" xfId="5909" xr:uid="{00000000-0005-0000-0000-0000A66B0000}"/>
    <cellStyle name="Note 2 6 3 2 3 2 2" xfId="12829" xr:uid="{00000000-0005-0000-0000-0000A76B0000}"/>
    <cellStyle name="Note 2 6 3 2 3 2 2 2" xfId="19556" xr:uid="{00000000-0005-0000-0000-0000A86B0000}"/>
    <cellStyle name="Note 2 6 3 2 3 2 2 2 2" xfId="37220" xr:uid="{00000000-0005-0000-0000-0000A96B0000}"/>
    <cellStyle name="Note 2 6 3 2 3 2 2 2 3" xfId="54397" xr:uid="{00000000-0005-0000-0000-0000AA6B0000}"/>
    <cellStyle name="Note 2 6 3 2 3 2 2 3" xfId="30493" xr:uid="{00000000-0005-0000-0000-0000AB6B0000}"/>
    <cellStyle name="Note 2 6 3 2 3 2 2 4" xfId="47720" xr:uid="{00000000-0005-0000-0000-0000AC6B0000}"/>
    <cellStyle name="Note 2 6 3 2 3 2 3" xfId="9545" xr:uid="{00000000-0005-0000-0000-0000AD6B0000}"/>
    <cellStyle name="Note 2 6 3 2 3 2 3 2" xfId="27210" xr:uid="{00000000-0005-0000-0000-0000AE6B0000}"/>
    <cellStyle name="Note 2 6 3 2 3 2 3 3" xfId="44463" xr:uid="{00000000-0005-0000-0000-0000AF6B0000}"/>
    <cellStyle name="Note 2 6 3 2 3 2 4" xfId="16489" xr:uid="{00000000-0005-0000-0000-0000B06B0000}"/>
    <cellStyle name="Note 2 6 3 2 3 2 4 2" xfId="34153" xr:uid="{00000000-0005-0000-0000-0000B16B0000}"/>
    <cellStyle name="Note 2 6 3 2 3 2 4 3" xfId="51356" xr:uid="{00000000-0005-0000-0000-0000B26B0000}"/>
    <cellStyle name="Note 2 6 3 2 3 2 5" xfId="23574" xr:uid="{00000000-0005-0000-0000-0000B36B0000}"/>
    <cellStyle name="Note 2 6 3 2 3 2 6" xfId="40852" xr:uid="{00000000-0005-0000-0000-0000B46B0000}"/>
    <cellStyle name="Note 2 6 3 2 3 3" xfId="7690" xr:uid="{00000000-0005-0000-0000-0000B56B0000}"/>
    <cellStyle name="Note 2 6 3 2 3 3 2" xfId="25355" xr:uid="{00000000-0005-0000-0000-0000B66B0000}"/>
    <cellStyle name="Note 2 6 3 2 3 3 3" xfId="42620" xr:uid="{00000000-0005-0000-0000-0000B76B0000}"/>
    <cellStyle name="Note 2 6 3 2 3 4" xfId="14742" xr:uid="{00000000-0005-0000-0000-0000B86B0000}"/>
    <cellStyle name="Note 2 6 3 2 3 4 2" xfId="32406" xr:uid="{00000000-0005-0000-0000-0000B96B0000}"/>
    <cellStyle name="Note 2 6 3 2 3 4 3" xfId="49621" xr:uid="{00000000-0005-0000-0000-0000BA6B0000}"/>
    <cellStyle name="Note 2 6 3 2 3 5" xfId="21712" xr:uid="{00000000-0005-0000-0000-0000BB6B0000}"/>
    <cellStyle name="Note 2 6 3 2 3 6" xfId="39009" xr:uid="{00000000-0005-0000-0000-0000BC6B0000}"/>
    <cellStyle name="Note 2 6 3 2 4" xfId="4876" xr:uid="{00000000-0005-0000-0000-0000BD6B0000}"/>
    <cellStyle name="Note 2 6 3 2 4 2" xfId="11796" xr:uid="{00000000-0005-0000-0000-0000BE6B0000}"/>
    <cellStyle name="Note 2 6 3 2 4 2 2" xfId="18577" xr:uid="{00000000-0005-0000-0000-0000BF6B0000}"/>
    <cellStyle name="Note 2 6 3 2 4 2 2 2" xfId="36241" xr:uid="{00000000-0005-0000-0000-0000C06B0000}"/>
    <cellStyle name="Note 2 6 3 2 4 2 2 3" xfId="53427" xr:uid="{00000000-0005-0000-0000-0000C16B0000}"/>
    <cellStyle name="Note 2 6 3 2 4 2 3" xfId="29460" xr:uid="{00000000-0005-0000-0000-0000C26B0000}"/>
    <cellStyle name="Note 2 6 3 2 4 2 4" xfId="46696" xr:uid="{00000000-0005-0000-0000-0000C36B0000}"/>
    <cellStyle name="Note 2 6 3 2 4 3" xfId="8512" xr:uid="{00000000-0005-0000-0000-0000C46B0000}"/>
    <cellStyle name="Note 2 6 3 2 4 3 2" xfId="26177" xr:uid="{00000000-0005-0000-0000-0000C56B0000}"/>
    <cellStyle name="Note 2 6 3 2 4 3 3" xfId="43439" xr:uid="{00000000-0005-0000-0000-0000C66B0000}"/>
    <cellStyle name="Note 2 6 3 2 4 4" xfId="15510" xr:uid="{00000000-0005-0000-0000-0000C76B0000}"/>
    <cellStyle name="Note 2 6 3 2 4 4 2" xfId="33174" xr:uid="{00000000-0005-0000-0000-0000C86B0000}"/>
    <cellStyle name="Note 2 6 3 2 4 4 3" xfId="50386" xr:uid="{00000000-0005-0000-0000-0000C96B0000}"/>
    <cellStyle name="Note 2 6 3 2 4 5" xfId="22541" xr:uid="{00000000-0005-0000-0000-0000CA6B0000}"/>
    <cellStyle name="Note 2 6 3 2 4 6" xfId="39828" xr:uid="{00000000-0005-0000-0000-0000CB6B0000}"/>
    <cellStyle name="Note 2 6 3 2 5" xfId="10482" xr:uid="{00000000-0005-0000-0000-0000CC6B0000}"/>
    <cellStyle name="Note 2 6 3 2 5 2" xfId="17371" xr:uid="{00000000-0005-0000-0000-0000CD6B0000}"/>
    <cellStyle name="Note 2 6 3 2 5 2 2" xfId="35035" xr:uid="{00000000-0005-0000-0000-0000CE6B0000}"/>
    <cellStyle name="Note 2 6 3 2 5 2 3" xfId="52233" xr:uid="{00000000-0005-0000-0000-0000CF6B0000}"/>
    <cellStyle name="Note 2 6 3 2 5 3" xfId="28146" xr:uid="{00000000-0005-0000-0000-0000D06B0000}"/>
    <cellStyle name="Note 2 6 3 2 5 4" xfId="45394" xr:uid="{00000000-0005-0000-0000-0000D16B0000}"/>
    <cellStyle name="Note 2 6 3 2 6" xfId="6732" xr:uid="{00000000-0005-0000-0000-0000D26B0000}"/>
    <cellStyle name="Note 2 6 3 2 6 2" xfId="24397" xr:uid="{00000000-0005-0000-0000-0000D36B0000}"/>
    <cellStyle name="Note 2 6 3 2 6 3" xfId="41671" xr:uid="{00000000-0005-0000-0000-0000D46B0000}"/>
    <cellStyle name="Note 2 6 3 2 7" xfId="13763" xr:uid="{00000000-0005-0000-0000-0000D56B0000}"/>
    <cellStyle name="Note 2 6 3 2 7 2" xfId="31427" xr:uid="{00000000-0005-0000-0000-0000D66B0000}"/>
    <cellStyle name="Note 2 6 3 2 7 3" xfId="48651" xr:uid="{00000000-0005-0000-0000-0000D76B0000}"/>
    <cellStyle name="Note 2 6 3 2 8" xfId="20679" xr:uid="{00000000-0005-0000-0000-0000D86B0000}"/>
    <cellStyle name="Note 2 6 3 2 9" xfId="37985" xr:uid="{00000000-0005-0000-0000-0000D96B0000}"/>
    <cellStyle name="Note 2 6 3 3" xfId="3056" xr:uid="{00000000-0005-0000-0000-0000DA6B0000}"/>
    <cellStyle name="Note 2 6 3 3 2" xfId="3719" xr:uid="{00000000-0005-0000-0000-0000DB6B0000}"/>
    <cellStyle name="Note 2 6 3 3 2 2" xfId="5635" xr:uid="{00000000-0005-0000-0000-0000DC6B0000}"/>
    <cellStyle name="Note 2 6 3 3 2 2 2" xfId="12555" xr:uid="{00000000-0005-0000-0000-0000DD6B0000}"/>
    <cellStyle name="Note 2 6 3 3 2 2 2 2" xfId="19282" xr:uid="{00000000-0005-0000-0000-0000DE6B0000}"/>
    <cellStyle name="Note 2 6 3 3 2 2 2 2 2" xfId="36946" xr:uid="{00000000-0005-0000-0000-0000DF6B0000}"/>
    <cellStyle name="Note 2 6 3 3 2 2 2 2 3" xfId="54123" xr:uid="{00000000-0005-0000-0000-0000E06B0000}"/>
    <cellStyle name="Note 2 6 3 3 2 2 2 3" xfId="30219" xr:uid="{00000000-0005-0000-0000-0000E16B0000}"/>
    <cellStyle name="Note 2 6 3 3 2 2 2 4" xfId="47446" xr:uid="{00000000-0005-0000-0000-0000E26B0000}"/>
    <cellStyle name="Note 2 6 3 3 2 2 3" xfId="9271" xr:uid="{00000000-0005-0000-0000-0000E36B0000}"/>
    <cellStyle name="Note 2 6 3 3 2 2 3 2" xfId="26936" xr:uid="{00000000-0005-0000-0000-0000E46B0000}"/>
    <cellStyle name="Note 2 6 3 3 2 2 3 3" xfId="44189" xr:uid="{00000000-0005-0000-0000-0000E56B0000}"/>
    <cellStyle name="Note 2 6 3 3 2 2 4" xfId="16215" xr:uid="{00000000-0005-0000-0000-0000E66B0000}"/>
    <cellStyle name="Note 2 6 3 3 2 2 4 2" xfId="33879" xr:uid="{00000000-0005-0000-0000-0000E76B0000}"/>
    <cellStyle name="Note 2 6 3 3 2 2 4 3" xfId="51082" xr:uid="{00000000-0005-0000-0000-0000E86B0000}"/>
    <cellStyle name="Note 2 6 3 3 2 2 5" xfId="23300" xr:uid="{00000000-0005-0000-0000-0000E96B0000}"/>
    <cellStyle name="Note 2 6 3 3 2 2 6" xfId="40578" xr:uid="{00000000-0005-0000-0000-0000EA6B0000}"/>
    <cellStyle name="Note 2 6 3 3 2 3" xfId="11179" xr:uid="{00000000-0005-0000-0000-0000EB6B0000}"/>
    <cellStyle name="Note 2 6 3 3 2 3 2" xfId="18014" xr:uid="{00000000-0005-0000-0000-0000EC6B0000}"/>
    <cellStyle name="Note 2 6 3 3 2 3 2 2" xfId="35678" xr:uid="{00000000-0005-0000-0000-0000ED6B0000}"/>
    <cellStyle name="Note 2 6 3 3 2 3 2 3" xfId="52867" xr:uid="{00000000-0005-0000-0000-0000EE6B0000}"/>
    <cellStyle name="Note 2 6 3 3 2 3 3" xfId="28843" xr:uid="{00000000-0005-0000-0000-0000EF6B0000}"/>
    <cellStyle name="Note 2 6 3 3 2 3 4" xfId="46082" xr:uid="{00000000-0005-0000-0000-0000F06B0000}"/>
    <cellStyle name="Note 2 6 3 3 2 4" xfId="7416" xr:uid="{00000000-0005-0000-0000-0000F16B0000}"/>
    <cellStyle name="Note 2 6 3 3 2 4 2" xfId="25081" xr:uid="{00000000-0005-0000-0000-0000F26B0000}"/>
    <cellStyle name="Note 2 6 3 3 2 4 3" xfId="42346" xr:uid="{00000000-0005-0000-0000-0000F36B0000}"/>
    <cellStyle name="Note 2 6 3 3 2 5" xfId="14468" xr:uid="{00000000-0005-0000-0000-0000F46B0000}"/>
    <cellStyle name="Note 2 6 3 3 2 5 2" xfId="32132" xr:uid="{00000000-0005-0000-0000-0000F56B0000}"/>
    <cellStyle name="Note 2 6 3 3 2 5 3" xfId="49347" xr:uid="{00000000-0005-0000-0000-0000F66B0000}"/>
    <cellStyle name="Note 2 6 3 3 2 6" xfId="21438" xr:uid="{00000000-0005-0000-0000-0000F76B0000}"/>
    <cellStyle name="Note 2 6 3 3 2 7" xfId="38735" xr:uid="{00000000-0005-0000-0000-0000F86B0000}"/>
    <cellStyle name="Note 2 6 3 3 3" xfId="4086" xr:uid="{00000000-0005-0000-0000-0000F96B0000}"/>
    <cellStyle name="Note 2 6 3 3 3 2" xfId="6002" xr:uid="{00000000-0005-0000-0000-0000FA6B0000}"/>
    <cellStyle name="Note 2 6 3 3 3 2 2" xfId="12922" xr:uid="{00000000-0005-0000-0000-0000FB6B0000}"/>
    <cellStyle name="Note 2 6 3 3 3 2 2 2" xfId="19649" xr:uid="{00000000-0005-0000-0000-0000FC6B0000}"/>
    <cellStyle name="Note 2 6 3 3 3 2 2 2 2" xfId="37313" xr:uid="{00000000-0005-0000-0000-0000FD6B0000}"/>
    <cellStyle name="Note 2 6 3 3 3 2 2 2 3" xfId="54490" xr:uid="{00000000-0005-0000-0000-0000FE6B0000}"/>
    <cellStyle name="Note 2 6 3 3 3 2 2 3" xfId="30586" xr:uid="{00000000-0005-0000-0000-0000FF6B0000}"/>
    <cellStyle name="Note 2 6 3 3 3 2 2 4" xfId="47813" xr:uid="{00000000-0005-0000-0000-0000006C0000}"/>
    <cellStyle name="Note 2 6 3 3 3 2 3" xfId="9638" xr:uid="{00000000-0005-0000-0000-0000016C0000}"/>
    <cellStyle name="Note 2 6 3 3 3 2 3 2" xfId="27303" xr:uid="{00000000-0005-0000-0000-0000026C0000}"/>
    <cellStyle name="Note 2 6 3 3 3 2 3 3" xfId="44556" xr:uid="{00000000-0005-0000-0000-0000036C0000}"/>
    <cellStyle name="Note 2 6 3 3 3 2 4" xfId="16582" xr:uid="{00000000-0005-0000-0000-0000046C0000}"/>
    <cellStyle name="Note 2 6 3 3 3 2 4 2" xfId="34246" xr:uid="{00000000-0005-0000-0000-0000056C0000}"/>
    <cellStyle name="Note 2 6 3 3 3 2 4 3" xfId="51449" xr:uid="{00000000-0005-0000-0000-0000066C0000}"/>
    <cellStyle name="Note 2 6 3 3 3 2 5" xfId="23667" xr:uid="{00000000-0005-0000-0000-0000076C0000}"/>
    <cellStyle name="Note 2 6 3 3 3 2 6" xfId="40945" xr:uid="{00000000-0005-0000-0000-0000086C0000}"/>
    <cellStyle name="Note 2 6 3 3 3 3" xfId="7783" xr:uid="{00000000-0005-0000-0000-0000096C0000}"/>
    <cellStyle name="Note 2 6 3 3 3 3 2" xfId="25448" xr:uid="{00000000-0005-0000-0000-00000A6C0000}"/>
    <cellStyle name="Note 2 6 3 3 3 3 3" xfId="42713" xr:uid="{00000000-0005-0000-0000-00000B6C0000}"/>
    <cellStyle name="Note 2 6 3 3 3 4" xfId="14835" xr:uid="{00000000-0005-0000-0000-00000C6C0000}"/>
    <cellStyle name="Note 2 6 3 3 3 4 2" xfId="32499" xr:uid="{00000000-0005-0000-0000-00000D6C0000}"/>
    <cellStyle name="Note 2 6 3 3 3 4 3" xfId="49714" xr:uid="{00000000-0005-0000-0000-00000E6C0000}"/>
    <cellStyle name="Note 2 6 3 3 3 5" xfId="21805" xr:uid="{00000000-0005-0000-0000-00000F6C0000}"/>
    <cellStyle name="Note 2 6 3 3 3 6" xfId="39102" xr:uid="{00000000-0005-0000-0000-0000106C0000}"/>
    <cellStyle name="Note 2 6 3 3 4" xfId="4972" xr:uid="{00000000-0005-0000-0000-0000116C0000}"/>
    <cellStyle name="Note 2 6 3 3 4 2" xfId="11892" xr:uid="{00000000-0005-0000-0000-0000126C0000}"/>
    <cellStyle name="Note 2 6 3 3 4 2 2" xfId="18673" xr:uid="{00000000-0005-0000-0000-0000136C0000}"/>
    <cellStyle name="Note 2 6 3 3 4 2 2 2" xfId="36337" xr:uid="{00000000-0005-0000-0000-0000146C0000}"/>
    <cellStyle name="Note 2 6 3 3 4 2 2 3" xfId="53520" xr:uid="{00000000-0005-0000-0000-0000156C0000}"/>
    <cellStyle name="Note 2 6 3 3 4 2 3" xfId="29556" xr:uid="{00000000-0005-0000-0000-0000166C0000}"/>
    <cellStyle name="Note 2 6 3 3 4 2 4" xfId="46789" xr:uid="{00000000-0005-0000-0000-0000176C0000}"/>
    <cellStyle name="Note 2 6 3 3 4 3" xfId="8608" xr:uid="{00000000-0005-0000-0000-0000186C0000}"/>
    <cellStyle name="Note 2 6 3 3 4 3 2" xfId="26273" xr:uid="{00000000-0005-0000-0000-0000196C0000}"/>
    <cellStyle name="Note 2 6 3 3 4 3 3" xfId="43532" xr:uid="{00000000-0005-0000-0000-00001A6C0000}"/>
    <cellStyle name="Note 2 6 3 3 4 4" xfId="15606" xr:uid="{00000000-0005-0000-0000-00001B6C0000}"/>
    <cellStyle name="Note 2 6 3 3 4 4 2" xfId="33270" xr:uid="{00000000-0005-0000-0000-00001C6C0000}"/>
    <cellStyle name="Note 2 6 3 3 4 4 3" xfId="50479" xr:uid="{00000000-0005-0000-0000-00001D6C0000}"/>
    <cellStyle name="Note 2 6 3 3 4 5" xfId="22637" xr:uid="{00000000-0005-0000-0000-00001E6C0000}"/>
    <cellStyle name="Note 2 6 3 3 4 6" xfId="39921" xr:uid="{00000000-0005-0000-0000-00001F6C0000}"/>
    <cellStyle name="Note 2 6 3 3 5" xfId="10578" xr:uid="{00000000-0005-0000-0000-0000206C0000}"/>
    <cellStyle name="Note 2 6 3 3 5 2" xfId="17467" xr:uid="{00000000-0005-0000-0000-0000216C0000}"/>
    <cellStyle name="Note 2 6 3 3 5 2 2" xfId="35131" xr:uid="{00000000-0005-0000-0000-0000226C0000}"/>
    <cellStyle name="Note 2 6 3 3 5 2 3" xfId="52326" xr:uid="{00000000-0005-0000-0000-0000236C0000}"/>
    <cellStyle name="Note 2 6 3 3 5 3" xfId="28242" xr:uid="{00000000-0005-0000-0000-0000246C0000}"/>
    <cellStyle name="Note 2 6 3 3 5 4" xfId="45487" xr:uid="{00000000-0005-0000-0000-0000256C0000}"/>
    <cellStyle name="Note 2 6 3 3 6" xfId="6828" xr:uid="{00000000-0005-0000-0000-0000266C0000}"/>
    <cellStyle name="Note 2 6 3 3 6 2" xfId="24493" xr:uid="{00000000-0005-0000-0000-0000276C0000}"/>
    <cellStyle name="Note 2 6 3 3 6 3" xfId="41764" xr:uid="{00000000-0005-0000-0000-0000286C0000}"/>
    <cellStyle name="Note 2 6 3 3 7" xfId="13859" xr:uid="{00000000-0005-0000-0000-0000296C0000}"/>
    <cellStyle name="Note 2 6 3 3 7 2" xfId="31523" xr:uid="{00000000-0005-0000-0000-00002A6C0000}"/>
    <cellStyle name="Note 2 6 3 3 7 3" xfId="48744" xr:uid="{00000000-0005-0000-0000-00002B6C0000}"/>
    <cellStyle name="Note 2 6 3 3 8" xfId="20775" xr:uid="{00000000-0005-0000-0000-00002C6C0000}"/>
    <cellStyle name="Note 2 6 3 3 9" xfId="38078" xr:uid="{00000000-0005-0000-0000-00002D6C0000}"/>
    <cellStyle name="Note 2 6 3 4" xfId="3168" xr:uid="{00000000-0005-0000-0000-00002E6C0000}"/>
    <cellStyle name="Note 2 6 3 4 2" xfId="4198" xr:uid="{00000000-0005-0000-0000-00002F6C0000}"/>
    <cellStyle name="Note 2 6 3 4 2 2" xfId="6114" xr:uid="{00000000-0005-0000-0000-0000306C0000}"/>
    <cellStyle name="Note 2 6 3 4 2 2 2" xfId="13034" xr:uid="{00000000-0005-0000-0000-0000316C0000}"/>
    <cellStyle name="Note 2 6 3 4 2 2 2 2" xfId="19761" xr:uid="{00000000-0005-0000-0000-0000326C0000}"/>
    <cellStyle name="Note 2 6 3 4 2 2 2 2 2" xfId="37425" xr:uid="{00000000-0005-0000-0000-0000336C0000}"/>
    <cellStyle name="Note 2 6 3 4 2 2 2 2 3" xfId="54602" xr:uid="{00000000-0005-0000-0000-0000346C0000}"/>
    <cellStyle name="Note 2 6 3 4 2 2 2 3" xfId="30698" xr:uid="{00000000-0005-0000-0000-0000356C0000}"/>
    <cellStyle name="Note 2 6 3 4 2 2 2 4" xfId="47925" xr:uid="{00000000-0005-0000-0000-0000366C0000}"/>
    <cellStyle name="Note 2 6 3 4 2 2 3" xfId="9750" xr:uid="{00000000-0005-0000-0000-0000376C0000}"/>
    <cellStyle name="Note 2 6 3 4 2 2 3 2" xfId="27415" xr:uid="{00000000-0005-0000-0000-0000386C0000}"/>
    <cellStyle name="Note 2 6 3 4 2 2 3 3" xfId="44668" xr:uid="{00000000-0005-0000-0000-0000396C0000}"/>
    <cellStyle name="Note 2 6 3 4 2 2 4" xfId="16694" xr:uid="{00000000-0005-0000-0000-00003A6C0000}"/>
    <cellStyle name="Note 2 6 3 4 2 2 4 2" xfId="34358" xr:uid="{00000000-0005-0000-0000-00003B6C0000}"/>
    <cellStyle name="Note 2 6 3 4 2 2 4 3" xfId="51561" xr:uid="{00000000-0005-0000-0000-00003C6C0000}"/>
    <cellStyle name="Note 2 6 3 4 2 2 5" xfId="23779" xr:uid="{00000000-0005-0000-0000-00003D6C0000}"/>
    <cellStyle name="Note 2 6 3 4 2 2 6" xfId="41057" xr:uid="{00000000-0005-0000-0000-00003E6C0000}"/>
    <cellStyle name="Note 2 6 3 4 2 3" xfId="7895" xr:uid="{00000000-0005-0000-0000-00003F6C0000}"/>
    <cellStyle name="Note 2 6 3 4 2 3 2" xfId="25560" xr:uid="{00000000-0005-0000-0000-0000406C0000}"/>
    <cellStyle name="Note 2 6 3 4 2 3 3" xfId="42825" xr:uid="{00000000-0005-0000-0000-0000416C0000}"/>
    <cellStyle name="Note 2 6 3 4 2 4" xfId="14947" xr:uid="{00000000-0005-0000-0000-0000426C0000}"/>
    <cellStyle name="Note 2 6 3 4 2 4 2" xfId="32611" xr:uid="{00000000-0005-0000-0000-0000436C0000}"/>
    <cellStyle name="Note 2 6 3 4 2 4 3" xfId="49826" xr:uid="{00000000-0005-0000-0000-0000446C0000}"/>
    <cellStyle name="Note 2 6 3 4 2 5" xfId="21917" xr:uid="{00000000-0005-0000-0000-0000456C0000}"/>
    <cellStyle name="Note 2 6 3 4 2 6" xfId="39214" xr:uid="{00000000-0005-0000-0000-0000466C0000}"/>
    <cellStyle name="Note 2 6 3 4 3" xfId="5084" xr:uid="{00000000-0005-0000-0000-0000476C0000}"/>
    <cellStyle name="Note 2 6 3 4 3 2" xfId="12004" xr:uid="{00000000-0005-0000-0000-0000486C0000}"/>
    <cellStyle name="Note 2 6 3 4 3 2 2" xfId="18785" xr:uid="{00000000-0005-0000-0000-0000496C0000}"/>
    <cellStyle name="Note 2 6 3 4 3 2 2 2" xfId="36449" xr:uid="{00000000-0005-0000-0000-00004A6C0000}"/>
    <cellStyle name="Note 2 6 3 4 3 2 2 3" xfId="53632" xr:uid="{00000000-0005-0000-0000-00004B6C0000}"/>
    <cellStyle name="Note 2 6 3 4 3 2 3" xfId="29668" xr:uid="{00000000-0005-0000-0000-00004C6C0000}"/>
    <cellStyle name="Note 2 6 3 4 3 2 4" xfId="46901" xr:uid="{00000000-0005-0000-0000-00004D6C0000}"/>
    <cellStyle name="Note 2 6 3 4 3 3" xfId="8720" xr:uid="{00000000-0005-0000-0000-00004E6C0000}"/>
    <cellStyle name="Note 2 6 3 4 3 3 2" xfId="26385" xr:uid="{00000000-0005-0000-0000-00004F6C0000}"/>
    <cellStyle name="Note 2 6 3 4 3 3 3" xfId="43644" xr:uid="{00000000-0005-0000-0000-0000506C0000}"/>
    <cellStyle name="Note 2 6 3 4 3 4" xfId="15718" xr:uid="{00000000-0005-0000-0000-0000516C0000}"/>
    <cellStyle name="Note 2 6 3 4 3 4 2" xfId="33382" xr:uid="{00000000-0005-0000-0000-0000526C0000}"/>
    <cellStyle name="Note 2 6 3 4 3 4 3" xfId="50591" xr:uid="{00000000-0005-0000-0000-0000536C0000}"/>
    <cellStyle name="Note 2 6 3 4 3 5" xfId="22749" xr:uid="{00000000-0005-0000-0000-0000546C0000}"/>
    <cellStyle name="Note 2 6 3 4 3 6" xfId="40033" xr:uid="{00000000-0005-0000-0000-0000556C0000}"/>
    <cellStyle name="Note 2 6 3 4 4" xfId="10690" xr:uid="{00000000-0005-0000-0000-0000566C0000}"/>
    <cellStyle name="Note 2 6 3 4 4 2" xfId="17579" xr:uid="{00000000-0005-0000-0000-0000576C0000}"/>
    <cellStyle name="Note 2 6 3 4 4 2 2" xfId="35243" xr:uid="{00000000-0005-0000-0000-0000586C0000}"/>
    <cellStyle name="Note 2 6 3 4 4 2 3" xfId="52438" xr:uid="{00000000-0005-0000-0000-0000596C0000}"/>
    <cellStyle name="Note 2 6 3 4 4 3" xfId="28354" xr:uid="{00000000-0005-0000-0000-00005A6C0000}"/>
    <cellStyle name="Note 2 6 3 4 4 4" xfId="45599" xr:uid="{00000000-0005-0000-0000-00005B6C0000}"/>
    <cellStyle name="Note 2 6 3 4 5" xfId="6940" xr:uid="{00000000-0005-0000-0000-00005C6C0000}"/>
    <cellStyle name="Note 2 6 3 4 5 2" xfId="24605" xr:uid="{00000000-0005-0000-0000-00005D6C0000}"/>
    <cellStyle name="Note 2 6 3 4 5 3" xfId="41876" xr:uid="{00000000-0005-0000-0000-00005E6C0000}"/>
    <cellStyle name="Note 2 6 3 4 6" xfId="13971" xr:uid="{00000000-0005-0000-0000-00005F6C0000}"/>
    <cellStyle name="Note 2 6 3 4 6 2" xfId="31635" xr:uid="{00000000-0005-0000-0000-0000606C0000}"/>
    <cellStyle name="Note 2 6 3 4 6 3" xfId="48856" xr:uid="{00000000-0005-0000-0000-0000616C0000}"/>
    <cellStyle name="Note 2 6 3 4 7" xfId="20887" xr:uid="{00000000-0005-0000-0000-0000626C0000}"/>
    <cellStyle name="Note 2 6 3 4 8" xfId="38190" xr:uid="{00000000-0005-0000-0000-0000636C0000}"/>
    <cellStyle name="Note 2 6 3 5" xfId="3396" xr:uid="{00000000-0005-0000-0000-0000646C0000}"/>
    <cellStyle name="Note 2 6 3 5 2" xfId="5312" xr:uid="{00000000-0005-0000-0000-0000656C0000}"/>
    <cellStyle name="Note 2 6 3 5 2 2" xfId="12232" xr:uid="{00000000-0005-0000-0000-0000666C0000}"/>
    <cellStyle name="Note 2 6 3 5 2 2 2" xfId="18959" xr:uid="{00000000-0005-0000-0000-0000676C0000}"/>
    <cellStyle name="Note 2 6 3 5 2 2 2 2" xfId="36623" xr:uid="{00000000-0005-0000-0000-0000686C0000}"/>
    <cellStyle name="Note 2 6 3 5 2 2 2 3" xfId="53806" xr:uid="{00000000-0005-0000-0000-0000696C0000}"/>
    <cellStyle name="Note 2 6 3 5 2 2 3" xfId="29896" xr:uid="{00000000-0005-0000-0000-00006A6C0000}"/>
    <cellStyle name="Note 2 6 3 5 2 2 4" xfId="47129" xr:uid="{00000000-0005-0000-0000-00006B6C0000}"/>
    <cellStyle name="Note 2 6 3 5 2 3" xfId="8948" xr:uid="{00000000-0005-0000-0000-00006C6C0000}"/>
    <cellStyle name="Note 2 6 3 5 2 3 2" xfId="26613" xr:uid="{00000000-0005-0000-0000-00006D6C0000}"/>
    <cellStyle name="Note 2 6 3 5 2 3 3" xfId="43872" xr:uid="{00000000-0005-0000-0000-00006E6C0000}"/>
    <cellStyle name="Note 2 6 3 5 2 4" xfId="15892" xr:uid="{00000000-0005-0000-0000-00006F6C0000}"/>
    <cellStyle name="Note 2 6 3 5 2 4 2" xfId="33556" xr:uid="{00000000-0005-0000-0000-0000706C0000}"/>
    <cellStyle name="Note 2 6 3 5 2 4 3" xfId="50765" xr:uid="{00000000-0005-0000-0000-0000716C0000}"/>
    <cellStyle name="Note 2 6 3 5 2 5" xfId="22977" xr:uid="{00000000-0005-0000-0000-0000726C0000}"/>
    <cellStyle name="Note 2 6 3 5 2 6" xfId="40261" xr:uid="{00000000-0005-0000-0000-0000736C0000}"/>
    <cellStyle name="Note 2 6 3 5 3" xfId="10856" xr:uid="{00000000-0005-0000-0000-0000746C0000}"/>
    <cellStyle name="Note 2 6 3 5 3 2" xfId="17691" xr:uid="{00000000-0005-0000-0000-0000756C0000}"/>
    <cellStyle name="Note 2 6 3 5 3 2 2" xfId="35355" xr:uid="{00000000-0005-0000-0000-0000766C0000}"/>
    <cellStyle name="Note 2 6 3 5 3 2 3" xfId="52550" xr:uid="{00000000-0005-0000-0000-0000776C0000}"/>
    <cellStyle name="Note 2 6 3 5 3 3" xfId="28520" xr:uid="{00000000-0005-0000-0000-0000786C0000}"/>
    <cellStyle name="Note 2 6 3 5 3 4" xfId="45765" xr:uid="{00000000-0005-0000-0000-0000796C0000}"/>
    <cellStyle name="Note 2 6 3 5 4" xfId="14145" xr:uid="{00000000-0005-0000-0000-00007A6C0000}"/>
    <cellStyle name="Note 2 6 3 5 4 2" xfId="31809" xr:uid="{00000000-0005-0000-0000-00007B6C0000}"/>
    <cellStyle name="Note 2 6 3 5 4 3" xfId="49030" xr:uid="{00000000-0005-0000-0000-00007C6C0000}"/>
    <cellStyle name="Note 2 6 3 5 5" xfId="21115" xr:uid="{00000000-0005-0000-0000-00007D6C0000}"/>
    <cellStyle name="Note 2 6 3 5 6" xfId="38418" xr:uid="{00000000-0005-0000-0000-00007E6C0000}"/>
    <cellStyle name="Note 2 6 3 6" xfId="3223" xr:uid="{00000000-0005-0000-0000-00007F6C0000}"/>
    <cellStyle name="Note 2 6 3 6 2" xfId="5139" xr:uid="{00000000-0005-0000-0000-0000806C0000}"/>
    <cellStyle name="Note 2 6 3 6 2 2" xfId="12059" xr:uid="{00000000-0005-0000-0000-0000816C0000}"/>
    <cellStyle name="Note 2 6 3 6 2 2 2" xfId="18840" xr:uid="{00000000-0005-0000-0000-0000826C0000}"/>
    <cellStyle name="Note 2 6 3 6 2 2 2 2" xfId="36504" xr:uid="{00000000-0005-0000-0000-0000836C0000}"/>
    <cellStyle name="Note 2 6 3 6 2 2 2 3" xfId="53687" xr:uid="{00000000-0005-0000-0000-0000846C0000}"/>
    <cellStyle name="Note 2 6 3 6 2 2 3" xfId="29723" xr:uid="{00000000-0005-0000-0000-0000856C0000}"/>
    <cellStyle name="Note 2 6 3 6 2 2 4" xfId="46956" xr:uid="{00000000-0005-0000-0000-0000866C0000}"/>
    <cellStyle name="Note 2 6 3 6 2 3" xfId="8775" xr:uid="{00000000-0005-0000-0000-0000876C0000}"/>
    <cellStyle name="Note 2 6 3 6 2 3 2" xfId="26440" xr:uid="{00000000-0005-0000-0000-0000886C0000}"/>
    <cellStyle name="Note 2 6 3 6 2 3 3" xfId="43699" xr:uid="{00000000-0005-0000-0000-0000896C0000}"/>
    <cellStyle name="Note 2 6 3 6 2 4" xfId="15773" xr:uid="{00000000-0005-0000-0000-00008A6C0000}"/>
    <cellStyle name="Note 2 6 3 6 2 4 2" xfId="33437" xr:uid="{00000000-0005-0000-0000-00008B6C0000}"/>
    <cellStyle name="Note 2 6 3 6 2 4 3" xfId="50646" xr:uid="{00000000-0005-0000-0000-00008C6C0000}"/>
    <cellStyle name="Note 2 6 3 6 2 5" xfId="22804" xr:uid="{00000000-0005-0000-0000-00008D6C0000}"/>
    <cellStyle name="Note 2 6 3 6 2 6" xfId="40088" xr:uid="{00000000-0005-0000-0000-00008E6C0000}"/>
    <cellStyle name="Note 2 6 3 6 3" xfId="6995" xr:uid="{00000000-0005-0000-0000-00008F6C0000}"/>
    <cellStyle name="Note 2 6 3 6 3 2" xfId="24660" xr:uid="{00000000-0005-0000-0000-0000906C0000}"/>
    <cellStyle name="Note 2 6 3 6 3 3" xfId="41931" xr:uid="{00000000-0005-0000-0000-0000916C0000}"/>
    <cellStyle name="Note 2 6 3 6 4" xfId="14026" xr:uid="{00000000-0005-0000-0000-0000926C0000}"/>
    <cellStyle name="Note 2 6 3 6 4 2" xfId="31690" xr:uid="{00000000-0005-0000-0000-0000936C0000}"/>
    <cellStyle name="Note 2 6 3 6 4 3" xfId="48911" xr:uid="{00000000-0005-0000-0000-0000946C0000}"/>
    <cellStyle name="Note 2 6 3 6 5" xfId="20942" xr:uid="{00000000-0005-0000-0000-0000956C0000}"/>
    <cellStyle name="Note 2 6 3 6 6" xfId="38245" xr:uid="{00000000-0005-0000-0000-0000966C0000}"/>
    <cellStyle name="Note 2 6 3 7" xfId="4649" xr:uid="{00000000-0005-0000-0000-0000976C0000}"/>
    <cellStyle name="Note 2 6 3 7 2" xfId="11569" xr:uid="{00000000-0005-0000-0000-0000986C0000}"/>
    <cellStyle name="Note 2 6 3 7 2 2" xfId="18350" xr:uid="{00000000-0005-0000-0000-0000996C0000}"/>
    <cellStyle name="Note 2 6 3 7 2 2 2" xfId="36014" xr:uid="{00000000-0005-0000-0000-00009A6C0000}"/>
    <cellStyle name="Note 2 6 3 7 2 2 3" xfId="53203" xr:uid="{00000000-0005-0000-0000-00009B6C0000}"/>
    <cellStyle name="Note 2 6 3 7 2 3" xfId="29233" xr:uid="{00000000-0005-0000-0000-00009C6C0000}"/>
    <cellStyle name="Note 2 6 3 7 2 4" xfId="46472" xr:uid="{00000000-0005-0000-0000-00009D6C0000}"/>
    <cellStyle name="Note 2 6 3 7 3" xfId="8285" xr:uid="{00000000-0005-0000-0000-00009E6C0000}"/>
    <cellStyle name="Note 2 6 3 7 3 2" xfId="25950" xr:uid="{00000000-0005-0000-0000-00009F6C0000}"/>
    <cellStyle name="Note 2 6 3 7 3 3" xfId="43215" xr:uid="{00000000-0005-0000-0000-0000A06C0000}"/>
    <cellStyle name="Note 2 6 3 7 4" xfId="15283" xr:uid="{00000000-0005-0000-0000-0000A16C0000}"/>
    <cellStyle name="Note 2 6 3 7 4 2" xfId="32947" xr:uid="{00000000-0005-0000-0000-0000A26C0000}"/>
    <cellStyle name="Note 2 6 3 7 4 3" xfId="50162" xr:uid="{00000000-0005-0000-0000-0000A36C0000}"/>
    <cellStyle name="Note 2 6 3 7 5" xfId="22314" xr:uid="{00000000-0005-0000-0000-0000A46C0000}"/>
    <cellStyle name="Note 2 6 3 7 6" xfId="39604" xr:uid="{00000000-0005-0000-0000-0000A56C0000}"/>
    <cellStyle name="Note 2 6 3 8" xfId="10255" xr:uid="{00000000-0005-0000-0000-0000A66C0000}"/>
    <cellStyle name="Note 2 6 3 8 2" xfId="17144" xr:uid="{00000000-0005-0000-0000-0000A76C0000}"/>
    <cellStyle name="Note 2 6 3 8 2 2" xfId="34808" xr:uid="{00000000-0005-0000-0000-0000A86C0000}"/>
    <cellStyle name="Note 2 6 3 8 2 3" xfId="52009" xr:uid="{00000000-0005-0000-0000-0000A96C0000}"/>
    <cellStyle name="Note 2 6 3 8 3" xfId="27919" xr:uid="{00000000-0005-0000-0000-0000AA6C0000}"/>
    <cellStyle name="Note 2 6 3 8 4" xfId="45170" xr:uid="{00000000-0005-0000-0000-0000AB6C0000}"/>
    <cellStyle name="Note 2 6 3 9" xfId="6505" xr:uid="{00000000-0005-0000-0000-0000AC6C0000}"/>
    <cellStyle name="Note 2 6 3 9 2" xfId="24170" xr:uid="{00000000-0005-0000-0000-0000AD6C0000}"/>
    <cellStyle name="Note 2 6 3 9 3" xfId="41447" xr:uid="{00000000-0005-0000-0000-0000AE6C0000}"/>
    <cellStyle name="Note 2 6 4" xfId="2842" xr:uid="{00000000-0005-0000-0000-0000AF6C0000}"/>
    <cellStyle name="Note 2 6 4 2" xfId="3505" xr:uid="{00000000-0005-0000-0000-0000B06C0000}"/>
    <cellStyle name="Note 2 6 4 2 2" xfId="5421" xr:uid="{00000000-0005-0000-0000-0000B16C0000}"/>
    <cellStyle name="Note 2 6 4 2 2 2" xfId="12341" xr:uid="{00000000-0005-0000-0000-0000B26C0000}"/>
    <cellStyle name="Note 2 6 4 2 2 2 2" xfId="19068" xr:uid="{00000000-0005-0000-0000-0000B36C0000}"/>
    <cellStyle name="Note 2 6 4 2 2 2 2 2" xfId="36732" xr:uid="{00000000-0005-0000-0000-0000B46C0000}"/>
    <cellStyle name="Note 2 6 4 2 2 2 2 3" xfId="53912" xr:uid="{00000000-0005-0000-0000-0000B56C0000}"/>
    <cellStyle name="Note 2 6 4 2 2 2 3" xfId="30005" xr:uid="{00000000-0005-0000-0000-0000B66C0000}"/>
    <cellStyle name="Note 2 6 4 2 2 2 4" xfId="47235" xr:uid="{00000000-0005-0000-0000-0000B76C0000}"/>
    <cellStyle name="Note 2 6 4 2 2 3" xfId="9057" xr:uid="{00000000-0005-0000-0000-0000B86C0000}"/>
    <cellStyle name="Note 2 6 4 2 2 3 2" xfId="26722" xr:uid="{00000000-0005-0000-0000-0000B96C0000}"/>
    <cellStyle name="Note 2 6 4 2 2 3 3" xfId="43978" xr:uid="{00000000-0005-0000-0000-0000BA6C0000}"/>
    <cellStyle name="Note 2 6 4 2 2 4" xfId="16001" xr:uid="{00000000-0005-0000-0000-0000BB6C0000}"/>
    <cellStyle name="Note 2 6 4 2 2 4 2" xfId="33665" xr:uid="{00000000-0005-0000-0000-0000BC6C0000}"/>
    <cellStyle name="Note 2 6 4 2 2 4 3" xfId="50871" xr:uid="{00000000-0005-0000-0000-0000BD6C0000}"/>
    <cellStyle name="Note 2 6 4 2 2 5" xfId="23086" xr:uid="{00000000-0005-0000-0000-0000BE6C0000}"/>
    <cellStyle name="Note 2 6 4 2 2 6" xfId="40367" xr:uid="{00000000-0005-0000-0000-0000BF6C0000}"/>
    <cellStyle name="Note 2 6 4 2 3" xfId="10965" xr:uid="{00000000-0005-0000-0000-0000C06C0000}"/>
    <cellStyle name="Note 2 6 4 2 3 2" xfId="17800" xr:uid="{00000000-0005-0000-0000-0000C16C0000}"/>
    <cellStyle name="Note 2 6 4 2 3 2 2" xfId="35464" xr:uid="{00000000-0005-0000-0000-0000C26C0000}"/>
    <cellStyle name="Note 2 6 4 2 3 2 3" xfId="52656" xr:uid="{00000000-0005-0000-0000-0000C36C0000}"/>
    <cellStyle name="Note 2 6 4 2 3 3" xfId="28629" xr:uid="{00000000-0005-0000-0000-0000C46C0000}"/>
    <cellStyle name="Note 2 6 4 2 3 4" xfId="45871" xr:uid="{00000000-0005-0000-0000-0000C56C0000}"/>
    <cellStyle name="Note 2 6 4 2 4" xfId="7202" xr:uid="{00000000-0005-0000-0000-0000C66C0000}"/>
    <cellStyle name="Note 2 6 4 2 4 2" xfId="24867" xr:uid="{00000000-0005-0000-0000-0000C76C0000}"/>
    <cellStyle name="Note 2 6 4 2 4 3" xfId="42135" xr:uid="{00000000-0005-0000-0000-0000C86C0000}"/>
    <cellStyle name="Note 2 6 4 2 5" xfId="14254" xr:uid="{00000000-0005-0000-0000-0000C96C0000}"/>
    <cellStyle name="Note 2 6 4 2 5 2" xfId="31918" xr:uid="{00000000-0005-0000-0000-0000CA6C0000}"/>
    <cellStyle name="Note 2 6 4 2 5 3" xfId="49136" xr:uid="{00000000-0005-0000-0000-0000CB6C0000}"/>
    <cellStyle name="Note 2 6 4 2 6" xfId="21224" xr:uid="{00000000-0005-0000-0000-0000CC6C0000}"/>
    <cellStyle name="Note 2 6 4 2 7" xfId="38524" xr:uid="{00000000-0005-0000-0000-0000CD6C0000}"/>
    <cellStyle name="Note 2 6 4 3" xfId="3875" xr:uid="{00000000-0005-0000-0000-0000CE6C0000}"/>
    <cellStyle name="Note 2 6 4 3 2" xfId="5791" xr:uid="{00000000-0005-0000-0000-0000CF6C0000}"/>
    <cellStyle name="Note 2 6 4 3 2 2" xfId="12711" xr:uid="{00000000-0005-0000-0000-0000D06C0000}"/>
    <cellStyle name="Note 2 6 4 3 2 2 2" xfId="19438" xr:uid="{00000000-0005-0000-0000-0000D16C0000}"/>
    <cellStyle name="Note 2 6 4 3 2 2 2 2" xfId="37102" xr:uid="{00000000-0005-0000-0000-0000D26C0000}"/>
    <cellStyle name="Note 2 6 4 3 2 2 2 3" xfId="54279" xr:uid="{00000000-0005-0000-0000-0000D36C0000}"/>
    <cellStyle name="Note 2 6 4 3 2 2 3" xfId="30375" xr:uid="{00000000-0005-0000-0000-0000D46C0000}"/>
    <cellStyle name="Note 2 6 4 3 2 2 4" xfId="47602" xr:uid="{00000000-0005-0000-0000-0000D56C0000}"/>
    <cellStyle name="Note 2 6 4 3 2 3" xfId="9427" xr:uid="{00000000-0005-0000-0000-0000D66C0000}"/>
    <cellStyle name="Note 2 6 4 3 2 3 2" xfId="27092" xr:uid="{00000000-0005-0000-0000-0000D76C0000}"/>
    <cellStyle name="Note 2 6 4 3 2 3 3" xfId="44345" xr:uid="{00000000-0005-0000-0000-0000D86C0000}"/>
    <cellStyle name="Note 2 6 4 3 2 4" xfId="16371" xr:uid="{00000000-0005-0000-0000-0000D96C0000}"/>
    <cellStyle name="Note 2 6 4 3 2 4 2" xfId="34035" xr:uid="{00000000-0005-0000-0000-0000DA6C0000}"/>
    <cellStyle name="Note 2 6 4 3 2 4 3" xfId="51238" xr:uid="{00000000-0005-0000-0000-0000DB6C0000}"/>
    <cellStyle name="Note 2 6 4 3 2 5" xfId="23456" xr:uid="{00000000-0005-0000-0000-0000DC6C0000}"/>
    <cellStyle name="Note 2 6 4 3 2 6" xfId="40734" xr:uid="{00000000-0005-0000-0000-0000DD6C0000}"/>
    <cellStyle name="Note 2 6 4 3 3" xfId="7572" xr:uid="{00000000-0005-0000-0000-0000DE6C0000}"/>
    <cellStyle name="Note 2 6 4 3 3 2" xfId="25237" xr:uid="{00000000-0005-0000-0000-0000DF6C0000}"/>
    <cellStyle name="Note 2 6 4 3 3 3" xfId="42502" xr:uid="{00000000-0005-0000-0000-0000E06C0000}"/>
    <cellStyle name="Note 2 6 4 3 4" xfId="14624" xr:uid="{00000000-0005-0000-0000-0000E16C0000}"/>
    <cellStyle name="Note 2 6 4 3 4 2" xfId="32288" xr:uid="{00000000-0005-0000-0000-0000E26C0000}"/>
    <cellStyle name="Note 2 6 4 3 4 3" xfId="49503" xr:uid="{00000000-0005-0000-0000-0000E36C0000}"/>
    <cellStyle name="Note 2 6 4 3 5" xfId="21594" xr:uid="{00000000-0005-0000-0000-0000E46C0000}"/>
    <cellStyle name="Note 2 6 4 3 6" xfId="38891" xr:uid="{00000000-0005-0000-0000-0000E56C0000}"/>
    <cellStyle name="Note 2 6 4 4" xfId="4758" xr:uid="{00000000-0005-0000-0000-0000E66C0000}"/>
    <cellStyle name="Note 2 6 4 4 2" xfId="11678" xr:uid="{00000000-0005-0000-0000-0000E76C0000}"/>
    <cellStyle name="Note 2 6 4 4 2 2" xfId="18459" xr:uid="{00000000-0005-0000-0000-0000E86C0000}"/>
    <cellStyle name="Note 2 6 4 4 2 2 2" xfId="36123" xr:uid="{00000000-0005-0000-0000-0000E96C0000}"/>
    <cellStyle name="Note 2 6 4 4 2 2 3" xfId="53309" xr:uid="{00000000-0005-0000-0000-0000EA6C0000}"/>
    <cellStyle name="Note 2 6 4 4 2 3" xfId="29342" xr:uid="{00000000-0005-0000-0000-0000EB6C0000}"/>
    <cellStyle name="Note 2 6 4 4 2 4" xfId="46578" xr:uid="{00000000-0005-0000-0000-0000EC6C0000}"/>
    <cellStyle name="Note 2 6 4 4 3" xfId="8394" xr:uid="{00000000-0005-0000-0000-0000ED6C0000}"/>
    <cellStyle name="Note 2 6 4 4 3 2" xfId="26059" xr:uid="{00000000-0005-0000-0000-0000EE6C0000}"/>
    <cellStyle name="Note 2 6 4 4 3 3" xfId="43321" xr:uid="{00000000-0005-0000-0000-0000EF6C0000}"/>
    <cellStyle name="Note 2 6 4 4 4" xfId="15392" xr:uid="{00000000-0005-0000-0000-0000F06C0000}"/>
    <cellStyle name="Note 2 6 4 4 4 2" xfId="33056" xr:uid="{00000000-0005-0000-0000-0000F16C0000}"/>
    <cellStyle name="Note 2 6 4 4 4 3" xfId="50268" xr:uid="{00000000-0005-0000-0000-0000F26C0000}"/>
    <cellStyle name="Note 2 6 4 4 5" xfId="22423" xr:uid="{00000000-0005-0000-0000-0000F36C0000}"/>
    <cellStyle name="Note 2 6 4 4 6" xfId="39710" xr:uid="{00000000-0005-0000-0000-0000F46C0000}"/>
    <cellStyle name="Note 2 6 4 5" xfId="10364" xr:uid="{00000000-0005-0000-0000-0000F56C0000}"/>
    <cellStyle name="Note 2 6 4 5 2" xfId="17253" xr:uid="{00000000-0005-0000-0000-0000F66C0000}"/>
    <cellStyle name="Note 2 6 4 5 2 2" xfId="34917" xr:uid="{00000000-0005-0000-0000-0000F76C0000}"/>
    <cellStyle name="Note 2 6 4 5 2 3" xfId="52115" xr:uid="{00000000-0005-0000-0000-0000F86C0000}"/>
    <cellStyle name="Note 2 6 4 5 3" xfId="28028" xr:uid="{00000000-0005-0000-0000-0000F96C0000}"/>
    <cellStyle name="Note 2 6 4 5 4" xfId="45276" xr:uid="{00000000-0005-0000-0000-0000FA6C0000}"/>
    <cellStyle name="Note 2 6 4 6" xfId="6614" xr:uid="{00000000-0005-0000-0000-0000FB6C0000}"/>
    <cellStyle name="Note 2 6 4 6 2" xfId="24279" xr:uid="{00000000-0005-0000-0000-0000FC6C0000}"/>
    <cellStyle name="Note 2 6 4 6 3" xfId="41553" xr:uid="{00000000-0005-0000-0000-0000FD6C0000}"/>
    <cellStyle name="Note 2 6 4 7" xfId="13645" xr:uid="{00000000-0005-0000-0000-0000FE6C0000}"/>
    <cellStyle name="Note 2 6 4 7 2" xfId="31309" xr:uid="{00000000-0005-0000-0000-0000FF6C0000}"/>
    <cellStyle name="Note 2 6 4 7 3" xfId="48533" xr:uid="{00000000-0005-0000-0000-0000006D0000}"/>
    <cellStyle name="Note 2 6 4 8" xfId="20561" xr:uid="{00000000-0005-0000-0000-0000016D0000}"/>
    <cellStyle name="Note 2 6 4 9" xfId="37867" xr:uid="{00000000-0005-0000-0000-0000026D0000}"/>
    <cellStyle name="Note 2 6 5" xfId="4494" xr:uid="{00000000-0005-0000-0000-0000036D0000}"/>
    <cellStyle name="Note 2 6 5 2" xfId="6358" xr:uid="{00000000-0005-0000-0000-0000046D0000}"/>
    <cellStyle name="Note 2 6 5 2 2" xfId="13277" xr:uid="{00000000-0005-0000-0000-0000056D0000}"/>
    <cellStyle name="Note 2 6 5 2 2 2" xfId="19950" xr:uid="{00000000-0005-0000-0000-0000066D0000}"/>
    <cellStyle name="Note 2 6 5 2 2 2 2" xfId="37614" xr:uid="{00000000-0005-0000-0000-0000076D0000}"/>
    <cellStyle name="Note 2 6 5 2 2 2 3" xfId="54791" xr:uid="{00000000-0005-0000-0000-0000086D0000}"/>
    <cellStyle name="Note 2 6 5 2 2 3" xfId="30941" xr:uid="{00000000-0005-0000-0000-0000096D0000}"/>
    <cellStyle name="Note 2 6 5 2 2 4" xfId="48168" xr:uid="{00000000-0005-0000-0000-00000A6D0000}"/>
    <cellStyle name="Note 2 6 5 2 3" xfId="9993" xr:uid="{00000000-0005-0000-0000-00000B6D0000}"/>
    <cellStyle name="Note 2 6 5 2 3 2" xfId="27658" xr:uid="{00000000-0005-0000-0000-00000C6D0000}"/>
    <cellStyle name="Note 2 6 5 2 3 3" xfId="44911" xr:uid="{00000000-0005-0000-0000-00000D6D0000}"/>
    <cellStyle name="Note 2 6 5 2 4" xfId="16883" xr:uid="{00000000-0005-0000-0000-00000E6D0000}"/>
    <cellStyle name="Note 2 6 5 2 4 2" xfId="34547" xr:uid="{00000000-0005-0000-0000-00000F6D0000}"/>
    <cellStyle name="Note 2 6 5 2 4 3" xfId="51750" xr:uid="{00000000-0005-0000-0000-0000106D0000}"/>
    <cellStyle name="Note 2 6 5 2 5" xfId="24023" xr:uid="{00000000-0005-0000-0000-0000116D0000}"/>
    <cellStyle name="Note 2 6 5 2 6" xfId="41300" xr:uid="{00000000-0005-0000-0000-0000126D0000}"/>
    <cellStyle name="Note 2 6 5 3" xfId="11422" xr:uid="{00000000-0005-0000-0000-0000136D0000}"/>
    <cellStyle name="Note 2 6 5 3 2" xfId="18203" xr:uid="{00000000-0005-0000-0000-0000146D0000}"/>
    <cellStyle name="Note 2 6 5 3 2 2" xfId="35867" xr:uid="{00000000-0005-0000-0000-0000156D0000}"/>
    <cellStyle name="Note 2 6 5 3 2 3" xfId="53056" xr:uid="{00000000-0005-0000-0000-0000166D0000}"/>
    <cellStyle name="Note 2 6 5 3 3" xfId="29086" xr:uid="{00000000-0005-0000-0000-0000176D0000}"/>
    <cellStyle name="Note 2 6 5 3 4" xfId="46325" xr:uid="{00000000-0005-0000-0000-0000186D0000}"/>
    <cellStyle name="Note 2 6 5 4" xfId="8138" xr:uid="{00000000-0005-0000-0000-0000196D0000}"/>
    <cellStyle name="Note 2 6 5 4 2" xfId="25803" xr:uid="{00000000-0005-0000-0000-00001A6D0000}"/>
    <cellStyle name="Note 2 6 5 4 3" xfId="43068" xr:uid="{00000000-0005-0000-0000-00001B6D0000}"/>
    <cellStyle name="Note 2 6 5 5" xfId="15136" xr:uid="{00000000-0005-0000-0000-00001C6D0000}"/>
    <cellStyle name="Note 2 6 5 5 2" xfId="32800" xr:uid="{00000000-0005-0000-0000-00001D6D0000}"/>
    <cellStyle name="Note 2 6 5 5 3" xfId="50015" xr:uid="{00000000-0005-0000-0000-00001E6D0000}"/>
    <cellStyle name="Note 2 6 5 6" xfId="22167" xr:uid="{00000000-0005-0000-0000-00001F6D0000}"/>
    <cellStyle name="Note 2 6 5 7" xfId="39457" xr:uid="{00000000-0005-0000-0000-0000206D0000}"/>
    <cellStyle name="Note 2 6 6" xfId="4553" xr:uid="{00000000-0005-0000-0000-0000216D0000}"/>
    <cellStyle name="Note 2 6 6 2" xfId="6417" xr:uid="{00000000-0005-0000-0000-0000226D0000}"/>
    <cellStyle name="Note 2 6 6 2 2" xfId="13336" xr:uid="{00000000-0005-0000-0000-0000236D0000}"/>
    <cellStyle name="Note 2 6 6 2 2 2" xfId="20009" xr:uid="{00000000-0005-0000-0000-0000246D0000}"/>
    <cellStyle name="Note 2 6 6 2 2 2 2" xfId="37673" xr:uid="{00000000-0005-0000-0000-0000256D0000}"/>
    <cellStyle name="Note 2 6 6 2 2 2 3" xfId="54850" xr:uid="{00000000-0005-0000-0000-0000266D0000}"/>
    <cellStyle name="Note 2 6 6 2 2 3" xfId="31000" xr:uid="{00000000-0005-0000-0000-0000276D0000}"/>
    <cellStyle name="Note 2 6 6 2 2 4" xfId="48227" xr:uid="{00000000-0005-0000-0000-0000286D0000}"/>
    <cellStyle name="Note 2 6 6 2 3" xfId="10052" xr:uid="{00000000-0005-0000-0000-0000296D0000}"/>
    <cellStyle name="Note 2 6 6 2 3 2" xfId="27717" xr:uid="{00000000-0005-0000-0000-00002A6D0000}"/>
    <cellStyle name="Note 2 6 6 2 3 3" xfId="44970" xr:uid="{00000000-0005-0000-0000-00002B6D0000}"/>
    <cellStyle name="Note 2 6 6 2 4" xfId="16942" xr:uid="{00000000-0005-0000-0000-00002C6D0000}"/>
    <cellStyle name="Note 2 6 6 2 4 2" xfId="34606" xr:uid="{00000000-0005-0000-0000-00002D6D0000}"/>
    <cellStyle name="Note 2 6 6 2 4 3" xfId="51809" xr:uid="{00000000-0005-0000-0000-00002E6D0000}"/>
    <cellStyle name="Note 2 6 6 2 5" xfId="24082" xr:uid="{00000000-0005-0000-0000-00002F6D0000}"/>
    <cellStyle name="Note 2 6 6 2 6" xfId="41359" xr:uid="{00000000-0005-0000-0000-0000306D0000}"/>
    <cellStyle name="Note 2 6 6 3" xfId="11481" xr:uid="{00000000-0005-0000-0000-0000316D0000}"/>
    <cellStyle name="Note 2 6 6 3 2" xfId="18262" xr:uid="{00000000-0005-0000-0000-0000326D0000}"/>
    <cellStyle name="Note 2 6 6 3 2 2" xfId="35926" xr:uid="{00000000-0005-0000-0000-0000336D0000}"/>
    <cellStyle name="Note 2 6 6 3 2 3" xfId="53115" xr:uid="{00000000-0005-0000-0000-0000346D0000}"/>
    <cellStyle name="Note 2 6 6 3 3" xfId="29145" xr:uid="{00000000-0005-0000-0000-0000356D0000}"/>
    <cellStyle name="Note 2 6 6 3 4" xfId="46384" xr:uid="{00000000-0005-0000-0000-0000366D0000}"/>
    <cellStyle name="Note 2 6 6 4" xfId="8197" xr:uid="{00000000-0005-0000-0000-0000376D0000}"/>
    <cellStyle name="Note 2 6 6 4 2" xfId="25862" xr:uid="{00000000-0005-0000-0000-0000386D0000}"/>
    <cellStyle name="Note 2 6 6 4 3" xfId="43127" xr:uid="{00000000-0005-0000-0000-0000396D0000}"/>
    <cellStyle name="Note 2 6 6 5" xfId="15195" xr:uid="{00000000-0005-0000-0000-00003A6D0000}"/>
    <cellStyle name="Note 2 6 6 5 2" xfId="32859" xr:uid="{00000000-0005-0000-0000-00003B6D0000}"/>
    <cellStyle name="Note 2 6 6 5 3" xfId="50074" xr:uid="{00000000-0005-0000-0000-00003C6D0000}"/>
    <cellStyle name="Note 2 6 6 6" xfId="22226" xr:uid="{00000000-0005-0000-0000-00003D6D0000}"/>
    <cellStyle name="Note 2 6 6 7" xfId="39516" xr:uid="{00000000-0005-0000-0000-00003E6D0000}"/>
    <cellStyle name="Note 2 6 7" xfId="10137" xr:uid="{00000000-0005-0000-0000-00003F6D0000}"/>
    <cellStyle name="Note 2 6 7 2" xfId="17026" xr:uid="{00000000-0005-0000-0000-0000406D0000}"/>
    <cellStyle name="Note 2 6 7 2 2" xfId="34690" xr:uid="{00000000-0005-0000-0000-0000416D0000}"/>
    <cellStyle name="Note 2 6 7 2 3" xfId="51891" xr:uid="{00000000-0005-0000-0000-0000426D0000}"/>
    <cellStyle name="Note 2 6 7 3" xfId="27801" xr:uid="{00000000-0005-0000-0000-0000436D0000}"/>
    <cellStyle name="Note 2 6 7 4" xfId="45052" xr:uid="{00000000-0005-0000-0000-0000446D0000}"/>
    <cellStyle name="Note 2 6 8" xfId="13418" xr:uid="{00000000-0005-0000-0000-0000456D0000}"/>
    <cellStyle name="Note 2 6 8 2" xfId="31082" xr:uid="{00000000-0005-0000-0000-0000466D0000}"/>
    <cellStyle name="Note 2 6 8 3" xfId="48309" xr:uid="{00000000-0005-0000-0000-0000476D0000}"/>
    <cellStyle name="Note 2 6 9" xfId="20244" xr:uid="{00000000-0005-0000-0000-0000486D0000}"/>
    <cellStyle name="Note 2 7" xfId="1851" xr:uid="{00000000-0005-0000-0000-0000496D0000}"/>
    <cellStyle name="Note 2 7 10" xfId="20166" xr:uid="{00000000-0005-0000-0000-00004A6D0000}"/>
    <cellStyle name="Note 2 7 2" xfId="1852" xr:uid="{00000000-0005-0000-0000-00004B6D0000}"/>
    <cellStyle name="Note 2 7 2 2" xfId="2728" xr:uid="{00000000-0005-0000-0000-00004C6D0000}"/>
    <cellStyle name="Note 2 7 2 2 10" xfId="13533" xr:uid="{00000000-0005-0000-0000-00004D6D0000}"/>
    <cellStyle name="Note 2 7 2 2 10 2" xfId="31197" xr:uid="{00000000-0005-0000-0000-00004E6D0000}"/>
    <cellStyle name="Note 2 7 2 2 10 3" xfId="48424" xr:uid="{00000000-0005-0000-0000-00004F6D0000}"/>
    <cellStyle name="Note 2 7 2 2 11" xfId="20449" xr:uid="{00000000-0005-0000-0000-0000506D0000}"/>
    <cellStyle name="Note 2 7 2 2 12" xfId="37758" xr:uid="{00000000-0005-0000-0000-0000516D0000}"/>
    <cellStyle name="Note 2 7 2 2 2" xfId="2957" xr:uid="{00000000-0005-0000-0000-0000526D0000}"/>
    <cellStyle name="Note 2 7 2 2 2 2" xfId="3620" xr:uid="{00000000-0005-0000-0000-0000536D0000}"/>
    <cellStyle name="Note 2 7 2 2 2 2 2" xfId="5536" xr:uid="{00000000-0005-0000-0000-0000546D0000}"/>
    <cellStyle name="Note 2 7 2 2 2 2 2 2" xfId="12456" xr:uid="{00000000-0005-0000-0000-0000556D0000}"/>
    <cellStyle name="Note 2 7 2 2 2 2 2 2 2" xfId="19183" xr:uid="{00000000-0005-0000-0000-0000566D0000}"/>
    <cellStyle name="Note 2 7 2 2 2 2 2 2 2 2" xfId="36847" xr:uid="{00000000-0005-0000-0000-0000576D0000}"/>
    <cellStyle name="Note 2 7 2 2 2 2 2 2 2 3" xfId="54027" xr:uid="{00000000-0005-0000-0000-0000586D0000}"/>
    <cellStyle name="Note 2 7 2 2 2 2 2 2 3" xfId="30120" xr:uid="{00000000-0005-0000-0000-0000596D0000}"/>
    <cellStyle name="Note 2 7 2 2 2 2 2 2 4" xfId="47350" xr:uid="{00000000-0005-0000-0000-00005A6D0000}"/>
    <cellStyle name="Note 2 7 2 2 2 2 2 3" xfId="9172" xr:uid="{00000000-0005-0000-0000-00005B6D0000}"/>
    <cellStyle name="Note 2 7 2 2 2 2 2 3 2" xfId="26837" xr:uid="{00000000-0005-0000-0000-00005C6D0000}"/>
    <cellStyle name="Note 2 7 2 2 2 2 2 3 3" xfId="44093" xr:uid="{00000000-0005-0000-0000-00005D6D0000}"/>
    <cellStyle name="Note 2 7 2 2 2 2 2 4" xfId="16116" xr:uid="{00000000-0005-0000-0000-00005E6D0000}"/>
    <cellStyle name="Note 2 7 2 2 2 2 2 4 2" xfId="33780" xr:uid="{00000000-0005-0000-0000-00005F6D0000}"/>
    <cellStyle name="Note 2 7 2 2 2 2 2 4 3" xfId="50986" xr:uid="{00000000-0005-0000-0000-0000606D0000}"/>
    <cellStyle name="Note 2 7 2 2 2 2 2 5" xfId="23201" xr:uid="{00000000-0005-0000-0000-0000616D0000}"/>
    <cellStyle name="Note 2 7 2 2 2 2 2 6" xfId="40482" xr:uid="{00000000-0005-0000-0000-0000626D0000}"/>
    <cellStyle name="Note 2 7 2 2 2 2 3" xfId="11080" xr:uid="{00000000-0005-0000-0000-0000636D0000}"/>
    <cellStyle name="Note 2 7 2 2 2 2 3 2" xfId="17915" xr:uid="{00000000-0005-0000-0000-0000646D0000}"/>
    <cellStyle name="Note 2 7 2 2 2 2 3 2 2" xfId="35579" xr:uid="{00000000-0005-0000-0000-0000656D0000}"/>
    <cellStyle name="Note 2 7 2 2 2 2 3 2 3" xfId="52771" xr:uid="{00000000-0005-0000-0000-0000666D0000}"/>
    <cellStyle name="Note 2 7 2 2 2 2 3 3" xfId="28744" xr:uid="{00000000-0005-0000-0000-0000676D0000}"/>
    <cellStyle name="Note 2 7 2 2 2 2 3 4" xfId="45986" xr:uid="{00000000-0005-0000-0000-0000686D0000}"/>
    <cellStyle name="Note 2 7 2 2 2 2 4" xfId="7317" xr:uid="{00000000-0005-0000-0000-0000696D0000}"/>
    <cellStyle name="Note 2 7 2 2 2 2 4 2" xfId="24982" xr:uid="{00000000-0005-0000-0000-00006A6D0000}"/>
    <cellStyle name="Note 2 7 2 2 2 2 4 3" xfId="42250" xr:uid="{00000000-0005-0000-0000-00006B6D0000}"/>
    <cellStyle name="Note 2 7 2 2 2 2 5" xfId="14369" xr:uid="{00000000-0005-0000-0000-00006C6D0000}"/>
    <cellStyle name="Note 2 7 2 2 2 2 5 2" xfId="32033" xr:uid="{00000000-0005-0000-0000-00006D6D0000}"/>
    <cellStyle name="Note 2 7 2 2 2 2 5 3" xfId="49251" xr:uid="{00000000-0005-0000-0000-00006E6D0000}"/>
    <cellStyle name="Note 2 7 2 2 2 2 6" xfId="21339" xr:uid="{00000000-0005-0000-0000-00006F6D0000}"/>
    <cellStyle name="Note 2 7 2 2 2 2 7" xfId="38639" xr:uid="{00000000-0005-0000-0000-0000706D0000}"/>
    <cellStyle name="Note 2 7 2 2 2 3" xfId="3990" xr:uid="{00000000-0005-0000-0000-0000716D0000}"/>
    <cellStyle name="Note 2 7 2 2 2 3 2" xfId="5906" xr:uid="{00000000-0005-0000-0000-0000726D0000}"/>
    <cellStyle name="Note 2 7 2 2 2 3 2 2" xfId="12826" xr:uid="{00000000-0005-0000-0000-0000736D0000}"/>
    <cellStyle name="Note 2 7 2 2 2 3 2 2 2" xfId="19553" xr:uid="{00000000-0005-0000-0000-0000746D0000}"/>
    <cellStyle name="Note 2 7 2 2 2 3 2 2 2 2" xfId="37217" xr:uid="{00000000-0005-0000-0000-0000756D0000}"/>
    <cellStyle name="Note 2 7 2 2 2 3 2 2 2 3" xfId="54394" xr:uid="{00000000-0005-0000-0000-0000766D0000}"/>
    <cellStyle name="Note 2 7 2 2 2 3 2 2 3" xfId="30490" xr:uid="{00000000-0005-0000-0000-0000776D0000}"/>
    <cellStyle name="Note 2 7 2 2 2 3 2 2 4" xfId="47717" xr:uid="{00000000-0005-0000-0000-0000786D0000}"/>
    <cellStyle name="Note 2 7 2 2 2 3 2 3" xfId="9542" xr:uid="{00000000-0005-0000-0000-0000796D0000}"/>
    <cellStyle name="Note 2 7 2 2 2 3 2 3 2" xfId="27207" xr:uid="{00000000-0005-0000-0000-00007A6D0000}"/>
    <cellStyle name="Note 2 7 2 2 2 3 2 3 3" xfId="44460" xr:uid="{00000000-0005-0000-0000-00007B6D0000}"/>
    <cellStyle name="Note 2 7 2 2 2 3 2 4" xfId="16486" xr:uid="{00000000-0005-0000-0000-00007C6D0000}"/>
    <cellStyle name="Note 2 7 2 2 2 3 2 4 2" xfId="34150" xr:uid="{00000000-0005-0000-0000-00007D6D0000}"/>
    <cellStyle name="Note 2 7 2 2 2 3 2 4 3" xfId="51353" xr:uid="{00000000-0005-0000-0000-00007E6D0000}"/>
    <cellStyle name="Note 2 7 2 2 2 3 2 5" xfId="23571" xr:uid="{00000000-0005-0000-0000-00007F6D0000}"/>
    <cellStyle name="Note 2 7 2 2 2 3 2 6" xfId="40849" xr:uid="{00000000-0005-0000-0000-0000806D0000}"/>
    <cellStyle name="Note 2 7 2 2 2 3 3" xfId="7687" xr:uid="{00000000-0005-0000-0000-0000816D0000}"/>
    <cellStyle name="Note 2 7 2 2 2 3 3 2" xfId="25352" xr:uid="{00000000-0005-0000-0000-0000826D0000}"/>
    <cellStyle name="Note 2 7 2 2 2 3 3 3" xfId="42617" xr:uid="{00000000-0005-0000-0000-0000836D0000}"/>
    <cellStyle name="Note 2 7 2 2 2 3 4" xfId="14739" xr:uid="{00000000-0005-0000-0000-0000846D0000}"/>
    <cellStyle name="Note 2 7 2 2 2 3 4 2" xfId="32403" xr:uid="{00000000-0005-0000-0000-0000856D0000}"/>
    <cellStyle name="Note 2 7 2 2 2 3 4 3" xfId="49618" xr:uid="{00000000-0005-0000-0000-0000866D0000}"/>
    <cellStyle name="Note 2 7 2 2 2 3 5" xfId="21709" xr:uid="{00000000-0005-0000-0000-0000876D0000}"/>
    <cellStyle name="Note 2 7 2 2 2 3 6" xfId="39006" xr:uid="{00000000-0005-0000-0000-0000886D0000}"/>
    <cellStyle name="Note 2 7 2 2 2 4" xfId="4873" xr:uid="{00000000-0005-0000-0000-0000896D0000}"/>
    <cellStyle name="Note 2 7 2 2 2 4 2" xfId="11793" xr:uid="{00000000-0005-0000-0000-00008A6D0000}"/>
    <cellStyle name="Note 2 7 2 2 2 4 2 2" xfId="18574" xr:uid="{00000000-0005-0000-0000-00008B6D0000}"/>
    <cellStyle name="Note 2 7 2 2 2 4 2 2 2" xfId="36238" xr:uid="{00000000-0005-0000-0000-00008C6D0000}"/>
    <cellStyle name="Note 2 7 2 2 2 4 2 2 3" xfId="53424" xr:uid="{00000000-0005-0000-0000-00008D6D0000}"/>
    <cellStyle name="Note 2 7 2 2 2 4 2 3" xfId="29457" xr:uid="{00000000-0005-0000-0000-00008E6D0000}"/>
    <cellStyle name="Note 2 7 2 2 2 4 2 4" xfId="46693" xr:uid="{00000000-0005-0000-0000-00008F6D0000}"/>
    <cellStyle name="Note 2 7 2 2 2 4 3" xfId="8509" xr:uid="{00000000-0005-0000-0000-0000906D0000}"/>
    <cellStyle name="Note 2 7 2 2 2 4 3 2" xfId="26174" xr:uid="{00000000-0005-0000-0000-0000916D0000}"/>
    <cellStyle name="Note 2 7 2 2 2 4 3 3" xfId="43436" xr:uid="{00000000-0005-0000-0000-0000926D0000}"/>
    <cellStyle name="Note 2 7 2 2 2 4 4" xfId="15507" xr:uid="{00000000-0005-0000-0000-0000936D0000}"/>
    <cellStyle name="Note 2 7 2 2 2 4 4 2" xfId="33171" xr:uid="{00000000-0005-0000-0000-0000946D0000}"/>
    <cellStyle name="Note 2 7 2 2 2 4 4 3" xfId="50383" xr:uid="{00000000-0005-0000-0000-0000956D0000}"/>
    <cellStyle name="Note 2 7 2 2 2 4 5" xfId="22538" xr:uid="{00000000-0005-0000-0000-0000966D0000}"/>
    <cellStyle name="Note 2 7 2 2 2 4 6" xfId="39825" xr:uid="{00000000-0005-0000-0000-0000976D0000}"/>
    <cellStyle name="Note 2 7 2 2 2 5" xfId="10479" xr:uid="{00000000-0005-0000-0000-0000986D0000}"/>
    <cellStyle name="Note 2 7 2 2 2 5 2" xfId="17368" xr:uid="{00000000-0005-0000-0000-0000996D0000}"/>
    <cellStyle name="Note 2 7 2 2 2 5 2 2" xfId="35032" xr:uid="{00000000-0005-0000-0000-00009A6D0000}"/>
    <cellStyle name="Note 2 7 2 2 2 5 2 3" xfId="52230" xr:uid="{00000000-0005-0000-0000-00009B6D0000}"/>
    <cellStyle name="Note 2 7 2 2 2 5 3" xfId="28143" xr:uid="{00000000-0005-0000-0000-00009C6D0000}"/>
    <cellStyle name="Note 2 7 2 2 2 5 4" xfId="45391" xr:uid="{00000000-0005-0000-0000-00009D6D0000}"/>
    <cellStyle name="Note 2 7 2 2 2 6" xfId="6729" xr:uid="{00000000-0005-0000-0000-00009E6D0000}"/>
    <cellStyle name="Note 2 7 2 2 2 6 2" xfId="24394" xr:uid="{00000000-0005-0000-0000-00009F6D0000}"/>
    <cellStyle name="Note 2 7 2 2 2 6 3" xfId="41668" xr:uid="{00000000-0005-0000-0000-0000A06D0000}"/>
    <cellStyle name="Note 2 7 2 2 2 7" xfId="13760" xr:uid="{00000000-0005-0000-0000-0000A16D0000}"/>
    <cellStyle name="Note 2 7 2 2 2 7 2" xfId="31424" xr:uid="{00000000-0005-0000-0000-0000A26D0000}"/>
    <cellStyle name="Note 2 7 2 2 2 7 3" xfId="48648" xr:uid="{00000000-0005-0000-0000-0000A36D0000}"/>
    <cellStyle name="Note 2 7 2 2 2 8" xfId="20676" xr:uid="{00000000-0005-0000-0000-0000A46D0000}"/>
    <cellStyle name="Note 2 7 2 2 2 9" xfId="37982" xr:uid="{00000000-0005-0000-0000-0000A56D0000}"/>
    <cellStyle name="Note 2 7 2 2 3" xfId="3053" xr:uid="{00000000-0005-0000-0000-0000A66D0000}"/>
    <cellStyle name="Note 2 7 2 2 3 2" xfId="3716" xr:uid="{00000000-0005-0000-0000-0000A76D0000}"/>
    <cellStyle name="Note 2 7 2 2 3 2 2" xfId="5632" xr:uid="{00000000-0005-0000-0000-0000A86D0000}"/>
    <cellStyle name="Note 2 7 2 2 3 2 2 2" xfId="12552" xr:uid="{00000000-0005-0000-0000-0000A96D0000}"/>
    <cellStyle name="Note 2 7 2 2 3 2 2 2 2" xfId="19279" xr:uid="{00000000-0005-0000-0000-0000AA6D0000}"/>
    <cellStyle name="Note 2 7 2 2 3 2 2 2 2 2" xfId="36943" xr:uid="{00000000-0005-0000-0000-0000AB6D0000}"/>
    <cellStyle name="Note 2 7 2 2 3 2 2 2 2 3" xfId="54120" xr:uid="{00000000-0005-0000-0000-0000AC6D0000}"/>
    <cellStyle name="Note 2 7 2 2 3 2 2 2 3" xfId="30216" xr:uid="{00000000-0005-0000-0000-0000AD6D0000}"/>
    <cellStyle name="Note 2 7 2 2 3 2 2 2 4" xfId="47443" xr:uid="{00000000-0005-0000-0000-0000AE6D0000}"/>
    <cellStyle name="Note 2 7 2 2 3 2 2 3" xfId="9268" xr:uid="{00000000-0005-0000-0000-0000AF6D0000}"/>
    <cellStyle name="Note 2 7 2 2 3 2 2 3 2" xfId="26933" xr:uid="{00000000-0005-0000-0000-0000B06D0000}"/>
    <cellStyle name="Note 2 7 2 2 3 2 2 3 3" xfId="44186" xr:uid="{00000000-0005-0000-0000-0000B16D0000}"/>
    <cellStyle name="Note 2 7 2 2 3 2 2 4" xfId="16212" xr:uid="{00000000-0005-0000-0000-0000B26D0000}"/>
    <cellStyle name="Note 2 7 2 2 3 2 2 4 2" xfId="33876" xr:uid="{00000000-0005-0000-0000-0000B36D0000}"/>
    <cellStyle name="Note 2 7 2 2 3 2 2 4 3" xfId="51079" xr:uid="{00000000-0005-0000-0000-0000B46D0000}"/>
    <cellStyle name="Note 2 7 2 2 3 2 2 5" xfId="23297" xr:uid="{00000000-0005-0000-0000-0000B56D0000}"/>
    <cellStyle name="Note 2 7 2 2 3 2 2 6" xfId="40575" xr:uid="{00000000-0005-0000-0000-0000B66D0000}"/>
    <cellStyle name="Note 2 7 2 2 3 2 3" xfId="11176" xr:uid="{00000000-0005-0000-0000-0000B76D0000}"/>
    <cellStyle name="Note 2 7 2 2 3 2 3 2" xfId="18011" xr:uid="{00000000-0005-0000-0000-0000B86D0000}"/>
    <cellStyle name="Note 2 7 2 2 3 2 3 2 2" xfId="35675" xr:uid="{00000000-0005-0000-0000-0000B96D0000}"/>
    <cellStyle name="Note 2 7 2 2 3 2 3 2 3" xfId="52864" xr:uid="{00000000-0005-0000-0000-0000BA6D0000}"/>
    <cellStyle name="Note 2 7 2 2 3 2 3 3" xfId="28840" xr:uid="{00000000-0005-0000-0000-0000BB6D0000}"/>
    <cellStyle name="Note 2 7 2 2 3 2 3 4" xfId="46079" xr:uid="{00000000-0005-0000-0000-0000BC6D0000}"/>
    <cellStyle name="Note 2 7 2 2 3 2 4" xfId="7413" xr:uid="{00000000-0005-0000-0000-0000BD6D0000}"/>
    <cellStyle name="Note 2 7 2 2 3 2 4 2" xfId="25078" xr:uid="{00000000-0005-0000-0000-0000BE6D0000}"/>
    <cellStyle name="Note 2 7 2 2 3 2 4 3" xfId="42343" xr:uid="{00000000-0005-0000-0000-0000BF6D0000}"/>
    <cellStyle name="Note 2 7 2 2 3 2 5" xfId="14465" xr:uid="{00000000-0005-0000-0000-0000C06D0000}"/>
    <cellStyle name="Note 2 7 2 2 3 2 5 2" xfId="32129" xr:uid="{00000000-0005-0000-0000-0000C16D0000}"/>
    <cellStyle name="Note 2 7 2 2 3 2 5 3" xfId="49344" xr:uid="{00000000-0005-0000-0000-0000C26D0000}"/>
    <cellStyle name="Note 2 7 2 2 3 2 6" xfId="21435" xr:uid="{00000000-0005-0000-0000-0000C36D0000}"/>
    <cellStyle name="Note 2 7 2 2 3 2 7" xfId="38732" xr:uid="{00000000-0005-0000-0000-0000C46D0000}"/>
    <cellStyle name="Note 2 7 2 2 3 3" xfId="4083" xr:uid="{00000000-0005-0000-0000-0000C56D0000}"/>
    <cellStyle name="Note 2 7 2 2 3 3 2" xfId="5999" xr:uid="{00000000-0005-0000-0000-0000C66D0000}"/>
    <cellStyle name="Note 2 7 2 2 3 3 2 2" xfId="12919" xr:uid="{00000000-0005-0000-0000-0000C76D0000}"/>
    <cellStyle name="Note 2 7 2 2 3 3 2 2 2" xfId="19646" xr:uid="{00000000-0005-0000-0000-0000C86D0000}"/>
    <cellStyle name="Note 2 7 2 2 3 3 2 2 2 2" xfId="37310" xr:uid="{00000000-0005-0000-0000-0000C96D0000}"/>
    <cellStyle name="Note 2 7 2 2 3 3 2 2 2 3" xfId="54487" xr:uid="{00000000-0005-0000-0000-0000CA6D0000}"/>
    <cellStyle name="Note 2 7 2 2 3 3 2 2 3" xfId="30583" xr:uid="{00000000-0005-0000-0000-0000CB6D0000}"/>
    <cellStyle name="Note 2 7 2 2 3 3 2 2 4" xfId="47810" xr:uid="{00000000-0005-0000-0000-0000CC6D0000}"/>
    <cellStyle name="Note 2 7 2 2 3 3 2 3" xfId="9635" xr:uid="{00000000-0005-0000-0000-0000CD6D0000}"/>
    <cellStyle name="Note 2 7 2 2 3 3 2 3 2" xfId="27300" xr:uid="{00000000-0005-0000-0000-0000CE6D0000}"/>
    <cellStyle name="Note 2 7 2 2 3 3 2 3 3" xfId="44553" xr:uid="{00000000-0005-0000-0000-0000CF6D0000}"/>
    <cellStyle name="Note 2 7 2 2 3 3 2 4" xfId="16579" xr:uid="{00000000-0005-0000-0000-0000D06D0000}"/>
    <cellStyle name="Note 2 7 2 2 3 3 2 4 2" xfId="34243" xr:uid="{00000000-0005-0000-0000-0000D16D0000}"/>
    <cellStyle name="Note 2 7 2 2 3 3 2 4 3" xfId="51446" xr:uid="{00000000-0005-0000-0000-0000D26D0000}"/>
    <cellStyle name="Note 2 7 2 2 3 3 2 5" xfId="23664" xr:uid="{00000000-0005-0000-0000-0000D36D0000}"/>
    <cellStyle name="Note 2 7 2 2 3 3 2 6" xfId="40942" xr:uid="{00000000-0005-0000-0000-0000D46D0000}"/>
    <cellStyle name="Note 2 7 2 2 3 3 3" xfId="7780" xr:uid="{00000000-0005-0000-0000-0000D56D0000}"/>
    <cellStyle name="Note 2 7 2 2 3 3 3 2" xfId="25445" xr:uid="{00000000-0005-0000-0000-0000D66D0000}"/>
    <cellStyle name="Note 2 7 2 2 3 3 3 3" xfId="42710" xr:uid="{00000000-0005-0000-0000-0000D76D0000}"/>
    <cellStyle name="Note 2 7 2 2 3 3 4" xfId="14832" xr:uid="{00000000-0005-0000-0000-0000D86D0000}"/>
    <cellStyle name="Note 2 7 2 2 3 3 4 2" xfId="32496" xr:uid="{00000000-0005-0000-0000-0000D96D0000}"/>
    <cellStyle name="Note 2 7 2 2 3 3 4 3" xfId="49711" xr:uid="{00000000-0005-0000-0000-0000DA6D0000}"/>
    <cellStyle name="Note 2 7 2 2 3 3 5" xfId="21802" xr:uid="{00000000-0005-0000-0000-0000DB6D0000}"/>
    <cellStyle name="Note 2 7 2 2 3 3 6" xfId="39099" xr:uid="{00000000-0005-0000-0000-0000DC6D0000}"/>
    <cellStyle name="Note 2 7 2 2 3 4" xfId="4969" xr:uid="{00000000-0005-0000-0000-0000DD6D0000}"/>
    <cellStyle name="Note 2 7 2 2 3 4 2" xfId="11889" xr:uid="{00000000-0005-0000-0000-0000DE6D0000}"/>
    <cellStyle name="Note 2 7 2 2 3 4 2 2" xfId="18670" xr:uid="{00000000-0005-0000-0000-0000DF6D0000}"/>
    <cellStyle name="Note 2 7 2 2 3 4 2 2 2" xfId="36334" xr:uid="{00000000-0005-0000-0000-0000E06D0000}"/>
    <cellStyle name="Note 2 7 2 2 3 4 2 2 3" xfId="53517" xr:uid="{00000000-0005-0000-0000-0000E16D0000}"/>
    <cellStyle name="Note 2 7 2 2 3 4 2 3" xfId="29553" xr:uid="{00000000-0005-0000-0000-0000E26D0000}"/>
    <cellStyle name="Note 2 7 2 2 3 4 2 4" xfId="46786" xr:uid="{00000000-0005-0000-0000-0000E36D0000}"/>
    <cellStyle name="Note 2 7 2 2 3 4 3" xfId="8605" xr:uid="{00000000-0005-0000-0000-0000E46D0000}"/>
    <cellStyle name="Note 2 7 2 2 3 4 3 2" xfId="26270" xr:uid="{00000000-0005-0000-0000-0000E56D0000}"/>
    <cellStyle name="Note 2 7 2 2 3 4 3 3" xfId="43529" xr:uid="{00000000-0005-0000-0000-0000E66D0000}"/>
    <cellStyle name="Note 2 7 2 2 3 4 4" xfId="15603" xr:uid="{00000000-0005-0000-0000-0000E76D0000}"/>
    <cellStyle name="Note 2 7 2 2 3 4 4 2" xfId="33267" xr:uid="{00000000-0005-0000-0000-0000E86D0000}"/>
    <cellStyle name="Note 2 7 2 2 3 4 4 3" xfId="50476" xr:uid="{00000000-0005-0000-0000-0000E96D0000}"/>
    <cellStyle name="Note 2 7 2 2 3 4 5" xfId="22634" xr:uid="{00000000-0005-0000-0000-0000EA6D0000}"/>
    <cellStyle name="Note 2 7 2 2 3 4 6" xfId="39918" xr:uid="{00000000-0005-0000-0000-0000EB6D0000}"/>
    <cellStyle name="Note 2 7 2 2 3 5" xfId="10575" xr:uid="{00000000-0005-0000-0000-0000EC6D0000}"/>
    <cellStyle name="Note 2 7 2 2 3 5 2" xfId="17464" xr:uid="{00000000-0005-0000-0000-0000ED6D0000}"/>
    <cellStyle name="Note 2 7 2 2 3 5 2 2" xfId="35128" xr:uid="{00000000-0005-0000-0000-0000EE6D0000}"/>
    <cellStyle name="Note 2 7 2 2 3 5 2 3" xfId="52323" xr:uid="{00000000-0005-0000-0000-0000EF6D0000}"/>
    <cellStyle name="Note 2 7 2 2 3 5 3" xfId="28239" xr:uid="{00000000-0005-0000-0000-0000F06D0000}"/>
    <cellStyle name="Note 2 7 2 2 3 5 4" xfId="45484" xr:uid="{00000000-0005-0000-0000-0000F16D0000}"/>
    <cellStyle name="Note 2 7 2 2 3 6" xfId="6825" xr:uid="{00000000-0005-0000-0000-0000F26D0000}"/>
    <cellStyle name="Note 2 7 2 2 3 6 2" xfId="24490" xr:uid="{00000000-0005-0000-0000-0000F36D0000}"/>
    <cellStyle name="Note 2 7 2 2 3 6 3" xfId="41761" xr:uid="{00000000-0005-0000-0000-0000F46D0000}"/>
    <cellStyle name="Note 2 7 2 2 3 7" xfId="13856" xr:uid="{00000000-0005-0000-0000-0000F56D0000}"/>
    <cellStyle name="Note 2 7 2 2 3 7 2" xfId="31520" xr:uid="{00000000-0005-0000-0000-0000F66D0000}"/>
    <cellStyle name="Note 2 7 2 2 3 7 3" xfId="48741" xr:uid="{00000000-0005-0000-0000-0000F76D0000}"/>
    <cellStyle name="Note 2 7 2 2 3 8" xfId="20772" xr:uid="{00000000-0005-0000-0000-0000F86D0000}"/>
    <cellStyle name="Note 2 7 2 2 3 9" xfId="38075" xr:uid="{00000000-0005-0000-0000-0000F96D0000}"/>
    <cellStyle name="Note 2 7 2 2 4" xfId="3165" xr:uid="{00000000-0005-0000-0000-0000FA6D0000}"/>
    <cellStyle name="Note 2 7 2 2 4 2" xfId="4195" xr:uid="{00000000-0005-0000-0000-0000FB6D0000}"/>
    <cellStyle name="Note 2 7 2 2 4 2 2" xfId="6111" xr:uid="{00000000-0005-0000-0000-0000FC6D0000}"/>
    <cellStyle name="Note 2 7 2 2 4 2 2 2" xfId="13031" xr:uid="{00000000-0005-0000-0000-0000FD6D0000}"/>
    <cellStyle name="Note 2 7 2 2 4 2 2 2 2" xfId="19758" xr:uid="{00000000-0005-0000-0000-0000FE6D0000}"/>
    <cellStyle name="Note 2 7 2 2 4 2 2 2 2 2" xfId="37422" xr:uid="{00000000-0005-0000-0000-0000FF6D0000}"/>
    <cellStyle name="Note 2 7 2 2 4 2 2 2 2 3" xfId="54599" xr:uid="{00000000-0005-0000-0000-0000006E0000}"/>
    <cellStyle name="Note 2 7 2 2 4 2 2 2 3" xfId="30695" xr:uid="{00000000-0005-0000-0000-0000016E0000}"/>
    <cellStyle name="Note 2 7 2 2 4 2 2 2 4" xfId="47922" xr:uid="{00000000-0005-0000-0000-0000026E0000}"/>
    <cellStyle name="Note 2 7 2 2 4 2 2 3" xfId="9747" xr:uid="{00000000-0005-0000-0000-0000036E0000}"/>
    <cellStyle name="Note 2 7 2 2 4 2 2 3 2" xfId="27412" xr:uid="{00000000-0005-0000-0000-0000046E0000}"/>
    <cellStyle name="Note 2 7 2 2 4 2 2 3 3" xfId="44665" xr:uid="{00000000-0005-0000-0000-0000056E0000}"/>
    <cellStyle name="Note 2 7 2 2 4 2 2 4" xfId="16691" xr:uid="{00000000-0005-0000-0000-0000066E0000}"/>
    <cellStyle name="Note 2 7 2 2 4 2 2 4 2" xfId="34355" xr:uid="{00000000-0005-0000-0000-0000076E0000}"/>
    <cellStyle name="Note 2 7 2 2 4 2 2 4 3" xfId="51558" xr:uid="{00000000-0005-0000-0000-0000086E0000}"/>
    <cellStyle name="Note 2 7 2 2 4 2 2 5" xfId="23776" xr:uid="{00000000-0005-0000-0000-0000096E0000}"/>
    <cellStyle name="Note 2 7 2 2 4 2 2 6" xfId="41054" xr:uid="{00000000-0005-0000-0000-00000A6E0000}"/>
    <cellStyle name="Note 2 7 2 2 4 2 3" xfId="7892" xr:uid="{00000000-0005-0000-0000-00000B6E0000}"/>
    <cellStyle name="Note 2 7 2 2 4 2 3 2" xfId="25557" xr:uid="{00000000-0005-0000-0000-00000C6E0000}"/>
    <cellStyle name="Note 2 7 2 2 4 2 3 3" xfId="42822" xr:uid="{00000000-0005-0000-0000-00000D6E0000}"/>
    <cellStyle name="Note 2 7 2 2 4 2 4" xfId="14944" xr:uid="{00000000-0005-0000-0000-00000E6E0000}"/>
    <cellStyle name="Note 2 7 2 2 4 2 4 2" xfId="32608" xr:uid="{00000000-0005-0000-0000-00000F6E0000}"/>
    <cellStyle name="Note 2 7 2 2 4 2 4 3" xfId="49823" xr:uid="{00000000-0005-0000-0000-0000106E0000}"/>
    <cellStyle name="Note 2 7 2 2 4 2 5" xfId="21914" xr:uid="{00000000-0005-0000-0000-0000116E0000}"/>
    <cellStyle name="Note 2 7 2 2 4 2 6" xfId="39211" xr:uid="{00000000-0005-0000-0000-0000126E0000}"/>
    <cellStyle name="Note 2 7 2 2 4 3" xfId="5081" xr:uid="{00000000-0005-0000-0000-0000136E0000}"/>
    <cellStyle name="Note 2 7 2 2 4 3 2" xfId="12001" xr:uid="{00000000-0005-0000-0000-0000146E0000}"/>
    <cellStyle name="Note 2 7 2 2 4 3 2 2" xfId="18782" xr:uid="{00000000-0005-0000-0000-0000156E0000}"/>
    <cellStyle name="Note 2 7 2 2 4 3 2 2 2" xfId="36446" xr:uid="{00000000-0005-0000-0000-0000166E0000}"/>
    <cellStyle name="Note 2 7 2 2 4 3 2 2 3" xfId="53629" xr:uid="{00000000-0005-0000-0000-0000176E0000}"/>
    <cellStyle name="Note 2 7 2 2 4 3 2 3" xfId="29665" xr:uid="{00000000-0005-0000-0000-0000186E0000}"/>
    <cellStyle name="Note 2 7 2 2 4 3 2 4" xfId="46898" xr:uid="{00000000-0005-0000-0000-0000196E0000}"/>
    <cellStyle name="Note 2 7 2 2 4 3 3" xfId="8717" xr:uid="{00000000-0005-0000-0000-00001A6E0000}"/>
    <cellStyle name="Note 2 7 2 2 4 3 3 2" xfId="26382" xr:uid="{00000000-0005-0000-0000-00001B6E0000}"/>
    <cellStyle name="Note 2 7 2 2 4 3 3 3" xfId="43641" xr:uid="{00000000-0005-0000-0000-00001C6E0000}"/>
    <cellStyle name="Note 2 7 2 2 4 3 4" xfId="15715" xr:uid="{00000000-0005-0000-0000-00001D6E0000}"/>
    <cellStyle name="Note 2 7 2 2 4 3 4 2" xfId="33379" xr:uid="{00000000-0005-0000-0000-00001E6E0000}"/>
    <cellStyle name="Note 2 7 2 2 4 3 4 3" xfId="50588" xr:uid="{00000000-0005-0000-0000-00001F6E0000}"/>
    <cellStyle name="Note 2 7 2 2 4 3 5" xfId="22746" xr:uid="{00000000-0005-0000-0000-0000206E0000}"/>
    <cellStyle name="Note 2 7 2 2 4 3 6" xfId="40030" xr:uid="{00000000-0005-0000-0000-0000216E0000}"/>
    <cellStyle name="Note 2 7 2 2 4 4" xfId="10687" xr:uid="{00000000-0005-0000-0000-0000226E0000}"/>
    <cellStyle name="Note 2 7 2 2 4 4 2" xfId="17576" xr:uid="{00000000-0005-0000-0000-0000236E0000}"/>
    <cellStyle name="Note 2 7 2 2 4 4 2 2" xfId="35240" xr:uid="{00000000-0005-0000-0000-0000246E0000}"/>
    <cellStyle name="Note 2 7 2 2 4 4 2 3" xfId="52435" xr:uid="{00000000-0005-0000-0000-0000256E0000}"/>
    <cellStyle name="Note 2 7 2 2 4 4 3" xfId="28351" xr:uid="{00000000-0005-0000-0000-0000266E0000}"/>
    <cellStyle name="Note 2 7 2 2 4 4 4" xfId="45596" xr:uid="{00000000-0005-0000-0000-0000276E0000}"/>
    <cellStyle name="Note 2 7 2 2 4 5" xfId="6937" xr:uid="{00000000-0005-0000-0000-0000286E0000}"/>
    <cellStyle name="Note 2 7 2 2 4 5 2" xfId="24602" xr:uid="{00000000-0005-0000-0000-0000296E0000}"/>
    <cellStyle name="Note 2 7 2 2 4 5 3" xfId="41873" xr:uid="{00000000-0005-0000-0000-00002A6E0000}"/>
    <cellStyle name="Note 2 7 2 2 4 6" xfId="13968" xr:uid="{00000000-0005-0000-0000-00002B6E0000}"/>
    <cellStyle name="Note 2 7 2 2 4 6 2" xfId="31632" xr:uid="{00000000-0005-0000-0000-00002C6E0000}"/>
    <cellStyle name="Note 2 7 2 2 4 6 3" xfId="48853" xr:uid="{00000000-0005-0000-0000-00002D6E0000}"/>
    <cellStyle name="Note 2 7 2 2 4 7" xfId="20884" xr:uid="{00000000-0005-0000-0000-00002E6E0000}"/>
    <cellStyle name="Note 2 7 2 2 4 8" xfId="38187" xr:uid="{00000000-0005-0000-0000-00002F6E0000}"/>
    <cellStyle name="Note 2 7 2 2 5" xfId="3393" xr:uid="{00000000-0005-0000-0000-0000306E0000}"/>
    <cellStyle name="Note 2 7 2 2 5 2" xfId="5309" xr:uid="{00000000-0005-0000-0000-0000316E0000}"/>
    <cellStyle name="Note 2 7 2 2 5 2 2" xfId="12229" xr:uid="{00000000-0005-0000-0000-0000326E0000}"/>
    <cellStyle name="Note 2 7 2 2 5 2 2 2" xfId="18956" xr:uid="{00000000-0005-0000-0000-0000336E0000}"/>
    <cellStyle name="Note 2 7 2 2 5 2 2 2 2" xfId="36620" xr:uid="{00000000-0005-0000-0000-0000346E0000}"/>
    <cellStyle name="Note 2 7 2 2 5 2 2 2 3" xfId="53803" xr:uid="{00000000-0005-0000-0000-0000356E0000}"/>
    <cellStyle name="Note 2 7 2 2 5 2 2 3" xfId="29893" xr:uid="{00000000-0005-0000-0000-0000366E0000}"/>
    <cellStyle name="Note 2 7 2 2 5 2 2 4" xfId="47126" xr:uid="{00000000-0005-0000-0000-0000376E0000}"/>
    <cellStyle name="Note 2 7 2 2 5 2 3" xfId="8945" xr:uid="{00000000-0005-0000-0000-0000386E0000}"/>
    <cellStyle name="Note 2 7 2 2 5 2 3 2" xfId="26610" xr:uid="{00000000-0005-0000-0000-0000396E0000}"/>
    <cellStyle name="Note 2 7 2 2 5 2 3 3" xfId="43869" xr:uid="{00000000-0005-0000-0000-00003A6E0000}"/>
    <cellStyle name="Note 2 7 2 2 5 2 4" xfId="15889" xr:uid="{00000000-0005-0000-0000-00003B6E0000}"/>
    <cellStyle name="Note 2 7 2 2 5 2 4 2" xfId="33553" xr:uid="{00000000-0005-0000-0000-00003C6E0000}"/>
    <cellStyle name="Note 2 7 2 2 5 2 4 3" xfId="50762" xr:uid="{00000000-0005-0000-0000-00003D6E0000}"/>
    <cellStyle name="Note 2 7 2 2 5 2 5" xfId="22974" xr:uid="{00000000-0005-0000-0000-00003E6E0000}"/>
    <cellStyle name="Note 2 7 2 2 5 2 6" xfId="40258" xr:uid="{00000000-0005-0000-0000-00003F6E0000}"/>
    <cellStyle name="Note 2 7 2 2 5 3" xfId="10853" xr:uid="{00000000-0005-0000-0000-0000406E0000}"/>
    <cellStyle name="Note 2 7 2 2 5 3 2" xfId="17688" xr:uid="{00000000-0005-0000-0000-0000416E0000}"/>
    <cellStyle name="Note 2 7 2 2 5 3 2 2" xfId="35352" xr:uid="{00000000-0005-0000-0000-0000426E0000}"/>
    <cellStyle name="Note 2 7 2 2 5 3 2 3" xfId="52547" xr:uid="{00000000-0005-0000-0000-0000436E0000}"/>
    <cellStyle name="Note 2 7 2 2 5 3 3" xfId="28517" xr:uid="{00000000-0005-0000-0000-0000446E0000}"/>
    <cellStyle name="Note 2 7 2 2 5 3 4" xfId="45762" xr:uid="{00000000-0005-0000-0000-0000456E0000}"/>
    <cellStyle name="Note 2 7 2 2 5 4" xfId="14142" xr:uid="{00000000-0005-0000-0000-0000466E0000}"/>
    <cellStyle name="Note 2 7 2 2 5 4 2" xfId="31806" xr:uid="{00000000-0005-0000-0000-0000476E0000}"/>
    <cellStyle name="Note 2 7 2 2 5 4 3" xfId="49027" xr:uid="{00000000-0005-0000-0000-0000486E0000}"/>
    <cellStyle name="Note 2 7 2 2 5 5" xfId="21112" xr:uid="{00000000-0005-0000-0000-0000496E0000}"/>
    <cellStyle name="Note 2 7 2 2 5 6" xfId="38415" xr:uid="{00000000-0005-0000-0000-00004A6E0000}"/>
    <cellStyle name="Note 2 7 2 2 6" xfId="3226" xr:uid="{00000000-0005-0000-0000-00004B6E0000}"/>
    <cellStyle name="Note 2 7 2 2 6 2" xfId="5142" xr:uid="{00000000-0005-0000-0000-00004C6E0000}"/>
    <cellStyle name="Note 2 7 2 2 6 2 2" xfId="12062" xr:uid="{00000000-0005-0000-0000-00004D6E0000}"/>
    <cellStyle name="Note 2 7 2 2 6 2 2 2" xfId="18843" xr:uid="{00000000-0005-0000-0000-00004E6E0000}"/>
    <cellStyle name="Note 2 7 2 2 6 2 2 2 2" xfId="36507" xr:uid="{00000000-0005-0000-0000-00004F6E0000}"/>
    <cellStyle name="Note 2 7 2 2 6 2 2 2 3" xfId="53690" xr:uid="{00000000-0005-0000-0000-0000506E0000}"/>
    <cellStyle name="Note 2 7 2 2 6 2 2 3" xfId="29726" xr:uid="{00000000-0005-0000-0000-0000516E0000}"/>
    <cellStyle name="Note 2 7 2 2 6 2 2 4" xfId="46959" xr:uid="{00000000-0005-0000-0000-0000526E0000}"/>
    <cellStyle name="Note 2 7 2 2 6 2 3" xfId="8778" xr:uid="{00000000-0005-0000-0000-0000536E0000}"/>
    <cellStyle name="Note 2 7 2 2 6 2 3 2" xfId="26443" xr:uid="{00000000-0005-0000-0000-0000546E0000}"/>
    <cellStyle name="Note 2 7 2 2 6 2 3 3" xfId="43702" xr:uid="{00000000-0005-0000-0000-0000556E0000}"/>
    <cellStyle name="Note 2 7 2 2 6 2 4" xfId="15776" xr:uid="{00000000-0005-0000-0000-0000566E0000}"/>
    <cellStyle name="Note 2 7 2 2 6 2 4 2" xfId="33440" xr:uid="{00000000-0005-0000-0000-0000576E0000}"/>
    <cellStyle name="Note 2 7 2 2 6 2 4 3" xfId="50649" xr:uid="{00000000-0005-0000-0000-0000586E0000}"/>
    <cellStyle name="Note 2 7 2 2 6 2 5" xfId="22807" xr:uid="{00000000-0005-0000-0000-0000596E0000}"/>
    <cellStyle name="Note 2 7 2 2 6 2 6" xfId="40091" xr:uid="{00000000-0005-0000-0000-00005A6E0000}"/>
    <cellStyle name="Note 2 7 2 2 6 3" xfId="6998" xr:uid="{00000000-0005-0000-0000-00005B6E0000}"/>
    <cellStyle name="Note 2 7 2 2 6 3 2" xfId="24663" xr:uid="{00000000-0005-0000-0000-00005C6E0000}"/>
    <cellStyle name="Note 2 7 2 2 6 3 3" xfId="41934" xr:uid="{00000000-0005-0000-0000-00005D6E0000}"/>
    <cellStyle name="Note 2 7 2 2 6 4" xfId="14029" xr:uid="{00000000-0005-0000-0000-00005E6E0000}"/>
    <cellStyle name="Note 2 7 2 2 6 4 2" xfId="31693" xr:uid="{00000000-0005-0000-0000-00005F6E0000}"/>
    <cellStyle name="Note 2 7 2 2 6 4 3" xfId="48914" xr:uid="{00000000-0005-0000-0000-0000606E0000}"/>
    <cellStyle name="Note 2 7 2 2 6 5" xfId="20945" xr:uid="{00000000-0005-0000-0000-0000616E0000}"/>
    <cellStyle name="Note 2 7 2 2 6 6" xfId="38248" xr:uid="{00000000-0005-0000-0000-0000626E0000}"/>
    <cellStyle name="Note 2 7 2 2 7" xfId="4646" xr:uid="{00000000-0005-0000-0000-0000636E0000}"/>
    <cellStyle name="Note 2 7 2 2 7 2" xfId="11566" xr:uid="{00000000-0005-0000-0000-0000646E0000}"/>
    <cellStyle name="Note 2 7 2 2 7 2 2" xfId="18347" xr:uid="{00000000-0005-0000-0000-0000656E0000}"/>
    <cellStyle name="Note 2 7 2 2 7 2 2 2" xfId="36011" xr:uid="{00000000-0005-0000-0000-0000666E0000}"/>
    <cellStyle name="Note 2 7 2 2 7 2 2 3" xfId="53200" xr:uid="{00000000-0005-0000-0000-0000676E0000}"/>
    <cellStyle name="Note 2 7 2 2 7 2 3" xfId="29230" xr:uid="{00000000-0005-0000-0000-0000686E0000}"/>
    <cellStyle name="Note 2 7 2 2 7 2 4" xfId="46469" xr:uid="{00000000-0005-0000-0000-0000696E0000}"/>
    <cellStyle name="Note 2 7 2 2 7 3" xfId="8282" xr:uid="{00000000-0005-0000-0000-00006A6E0000}"/>
    <cellStyle name="Note 2 7 2 2 7 3 2" xfId="25947" xr:uid="{00000000-0005-0000-0000-00006B6E0000}"/>
    <cellStyle name="Note 2 7 2 2 7 3 3" xfId="43212" xr:uid="{00000000-0005-0000-0000-00006C6E0000}"/>
    <cellStyle name="Note 2 7 2 2 7 4" xfId="15280" xr:uid="{00000000-0005-0000-0000-00006D6E0000}"/>
    <cellStyle name="Note 2 7 2 2 7 4 2" xfId="32944" xr:uid="{00000000-0005-0000-0000-00006E6E0000}"/>
    <cellStyle name="Note 2 7 2 2 7 4 3" xfId="50159" xr:uid="{00000000-0005-0000-0000-00006F6E0000}"/>
    <cellStyle name="Note 2 7 2 2 7 5" xfId="22311" xr:uid="{00000000-0005-0000-0000-0000706E0000}"/>
    <cellStyle name="Note 2 7 2 2 7 6" xfId="39601" xr:uid="{00000000-0005-0000-0000-0000716E0000}"/>
    <cellStyle name="Note 2 7 2 2 8" xfId="10252" xr:uid="{00000000-0005-0000-0000-0000726E0000}"/>
    <cellStyle name="Note 2 7 2 2 8 2" xfId="17141" xr:uid="{00000000-0005-0000-0000-0000736E0000}"/>
    <cellStyle name="Note 2 7 2 2 8 2 2" xfId="34805" xr:uid="{00000000-0005-0000-0000-0000746E0000}"/>
    <cellStyle name="Note 2 7 2 2 8 2 3" xfId="52006" xr:uid="{00000000-0005-0000-0000-0000756E0000}"/>
    <cellStyle name="Note 2 7 2 2 8 3" xfId="27916" xr:uid="{00000000-0005-0000-0000-0000766E0000}"/>
    <cellStyle name="Note 2 7 2 2 8 4" xfId="45167" xr:uid="{00000000-0005-0000-0000-0000776E0000}"/>
    <cellStyle name="Note 2 7 2 2 9" xfId="6502" xr:uid="{00000000-0005-0000-0000-0000786E0000}"/>
    <cellStyle name="Note 2 7 2 2 9 2" xfId="24167" xr:uid="{00000000-0005-0000-0000-0000796E0000}"/>
    <cellStyle name="Note 2 7 2 2 9 3" xfId="41444" xr:uid="{00000000-0005-0000-0000-00007A6E0000}"/>
    <cellStyle name="Note 2 7 2 3" xfId="2845" xr:uid="{00000000-0005-0000-0000-00007B6E0000}"/>
    <cellStyle name="Note 2 7 2 3 2" xfId="3508" xr:uid="{00000000-0005-0000-0000-00007C6E0000}"/>
    <cellStyle name="Note 2 7 2 3 2 2" xfId="5424" xr:uid="{00000000-0005-0000-0000-00007D6E0000}"/>
    <cellStyle name="Note 2 7 2 3 2 2 2" xfId="12344" xr:uid="{00000000-0005-0000-0000-00007E6E0000}"/>
    <cellStyle name="Note 2 7 2 3 2 2 2 2" xfId="19071" xr:uid="{00000000-0005-0000-0000-00007F6E0000}"/>
    <cellStyle name="Note 2 7 2 3 2 2 2 2 2" xfId="36735" xr:uid="{00000000-0005-0000-0000-0000806E0000}"/>
    <cellStyle name="Note 2 7 2 3 2 2 2 2 3" xfId="53915" xr:uid="{00000000-0005-0000-0000-0000816E0000}"/>
    <cellStyle name="Note 2 7 2 3 2 2 2 3" xfId="30008" xr:uid="{00000000-0005-0000-0000-0000826E0000}"/>
    <cellStyle name="Note 2 7 2 3 2 2 2 4" xfId="47238" xr:uid="{00000000-0005-0000-0000-0000836E0000}"/>
    <cellStyle name="Note 2 7 2 3 2 2 3" xfId="9060" xr:uid="{00000000-0005-0000-0000-0000846E0000}"/>
    <cellStyle name="Note 2 7 2 3 2 2 3 2" xfId="26725" xr:uid="{00000000-0005-0000-0000-0000856E0000}"/>
    <cellStyle name="Note 2 7 2 3 2 2 3 3" xfId="43981" xr:uid="{00000000-0005-0000-0000-0000866E0000}"/>
    <cellStyle name="Note 2 7 2 3 2 2 4" xfId="16004" xr:uid="{00000000-0005-0000-0000-0000876E0000}"/>
    <cellStyle name="Note 2 7 2 3 2 2 4 2" xfId="33668" xr:uid="{00000000-0005-0000-0000-0000886E0000}"/>
    <cellStyle name="Note 2 7 2 3 2 2 4 3" xfId="50874" xr:uid="{00000000-0005-0000-0000-0000896E0000}"/>
    <cellStyle name="Note 2 7 2 3 2 2 5" xfId="23089" xr:uid="{00000000-0005-0000-0000-00008A6E0000}"/>
    <cellStyle name="Note 2 7 2 3 2 2 6" xfId="40370" xr:uid="{00000000-0005-0000-0000-00008B6E0000}"/>
    <cellStyle name="Note 2 7 2 3 2 3" xfId="10968" xr:uid="{00000000-0005-0000-0000-00008C6E0000}"/>
    <cellStyle name="Note 2 7 2 3 2 3 2" xfId="17803" xr:uid="{00000000-0005-0000-0000-00008D6E0000}"/>
    <cellStyle name="Note 2 7 2 3 2 3 2 2" xfId="35467" xr:uid="{00000000-0005-0000-0000-00008E6E0000}"/>
    <cellStyle name="Note 2 7 2 3 2 3 2 3" xfId="52659" xr:uid="{00000000-0005-0000-0000-00008F6E0000}"/>
    <cellStyle name="Note 2 7 2 3 2 3 3" xfId="28632" xr:uid="{00000000-0005-0000-0000-0000906E0000}"/>
    <cellStyle name="Note 2 7 2 3 2 3 4" xfId="45874" xr:uid="{00000000-0005-0000-0000-0000916E0000}"/>
    <cellStyle name="Note 2 7 2 3 2 4" xfId="7205" xr:uid="{00000000-0005-0000-0000-0000926E0000}"/>
    <cellStyle name="Note 2 7 2 3 2 4 2" xfId="24870" xr:uid="{00000000-0005-0000-0000-0000936E0000}"/>
    <cellStyle name="Note 2 7 2 3 2 4 3" xfId="42138" xr:uid="{00000000-0005-0000-0000-0000946E0000}"/>
    <cellStyle name="Note 2 7 2 3 2 5" xfId="14257" xr:uid="{00000000-0005-0000-0000-0000956E0000}"/>
    <cellStyle name="Note 2 7 2 3 2 5 2" xfId="31921" xr:uid="{00000000-0005-0000-0000-0000966E0000}"/>
    <cellStyle name="Note 2 7 2 3 2 5 3" xfId="49139" xr:uid="{00000000-0005-0000-0000-0000976E0000}"/>
    <cellStyle name="Note 2 7 2 3 2 6" xfId="21227" xr:uid="{00000000-0005-0000-0000-0000986E0000}"/>
    <cellStyle name="Note 2 7 2 3 2 7" xfId="38527" xr:uid="{00000000-0005-0000-0000-0000996E0000}"/>
    <cellStyle name="Note 2 7 2 3 3" xfId="3878" xr:uid="{00000000-0005-0000-0000-00009A6E0000}"/>
    <cellStyle name="Note 2 7 2 3 3 2" xfId="5794" xr:uid="{00000000-0005-0000-0000-00009B6E0000}"/>
    <cellStyle name="Note 2 7 2 3 3 2 2" xfId="12714" xr:uid="{00000000-0005-0000-0000-00009C6E0000}"/>
    <cellStyle name="Note 2 7 2 3 3 2 2 2" xfId="19441" xr:uid="{00000000-0005-0000-0000-00009D6E0000}"/>
    <cellStyle name="Note 2 7 2 3 3 2 2 2 2" xfId="37105" xr:uid="{00000000-0005-0000-0000-00009E6E0000}"/>
    <cellStyle name="Note 2 7 2 3 3 2 2 2 3" xfId="54282" xr:uid="{00000000-0005-0000-0000-00009F6E0000}"/>
    <cellStyle name="Note 2 7 2 3 3 2 2 3" xfId="30378" xr:uid="{00000000-0005-0000-0000-0000A06E0000}"/>
    <cellStyle name="Note 2 7 2 3 3 2 2 4" xfId="47605" xr:uid="{00000000-0005-0000-0000-0000A16E0000}"/>
    <cellStyle name="Note 2 7 2 3 3 2 3" xfId="9430" xr:uid="{00000000-0005-0000-0000-0000A26E0000}"/>
    <cellStyle name="Note 2 7 2 3 3 2 3 2" xfId="27095" xr:uid="{00000000-0005-0000-0000-0000A36E0000}"/>
    <cellStyle name="Note 2 7 2 3 3 2 3 3" xfId="44348" xr:uid="{00000000-0005-0000-0000-0000A46E0000}"/>
    <cellStyle name="Note 2 7 2 3 3 2 4" xfId="16374" xr:uid="{00000000-0005-0000-0000-0000A56E0000}"/>
    <cellStyle name="Note 2 7 2 3 3 2 4 2" xfId="34038" xr:uid="{00000000-0005-0000-0000-0000A66E0000}"/>
    <cellStyle name="Note 2 7 2 3 3 2 4 3" xfId="51241" xr:uid="{00000000-0005-0000-0000-0000A76E0000}"/>
    <cellStyle name="Note 2 7 2 3 3 2 5" xfId="23459" xr:uid="{00000000-0005-0000-0000-0000A86E0000}"/>
    <cellStyle name="Note 2 7 2 3 3 2 6" xfId="40737" xr:uid="{00000000-0005-0000-0000-0000A96E0000}"/>
    <cellStyle name="Note 2 7 2 3 3 3" xfId="7575" xr:uid="{00000000-0005-0000-0000-0000AA6E0000}"/>
    <cellStyle name="Note 2 7 2 3 3 3 2" xfId="25240" xr:uid="{00000000-0005-0000-0000-0000AB6E0000}"/>
    <cellStyle name="Note 2 7 2 3 3 3 3" xfId="42505" xr:uid="{00000000-0005-0000-0000-0000AC6E0000}"/>
    <cellStyle name="Note 2 7 2 3 3 4" xfId="14627" xr:uid="{00000000-0005-0000-0000-0000AD6E0000}"/>
    <cellStyle name="Note 2 7 2 3 3 4 2" xfId="32291" xr:uid="{00000000-0005-0000-0000-0000AE6E0000}"/>
    <cellStyle name="Note 2 7 2 3 3 4 3" xfId="49506" xr:uid="{00000000-0005-0000-0000-0000AF6E0000}"/>
    <cellStyle name="Note 2 7 2 3 3 5" xfId="21597" xr:uid="{00000000-0005-0000-0000-0000B06E0000}"/>
    <cellStyle name="Note 2 7 2 3 3 6" xfId="38894" xr:uid="{00000000-0005-0000-0000-0000B16E0000}"/>
    <cellStyle name="Note 2 7 2 3 4" xfId="4761" xr:uid="{00000000-0005-0000-0000-0000B26E0000}"/>
    <cellStyle name="Note 2 7 2 3 4 2" xfId="11681" xr:uid="{00000000-0005-0000-0000-0000B36E0000}"/>
    <cellStyle name="Note 2 7 2 3 4 2 2" xfId="18462" xr:uid="{00000000-0005-0000-0000-0000B46E0000}"/>
    <cellStyle name="Note 2 7 2 3 4 2 2 2" xfId="36126" xr:uid="{00000000-0005-0000-0000-0000B56E0000}"/>
    <cellStyle name="Note 2 7 2 3 4 2 2 3" xfId="53312" xr:uid="{00000000-0005-0000-0000-0000B66E0000}"/>
    <cellStyle name="Note 2 7 2 3 4 2 3" xfId="29345" xr:uid="{00000000-0005-0000-0000-0000B76E0000}"/>
    <cellStyle name="Note 2 7 2 3 4 2 4" xfId="46581" xr:uid="{00000000-0005-0000-0000-0000B86E0000}"/>
    <cellStyle name="Note 2 7 2 3 4 3" xfId="8397" xr:uid="{00000000-0005-0000-0000-0000B96E0000}"/>
    <cellStyle name="Note 2 7 2 3 4 3 2" xfId="26062" xr:uid="{00000000-0005-0000-0000-0000BA6E0000}"/>
    <cellStyle name="Note 2 7 2 3 4 3 3" xfId="43324" xr:uid="{00000000-0005-0000-0000-0000BB6E0000}"/>
    <cellStyle name="Note 2 7 2 3 4 4" xfId="15395" xr:uid="{00000000-0005-0000-0000-0000BC6E0000}"/>
    <cellStyle name="Note 2 7 2 3 4 4 2" xfId="33059" xr:uid="{00000000-0005-0000-0000-0000BD6E0000}"/>
    <cellStyle name="Note 2 7 2 3 4 4 3" xfId="50271" xr:uid="{00000000-0005-0000-0000-0000BE6E0000}"/>
    <cellStyle name="Note 2 7 2 3 4 5" xfId="22426" xr:uid="{00000000-0005-0000-0000-0000BF6E0000}"/>
    <cellStyle name="Note 2 7 2 3 4 6" xfId="39713" xr:uid="{00000000-0005-0000-0000-0000C06E0000}"/>
    <cellStyle name="Note 2 7 2 3 5" xfId="10367" xr:uid="{00000000-0005-0000-0000-0000C16E0000}"/>
    <cellStyle name="Note 2 7 2 3 5 2" xfId="17256" xr:uid="{00000000-0005-0000-0000-0000C26E0000}"/>
    <cellStyle name="Note 2 7 2 3 5 2 2" xfId="34920" xr:uid="{00000000-0005-0000-0000-0000C36E0000}"/>
    <cellStyle name="Note 2 7 2 3 5 2 3" xfId="52118" xr:uid="{00000000-0005-0000-0000-0000C46E0000}"/>
    <cellStyle name="Note 2 7 2 3 5 3" xfId="28031" xr:uid="{00000000-0005-0000-0000-0000C56E0000}"/>
    <cellStyle name="Note 2 7 2 3 5 4" xfId="45279" xr:uid="{00000000-0005-0000-0000-0000C66E0000}"/>
    <cellStyle name="Note 2 7 2 3 6" xfId="6617" xr:uid="{00000000-0005-0000-0000-0000C76E0000}"/>
    <cellStyle name="Note 2 7 2 3 6 2" xfId="24282" xr:uid="{00000000-0005-0000-0000-0000C86E0000}"/>
    <cellStyle name="Note 2 7 2 3 6 3" xfId="41556" xr:uid="{00000000-0005-0000-0000-0000C96E0000}"/>
    <cellStyle name="Note 2 7 2 3 7" xfId="13648" xr:uid="{00000000-0005-0000-0000-0000CA6E0000}"/>
    <cellStyle name="Note 2 7 2 3 7 2" xfId="31312" xr:uid="{00000000-0005-0000-0000-0000CB6E0000}"/>
    <cellStyle name="Note 2 7 2 3 7 3" xfId="48536" xr:uid="{00000000-0005-0000-0000-0000CC6E0000}"/>
    <cellStyle name="Note 2 7 2 3 8" xfId="20564" xr:uid="{00000000-0005-0000-0000-0000CD6E0000}"/>
    <cellStyle name="Note 2 7 2 3 9" xfId="37870" xr:uid="{00000000-0005-0000-0000-0000CE6E0000}"/>
    <cellStyle name="Note 2 7 2 4" xfId="4497" xr:uid="{00000000-0005-0000-0000-0000CF6E0000}"/>
    <cellStyle name="Note 2 7 2 4 2" xfId="6361" xr:uid="{00000000-0005-0000-0000-0000D06E0000}"/>
    <cellStyle name="Note 2 7 2 4 2 2" xfId="13280" xr:uid="{00000000-0005-0000-0000-0000D16E0000}"/>
    <cellStyle name="Note 2 7 2 4 2 2 2" xfId="19953" xr:uid="{00000000-0005-0000-0000-0000D26E0000}"/>
    <cellStyle name="Note 2 7 2 4 2 2 2 2" xfId="37617" xr:uid="{00000000-0005-0000-0000-0000D36E0000}"/>
    <cellStyle name="Note 2 7 2 4 2 2 2 3" xfId="54794" xr:uid="{00000000-0005-0000-0000-0000D46E0000}"/>
    <cellStyle name="Note 2 7 2 4 2 2 3" xfId="30944" xr:uid="{00000000-0005-0000-0000-0000D56E0000}"/>
    <cellStyle name="Note 2 7 2 4 2 2 4" xfId="48171" xr:uid="{00000000-0005-0000-0000-0000D66E0000}"/>
    <cellStyle name="Note 2 7 2 4 2 3" xfId="9996" xr:uid="{00000000-0005-0000-0000-0000D76E0000}"/>
    <cellStyle name="Note 2 7 2 4 2 3 2" xfId="27661" xr:uid="{00000000-0005-0000-0000-0000D86E0000}"/>
    <cellStyle name="Note 2 7 2 4 2 3 3" xfId="44914" xr:uid="{00000000-0005-0000-0000-0000D96E0000}"/>
    <cellStyle name="Note 2 7 2 4 2 4" xfId="16886" xr:uid="{00000000-0005-0000-0000-0000DA6E0000}"/>
    <cellStyle name="Note 2 7 2 4 2 4 2" xfId="34550" xr:uid="{00000000-0005-0000-0000-0000DB6E0000}"/>
    <cellStyle name="Note 2 7 2 4 2 4 3" xfId="51753" xr:uid="{00000000-0005-0000-0000-0000DC6E0000}"/>
    <cellStyle name="Note 2 7 2 4 2 5" xfId="24026" xr:uid="{00000000-0005-0000-0000-0000DD6E0000}"/>
    <cellStyle name="Note 2 7 2 4 2 6" xfId="41303" xr:uid="{00000000-0005-0000-0000-0000DE6E0000}"/>
    <cellStyle name="Note 2 7 2 4 3" xfId="11425" xr:uid="{00000000-0005-0000-0000-0000DF6E0000}"/>
    <cellStyle name="Note 2 7 2 4 3 2" xfId="18206" xr:uid="{00000000-0005-0000-0000-0000E06E0000}"/>
    <cellStyle name="Note 2 7 2 4 3 2 2" xfId="35870" xr:uid="{00000000-0005-0000-0000-0000E16E0000}"/>
    <cellStyle name="Note 2 7 2 4 3 2 3" xfId="53059" xr:uid="{00000000-0005-0000-0000-0000E26E0000}"/>
    <cellStyle name="Note 2 7 2 4 3 3" xfId="29089" xr:uid="{00000000-0005-0000-0000-0000E36E0000}"/>
    <cellStyle name="Note 2 7 2 4 3 4" xfId="46328" xr:uid="{00000000-0005-0000-0000-0000E46E0000}"/>
    <cellStyle name="Note 2 7 2 4 4" xfId="8141" xr:uid="{00000000-0005-0000-0000-0000E56E0000}"/>
    <cellStyle name="Note 2 7 2 4 4 2" xfId="25806" xr:uid="{00000000-0005-0000-0000-0000E66E0000}"/>
    <cellStyle name="Note 2 7 2 4 4 3" xfId="43071" xr:uid="{00000000-0005-0000-0000-0000E76E0000}"/>
    <cellStyle name="Note 2 7 2 4 5" xfId="15139" xr:uid="{00000000-0005-0000-0000-0000E86E0000}"/>
    <cellStyle name="Note 2 7 2 4 5 2" xfId="32803" xr:uid="{00000000-0005-0000-0000-0000E96E0000}"/>
    <cellStyle name="Note 2 7 2 4 5 3" xfId="50018" xr:uid="{00000000-0005-0000-0000-0000EA6E0000}"/>
    <cellStyle name="Note 2 7 2 4 6" xfId="22170" xr:uid="{00000000-0005-0000-0000-0000EB6E0000}"/>
    <cellStyle name="Note 2 7 2 4 7" xfId="39460" xr:uid="{00000000-0005-0000-0000-0000EC6E0000}"/>
    <cellStyle name="Note 2 7 2 5" xfId="4360" xr:uid="{00000000-0005-0000-0000-0000ED6E0000}"/>
    <cellStyle name="Note 2 7 2 5 2" xfId="6225" xr:uid="{00000000-0005-0000-0000-0000EE6E0000}"/>
    <cellStyle name="Note 2 7 2 5 2 2" xfId="13144" xr:uid="{00000000-0005-0000-0000-0000EF6E0000}"/>
    <cellStyle name="Note 2 7 2 5 2 2 2" xfId="19817" xr:uid="{00000000-0005-0000-0000-0000F06E0000}"/>
    <cellStyle name="Note 2 7 2 5 2 2 2 2" xfId="37481" xr:uid="{00000000-0005-0000-0000-0000F16E0000}"/>
    <cellStyle name="Note 2 7 2 5 2 2 2 3" xfId="54658" xr:uid="{00000000-0005-0000-0000-0000F26E0000}"/>
    <cellStyle name="Note 2 7 2 5 2 2 3" xfId="30808" xr:uid="{00000000-0005-0000-0000-0000F36E0000}"/>
    <cellStyle name="Note 2 7 2 5 2 2 4" xfId="48035" xr:uid="{00000000-0005-0000-0000-0000F46E0000}"/>
    <cellStyle name="Note 2 7 2 5 2 3" xfId="9860" xr:uid="{00000000-0005-0000-0000-0000F56E0000}"/>
    <cellStyle name="Note 2 7 2 5 2 3 2" xfId="27525" xr:uid="{00000000-0005-0000-0000-0000F66E0000}"/>
    <cellStyle name="Note 2 7 2 5 2 3 3" xfId="44778" xr:uid="{00000000-0005-0000-0000-0000F76E0000}"/>
    <cellStyle name="Note 2 7 2 5 2 4" xfId="16750" xr:uid="{00000000-0005-0000-0000-0000F86E0000}"/>
    <cellStyle name="Note 2 7 2 5 2 4 2" xfId="34414" xr:uid="{00000000-0005-0000-0000-0000F96E0000}"/>
    <cellStyle name="Note 2 7 2 5 2 4 3" xfId="51617" xr:uid="{00000000-0005-0000-0000-0000FA6E0000}"/>
    <cellStyle name="Note 2 7 2 5 2 5" xfId="23890" xr:uid="{00000000-0005-0000-0000-0000FB6E0000}"/>
    <cellStyle name="Note 2 7 2 5 2 6" xfId="41167" xr:uid="{00000000-0005-0000-0000-0000FC6E0000}"/>
    <cellStyle name="Note 2 7 2 5 3" xfId="11289" xr:uid="{00000000-0005-0000-0000-0000FD6E0000}"/>
    <cellStyle name="Note 2 7 2 5 3 2" xfId="18070" xr:uid="{00000000-0005-0000-0000-0000FE6E0000}"/>
    <cellStyle name="Note 2 7 2 5 3 2 2" xfId="35734" xr:uid="{00000000-0005-0000-0000-0000FF6E0000}"/>
    <cellStyle name="Note 2 7 2 5 3 2 3" xfId="52923" xr:uid="{00000000-0005-0000-0000-0000006F0000}"/>
    <cellStyle name="Note 2 7 2 5 3 3" xfId="28953" xr:uid="{00000000-0005-0000-0000-0000016F0000}"/>
    <cellStyle name="Note 2 7 2 5 3 4" xfId="46192" xr:uid="{00000000-0005-0000-0000-0000026F0000}"/>
    <cellStyle name="Note 2 7 2 5 4" xfId="8005" xr:uid="{00000000-0005-0000-0000-0000036F0000}"/>
    <cellStyle name="Note 2 7 2 5 4 2" xfId="25670" xr:uid="{00000000-0005-0000-0000-0000046F0000}"/>
    <cellStyle name="Note 2 7 2 5 4 3" xfId="42935" xr:uid="{00000000-0005-0000-0000-0000056F0000}"/>
    <cellStyle name="Note 2 7 2 5 5" xfId="15003" xr:uid="{00000000-0005-0000-0000-0000066F0000}"/>
    <cellStyle name="Note 2 7 2 5 5 2" xfId="32667" xr:uid="{00000000-0005-0000-0000-0000076F0000}"/>
    <cellStyle name="Note 2 7 2 5 5 3" xfId="49882" xr:uid="{00000000-0005-0000-0000-0000086F0000}"/>
    <cellStyle name="Note 2 7 2 5 6" xfId="22034" xr:uid="{00000000-0005-0000-0000-0000096F0000}"/>
    <cellStyle name="Note 2 7 2 5 7" xfId="39324" xr:uid="{00000000-0005-0000-0000-00000A6F0000}"/>
    <cellStyle name="Note 2 7 2 6" xfId="10140" xr:uid="{00000000-0005-0000-0000-00000B6F0000}"/>
    <cellStyle name="Note 2 7 2 6 2" xfId="17029" xr:uid="{00000000-0005-0000-0000-00000C6F0000}"/>
    <cellStyle name="Note 2 7 2 6 2 2" xfId="34693" xr:uid="{00000000-0005-0000-0000-00000D6F0000}"/>
    <cellStyle name="Note 2 7 2 6 2 3" xfId="51894" xr:uid="{00000000-0005-0000-0000-00000E6F0000}"/>
    <cellStyle name="Note 2 7 2 6 3" xfId="27804" xr:uid="{00000000-0005-0000-0000-00000F6F0000}"/>
    <cellStyle name="Note 2 7 2 6 4" xfId="45055" xr:uid="{00000000-0005-0000-0000-0000106F0000}"/>
    <cellStyle name="Note 2 7 2 7" xfId="13421" xr:uid="{00000000-0005-0000-0000-0000116F0000}"/>
    <cellStyle name="Note 2 7 2 7 2" xfId="31085" xr:uid="{00000000-0005-0000-0000-0000126F0000}"/>
    <cellStyle name="Note 2 7 2 7 3" xfId="48312" xr:uid="{00000000-0005-0000-0000-0000136F0000}"/>
    <cellStyle name="Note 2 7 2 8" xfId="20247" xr:uid="{00000000-0005-0000-0000-0000146F0000}"/>
    <cellStyle name="Note 2 7 2 9" xfId="20165" xr:uid="{00000000-0005-0000-0000-0000156F0000}"/>
    <cellStyle name="Note 2 7 3" xfId="2729" xr:uid="{00000000-0005-0000-0000-0000166F0000}"/>
    <cellStyle name="Note 2 7 3 10" xfId="13534" xr:uid="{00000000-0005-0000-0000-0000176F0000}"/>
    <cellStyle name="Note 2 7 3 10 2" xfId="31198" xr:uid="{00000000-0005-0000-0000-0000186F0000}"/>
    <cellStyle name="Note 2 7 3 10 3" xfId="48425" xr:uid="{00000000-0005-0000-0000-0000196F0000}"/>
    <cellStyle name="Note 2 7 3 11" xfId="20450" xr:uid="{00000000-0005-0000-0000-00001A6F0000}"/>
    <cellStyle name="Note 2 7 3 12" xfId="37759" xr:uid="{00000000-0005-0000-0000-00001B6F0000}"/>
    <cellStyle name="Note 2 7 3 2" xfId="2958" xr:uid="{00000000-0005-0000-0000-00001C6F0000}"/>
    <cellStyle name="Note 2 7 3 2 2" xfId="3621" xr:uid="{00000000-0005-0000-0000-00001D6F0000}"/>
    <cellStyle name="Note 2 7 3 2 2 2" xfId="5537" xr:uid="{00000000-0005-0000-0000-00001E6F0000}"/>
    <cellStyle name="Note 2 7 3 2 2 2 2" xfId="12457" xr:uid="{00000000-0005-0000-0000-00001F6F0000}"/>
    <cellStyle name="Note 2 7 3 2 2 2 2 2" xfId="19184" xr:uid="{00000000-0005-0000-0000-0000206F0000}"/>
    <cellStyle name="Note 2 7 3 2 2 2 2 2 2" xfId="36848" xr:uid="{00000000-0005-0000-0000-0000216F0000}"/>
    <cellStyle name="Note 2 7 3 2 2 2 2 2 3" xfId="54028" xr:uid="{00000000-0005-0000-0000-0000226F0000}"/>
    <cellStyle name="Note 2 7 3 2 2 2 2 3" xfId="30121" xr:uid="{00000000-0005-0000-0000-0000236F0000}"/>
    <cellStyle name="Note 2 7 3 2 2 2 2 4" xfId="47351" xr:uid="{00000000-0005-0000-0000-0000246F0000}"/>
    <cellStyle name="Note 2 7 3 2 2 2 3" xfId="9173" xr:uid="{00000000-0005-0000-0000-0000256F0000}"/>
    <cellStyle name="Note 2 7 3 2 2 2 3 2" xfId="26838" xr:uid="{00000000-0005-0000-0000-0000266F0000}"/>
    <cellStyle name="Note 2 7 3 2 2 2 3 3" xfId="44094" xr:uid="{00000000-0005-0000-0000-0000276F0000}"/>
    <cellStyle name="Note 2 7 3 2 2 2 4" xfId="16117" xr:uid="{00000000-0005-0000-0000-0000286F0000}"/>
    <cellStyle name="Note 2 7 3 2 2 2 4 2" xfId="33781" xr:uid="{00000000-0005-0000-0000-0000296F0000}"/>
    <cellStyle name="Note 2 7 3 2 2 2 4 3" xfId="50987" xr:uid="{00000000-0005-0000-0000-00002A6F0000}"/>
    <cellStyle name="Note 2 7 3 2 2 2 5" xfId="23202" xr:uid="{00000000-0005-0000-0000-00002B6F0000}"/>
    <cellStyle name="Note 2 7 3 2 2 2 6" xfId="40483" xr:uid="{00000000-0005-0000-0000-00002C6F0000}"/>
    <cellStyle name="Note 2 7 3 2 2 3" xfId="11081" xr:uid="{00000000-0005-0000-0000-00002D6F0000}"/>
    <cellStyle name="Note 2 7 3 2 2 3 2" xfId="17916" xr:uid="{00000000-0005-0000-0000-00002E6F0000}"/>
    <cellStyle name="Note 2 7 3 2 2 3 2 2" xfId="35580" xr:uid="{00000000-0005-0000-0000-00002F6F0000}"/>
    <cellStyle name="Note 2 7 3 2 2 3 2 3" xfId="52772" xr:uid="{00000000-0005-0000-0000-0000306F0000}"/>
    <cellStyle name="Note 2 7 3 2 2 3 3" xfId="28745" xr:uid="{00000000-0005-0000-0000-0000316F0000}"/>
    <cellStyle name="Note 2 7 3 2 2 3 4" xfId="45987" xr:uid="{00000000-0005-0000-0000-0000326F0000}"/>
    <cellStyle name="Note 2 7 3 2 2 4" xfId="7318" xr:uid="{00000000-0005-0000-0000-0000336F0000}"/>
    <cellStyle name="Note 2 7 3 2 2 4 2" xfId="24983" xr:uid="{00000000-0005-0000-0000-0000346F0000}"/>
    <cellStyle name="Note 2 7 3 2 2 4 3" xfId="42251" xr:uid="{00000000-0005-0000-0000-0000356F0000}"/>
    <cellStyle name="Note 2 7 3 2 2 5" xfId="14370" xr:uid="{00000000-0005-0000-0000-0000366F0000}"/>
    <cellStyle name="Note 2 7 3 2 2 5 2" xfId="32034" xr:uid="{00000000-0005-0000-0000-0000376F0000}"/>
    <cellStyle name="Note 2 7 3 2 2 5 3" xfId="49252" xr:uid="{00000000-0005-0000-0000-0000386F0000}"/>
    <cellStyle name="Note 2 7 3 2 2 6" xfId="21340" xr:uid="{00000000-0005-0000-0000-0000396F0000}"/>
    <cellStyle name="Note 2 7 3 2 2 7" xfId="38640" xr:uid="{00000000-0005-0000-0000-00003A6F0000}"/>
    <cellStyle name="Note 2 7 3 2 3" xfId="3991" xr:uid="{00000000-0005-0000-0000-00003B6F0000}"/>
    <cellStyle name="Note 2 7 3 2 3 2" xfId="5907" xr:uid="{00000000-0005-0000-0000-00003C6F0000}"/>
    <cellStyle name="Note 2 7 3 2 3 2 2" xfId="12827" xr:uid="{00000000-0005-0000-0000-00003D6F0000}"/>
    <cellStyle name="Note 2 7 3 2 3 2 2 2" xfId="19554" xr:uid="{00000000-0005-0000-0000-00003E6F0000}"/>
    <cellStyle name="Note 2 7 3 2 3 2 2 2 2" xfId="37218" xr:uid="{00000000-0005-0000-0000-00003F6F0000}"/>
    <cellStyle name="Note 2 7 3 2 3 2 2 2 3" xfId="54395" xr:uid="{00000000-0005-0000-0000-0000406F0000}"/>
    <cellStyle name="Note 2 7 3 2 3 2 2 3" xfId="30491" xr:uid="{00000000-0005-0000-0000-0000416F0000}"/>
    <cellStyle name="Note 2 7 3 2 3 2 2 4" xfId="47718" xr:uid="{00000000-0005-0000-0000-0000426F0000}"/>
    <cellStyle name="Note 2 7 3 2 3 2 3" xfId="9543" xr:uid="{00000000-0005-0000-0000-0000436F0000}"/>
    <cellStyle name="Note 2 7 3 2 3 2 3 2" xfId="27208" xr:uid="{00000000-0005-0000-0000-0000446F0000}"/>
    <cellStyle name="Note 2 7 3 2 3 2 3 3" xfId="44461" xr:uid="{00000000-0005-0000-0000-0000456F0000}"/>
    <cellStyle name="Note 2 7 3 2 3 2 4" xfId="16487" xr:uid="{00000000-0005-0000-0000-0000466F0000}"/>
    <cellStyle name="Note 2 7 3 2 3 2 4 2" xfId="34151" xr:uid="{00000000-0005-0000-0000-0000476F0000}"/>
    <cellStyle name="Note 2 7 3 2 3 2 4 3" xfId="51354" xr:uid="{00000000-0005-0000-0000-0000486F0000}"/>
    <cellStyle name="Note 2 7 3 2 3 2 5" xfId="23572" xr:uid="{00000000-0005-0000-0000-0000496F0000}"/>
    <cellStyle name="Note 2 7 3 2 3 2 6" xfId="40850" xr:uid="{00000000-0005-0000-0000-00004A6F0000}"/>
    <cellStyle name="Note 2 7 3 2 3 3" xfId="7688" xr:uid="{00000000-0005-0000-0000-00004B6F0000}"/>
    <cellStyle name="Note 2 7 3 2 3 3 2" xfId="25353" xr:uid="{00000000-0005-0000-0000-00004C6F0000}"/>
    <cellStyle name="Note 2 7 3 2 3 3 3" xfId="42618" xr:uid="{00000000-0005-0000-0000-00004D6F0000}"/>
    <cellStyle name="Note 2 7 3 2 3 4" xfId="14740" xr:uid="{00000000-0005-0000-0000-00004E6F0000}"/>
    <cellStyle name="Note 2 7 3 2 3 4 2" xfId="32404" xr:uid="{00000000-0005-0000-0000-00004F6F0000}"/>
    <cellStyle name="Note 2 7 3 2 3 4 3" xfId="49619" xr:uid="{00000000-0005-0000-0000-0000506F0000}"/>
    <cellStyle name="Note 2 7 3 2 3 5" xfId="21710" xr:uid="{00000000-0005-0000-0000-0000516F0000}"/>
    <cellStyle name="Note 2 7 3 2 3 6" xfId="39007" xr:uid="{00000000-0005-0000-0000-0000526F0000}"/>
    <cellStyle name="Note 2 7 3 2 4" xfId="4874" xr:uid="{00000000-0005-0000-0000-0000536F0000}"/>
    <cellStyle name="Note 2 7 3 2 4 2" xfId="11794" xr:uid="{00000000-0005-0000-0000-0000546F0000}"/>
    <cellStyle name="Note 2 7 3 2 4 2 2" xfId="18575" xr:uid="{00000000-0005-0000-0000-0000556F0000}"/>
    <cellStyle name="Note 2 7 3 2 4 2 2 2" xfId="36239" xr:uid="{00000000-0005-0000-0000-0000566F0000}"/>
    <cellStyle name="Note 2 7 3 2 4 2 2 3" xfId="53425" xr:uid="{00000000-0005-0000-0000-0000576F0000}"/>
    <cellStyle name="Note 2 7 3 2 4 2 3" xfId="29458" xr:uid="{00000000-0005-0000-0000-0000586F0000}"/>
    <cellStyle name="Note 2 7 3 2 4 2 4" xfId="46694" xr:uid="{00000000-0005-0000-0000-0000596F0000}"/>
    <cellStyle name="Note 2 7 3 2 4 3" xfId="8510" xr:uid="{00000000-0005-0000-0000-00005A6F0000}"/>
    <cellStyle name="Note 2 7 3 2 4 3 2" xfId="26175" xr:uid="{00000000-0005-0000-0000-00005B6F0000}"/>
    <cellStyle name="Note 2 7 3 2 4 3 3" xfId="43437" xr:uid="{00000000-0005-0000-0000-00005C6F0000}"/>
    <cellStyle name="Note 2 7 3 2 4 4" xfId="15508" xr:uid="{00000000-0005-0000-0000-00005D6F0000}"/>
    <cellStyle name="Note 2 7 3 2 4 4 2" xfId="33172" xr:uid="{00000000-0005-0000-0000-00005E6F0000}"/>
    <cellStyle name="Note 2 7 3 2 4 4 3" xfId="50384" xr:uid="{00000000-0005-0000-0000-00005F6F0000}"/>
    <cellStyle name="Note 2 7 3 2 4 5" xfId="22539" xr:uid="{00000000-0005-0000-0000-0000606F0000}"/>
    <cellStyle name="Note 2 7 3 2 4 6" xfId="39826" xr:uid="{00000000-0005-0000-0000-0000616F0000}"/>
    <cellStyle name="Note 2 7 3 2 5" xfId="10480" xr:uid="{00000000-0005-0000-0000-0000626F0000}"/>
    <cellStyle name="Note 2 7 3 2 5 2" xfId="17369" xr:uid="{00000000-0005-0000-0000-0000636F0000}"/>
    <cellStyle name="Note 2 7 3 2 5 2 2" xfId="35033" xr:uid="{00000000-0005-0000-0000-0000646F0000}"/>
    <cellStyle name="Note 2 7 3 2 5 2 3" xfId="52231" xr:uid="{00000000-0005-0000-0000-0000656F0000}"/>
    <cellStyle name="Note 2 7 3 2 5 3" xfId="28144" xr:uid="{00000000-0005-0000-0000-0000666F0000}"/>
    <cellStyle name="Note 2 7 3 2 5 4" xfId="45392" xr:uid="{00000000-0005-0000-0000-0000676F0000}"/>
    <cellStyle name="Note 2 7 3 2 6" xfId="6730" xr:uid="{00000000-0005-0000-0000-0000686F0000}"/>
    <cellStyle name="Note 2 7 3 2 6 2" xfId="24395" xr:uid="{00000000-0005-0000-0000-0000696F0000}"/>
    <cellStyle name="Note 2 7 3 2 6 3" xfId="41669" xr:uid="{00000000-0005-0000-0000-00006A6F0000}"/>
    <cellStyle name="Note 2 7 3 2 7" xfId="13761" xr:uid="{00000000-0005-0000-0000-00006B6F0000}"/>
    <cellStyle name="Note 2 7 3 2 7 2" xfId="31425" xr:uid="{00000000-0005-0000-0000-00006C6F0000}"/>
    <cellStyle name="Note 2 7 3 2 7 3" xfId="48649" xr:uid="{00000000-0005-0000-0000-00006D6F0000}"/>
    <cellStyle name="Note 2 7 3 2 8" xfId="20677" xr:uid="{00000000-0005-0000-0000-00006E6F0000}"/>
    <cellStyle name="Note 2 7 3 2 9" xfId="37983" xr:uid="{00000000-0005-0000-0000-00006F6F0000}"/>
    <cellStyle name="Note 2 7 3 3" xfId="3054" xr:uid="{00000000-0005-0000-0000-0000706F0000}"/>
    <cellStyle name="Note 2 7 3 3 2" xfId="3717" xr:uid="{00000000-0005-0000-0000-0000716F0000}"/>
    <cellStyle name="Note 2 7 3 3 2 2" xfId="5633" xr:uid="{00000000-0005-0000-0000-0000726F0000}"/>
    <cellStyle name="Note 2 7 3 3 2 2 2" xfId="12553" xr:uid="{00000000-0005-0000-0000-0000736F0000}"/>
    <cellStyle name="Note 2 7 3 3 2 2 2 2" xfId="19280" xr:uid="{00000000-0005-0000-0000-0000746F0000}"/>
    <cellStyle name="Note 2 7 3 3 2 2 2 2 2" xfId="36944" xr:uid="{00000000-0005-0000-0000-0000756F0000}"/>
    <cellStyle name="Note 2 7 3 3 2 2 2 2 3" xfId="54121" xr:uid="{00000000-0005-0000-0000-0000766F0000}"/>
    <cellStyle name="Note 2 7 3 3 2 2 2 3" xfId="30217" xr:uid="{00000000-0005-0000-0000-0000776F0000}"/>
    <cellStyle name="Note 2 7 3 3 2 2 2 4" xfId="47444" xr:uid="{00000000-0005-0000-0000-0000786F0000}"/>
    <cellStyle name="Note 2 7 3 3 2 2 3" xfId="9269" xr:uid="{00000000-0005-0000-0000-0000796F0000}"/>
    <cellStyle name="Note 2 7 3 3 2 2 3 2" xfId="26934" xr:uid="{00000000-0005-0000-0000-00007A6F0000}"/>
    <cellStyle name="Note 2 7 3 3 2 2 3 3" xfId="44187" xr:uid="{00000000-0005-0000-0000-00007B6F0000}"/>
    <cellStyle name="Note 2 7 3 3 2 2 4" xfId="16213" xr:uid="{00000000-0005-0000-0000-00007C6F0000}"/>
    <cellStyle name="Note 2 7 3 3 2 2 4 2" xfId="33877" xr:uid="{00000000-0005-0000-0000-00007D6F0000}"/>
    <cellStyle name="Note 2 7 3 3 2 2 4 3" xfId="51080" xr:uid="{00000000-0005-0000-0000-00007E6F0000}"/>
    <cellStyle name="Note 2 7 3 3 2 2 5" xfId="23298" xr:uid="{00000000-0005-0000-0000-00007F6F0000}"/>
    <cellStyle name="Note 2 7 3 3 2 2 6" xfId="40576" xr:uid="{00000000-0005-0000-0000-0000806F0000}"/>
    <cellStyle name="Note 2 7 3 3 2 3" xfId="11177" xr:uid="{00000000-0005-0000-0000-0000816F0000}"/>
    <cellStyle name="Note 2 7 3 3 2 3 2" xfId="18012" xr:uid="{00000000-0005-0000-0000-0000826F0000}"/>
    <cellStyle name="Note 2 7 3 3 2 3 2 2" xfId="35676" xr:uid="{00000000-0005-0000-0000-0000836F0000}"/>
    <cellStyle name="Note 2 7 3 3 2 3 2 3" xfId="52865" xr:uid="{00000000-0005-0000-0000-0000846F0000}"/>
    <cellStyle name="Note 2 7 3 3 2 3 3" xfId="28841" xr:uid="{00000000-0005-0000-0000-0000856F0000}"/>
    <cellStyle name="Note 2 7 3 3 2 3 4" xfId="46080" xr:uid="{00000000-0005-0000-0000-0000866F0000}"/>
    <cellStyle name="Note 2 7 3 3 2 4" xfId="7414" xr:uid="{00000000-0005-0000-0000-0000876F0000}"/>
    <cellStyle name="Note 2 7 3 3 2 4 2" xfId="25079" xr:uid="{00000000-0005-0000-0000-0000886F0000}"/>
    <cellStyle name="Note 2 7 3 3 2 4 3" xfId="42344" xr:uid="{00000000-0005-0000-0000-0000896F0000}"/>
    <cellStyle name="Note 2 7 3 3 2 5" xfId="14466" xr:uid="{00000000-0005-0000-0000-00008A6F0000}"/>
    <cellStyle name="Note 2 7 3 3 2 5 2" xfId="32130" xr:uid="{00000000-0005-0000-0000-00008B6F0000}"/>
    <cellStyle name="Note 2 7 3 3 2 5 3" xfId="49345" xr:uid="{00000000-0005-0000-0000-00008C6F0000}"/>
    <cellStyle name="Note 2 7 3 3 2 6" xfId="21436" xr:uid="{00000000-0005-0000-0000-00008D6F0000}"/>
    <cellStyle name="Note 2 7 3 3 2 7" xfId="38733" xr:uid="{00000000-0005-0000-0000-00008E6F0000}"/>
    <cellStyle name="Note 2 7 3 3 3" xfId="4084" xr:uid="{00000000-0005-0000-0000-00008F6F0000}"/>
    <cellStyle name="Note 2 7 3 3 3 2" xfId="6000" xr:uid="{00000000-0005-0000-0000-0000906F0000}"/>
    <cellStyle name="Note 2 7 3 3 3 2 2" xfId="12920" xr:uid="{00000000-0005-0000-0000-0000916F0000}"/>
    <cellStyle name="Note 2 7 3 3 3 2 2 2" xfId="19647" xr:uid="{00000000-0005-0000-0000-0000926F0000}"/>
    <cellStyle name="Note 2 7 3 3 3 2 2 2 2" xfId="37311" xr:uid="{00000000-0005-0000-0000-0000936F0000}"/>
    <cellStyle name="Note 2 7 3 3 3 2 2 2 3" xfId="54488" xr:uid="{00000000-0005-0000-0000-0000946F0000}"/>
    <cellStyle name="Note 2 7 3 3 3 2 2 3" xfId="30584" xr:uid="{00000000-0005-0000-0000-0000956F0000}"/>
    <cellStyle name="Note 2 7 3 3 3 2 2 4" xfId="47811" xr:uid="{00000000-0005-0000-0000-0000966F0000}"/>
    <cellStyle name="Note 2 7 3 3 3 2 3" xfId="9636" xr:uid="{00000000-0005-0000-0000-0000976F0000}"/>
    <cellStyle name="Note 2 7 3 3 3 2 3 2" xfId="27301" xr:uid="{00000000-0005-0000-0000-0000986F0000}"/>
    <cellStyle name="Note 2 7 3 3 3 2 3 3" xfId="44554" xr:uid="{00000000-0005-0000-0000-0000996F0000}"/>
    <cellStyle name="Note 2 7 3 3 3 2 4" xfId="16580" xr:uid="{00000000-0005-0000-0000-00009A6F0000}"/>
    <cellStyle name="Note 2 7 3 3 3 2 4 2" xfId="34244" xr:uid="{00000000-0005-0000-0000-00009B6F0000}"/>
    <cellStyle name="Note 2 7 3 3 3 2 4 3" xfId="51447" xr:uid="{00000000-0005-0000-0000-00009C6F0000}"/>
    <cellStyle name="Note 2 7 3 3 3 2 5" xfId="23665" xr:uid="{00000000-0005-0000-0000-00009D6F0000}"/>
    <cellStyle name="Note 2 7 3 3 3 2 6" xfId="40943" xr:uid="{00000000-0005-0000-0000-00009E6F0000}"/>
    <cellStyle name="Note 2 7 3 3 3 3" xfId="7781" xr:uid="{00000000-0005-0000-0000-00009F6F0000}"/>
    <cellStyle name="Note 2 7 3 3 3 3 2" xfId="25446" xr:uid="{00000000-0005-0000-0000-0000A06F0000}"/>
    <cellStyle name="Note 2 7 3 3 3 3 3" xfId="42711" xr:uid="{00000000-0005-0000-0000-0000A16F0000}"/>
    <cellStyle name="Note 2 7 3 3 3 4" xfId="14833" xr:uid="{00000000-0005-0000-0000-0000A26F0000}"/>
    <cellStyle name="Note 2 7 3 3 3 4 2" xfId="32497" xr:uid="{00000000-0005-0000-0000-0000A36F0000}"/>
    <cellStyle name="Note 2 7 3 3 3 4 3" xfId="49712" xr:uid="{00000000-0005-0000-0000-0000A46F0000}"/>
    <cellStyle name="Note 2 7 3 3 3 5" xfId="21803" xr:uid="{00000000-0005-0000-0000-0000A56F0000}"/>
    <cellStyle name="Note 2 7 3 3 3 6" xfId="39100" xr:uid="{00000000-0005-0000-0000-0000A66F0000}"/>
    <cellStyle name="Note 2 7 3 3 4" xfId="4970" xr:uid="{00000000-0005-0000-0000-0000A76F0000}"/>
    <cellStyle name="Note 2 7 3 3 4 2" xfId="11890" xr:uid="{00000000-0005-0000-0000-0000A86F0000}"/>
    <cellStyle name="Note 2 7 3 3 4 2 2" xfId="18671" xr:uid="{00000000-0005-0000-0000-0000A96F0000}"/>
    <cellStyle name="Note 2 7 3 3 4 2 2 2" xfId="36335" xr:uid="{00000000-0005-0000-0000-0000AA6F0000}"/>
    <cellStyle name="Note 2 7 3 3 4 2 2 3" xfId="53518" xr:uid="{00000000-0005-0000-0000-0000AB6F0000}"/>
    <cellStyle name="Note 2 7 3 3 4 2 3" xfId="29554" xr:uid="{00000000-0005-0000-0000-0000AC6F0000}"/>
    <cellStyle name="Note 2 7 3 3 4 2 4" xfId="46787" xr:uid="{00000000-0005-0000-0000-0000AD6F0000}"/>
    <cellStyle name="Note 2 7 3 3 4 3" xfId="8606" xr:uid="{00000000-0005-0000-0000-0000AE6F0000}"/>
    <cellStyle name="Note 2 7 3 3 4 3 2" xfId="26271" xr:uid="{00000000-0005-0000-0000-0000AF6F0000}"/>
    <cellStyle name="Note 2 7 3 3 4 3 3" xfId="43530" xr:uid="{00000000-0005-0000-0000-0000B06F0000}"/>
    <cellStyle name="Note 2 7 3 3 4 4" xfId="15604" xr:uid="{00000000-0005-0000-0000-0000B16F0000}"/>
    <cellStyle name="Note 2 7 3 3 4 4 2" xfId="33268" xr:uid="{00000000-0005-0000-0000-0000B26F0000}"/>
    <cellStyle name="Note 2 7 3 3 4 4 3" xfId="50477" xr:uid="{00000000-0005-0000-0000-0000B36F0000}"/>
    <cellStyle name="Note 2 7 3 3 4 5" xfId="22635" xr:uid="{00000000-0005-0000-0000-0000B46F0000}"/>
    <cellStyle name="Note 2 7 3 3 4 6" xfId="39919" xr:uid="{00000000-0005-0000-0000-0000B56F0000}"/>
    <cellStyle name="Note 2 7 3 3 5" xfId="10576" xr:uid="{00000000-0005-0000-0000-0000B66F0000}"/>
    <cellStyle name="Note 2 7 3 3 5 2" xfId="17465" xr:uid="{00000000-0005-0000-0000-0000B76F0000}"/>
    <cellStyle name="Note 2 7 3 3 5 2 2" xfId="35129" xr:uid="{00000000-0005-0000-0000-0000B86F0000}"/>
    <cellStyle name="Note 2 7 3 3 5 2 3" xfId="52324" xr:uid="{00000000-0005-0000-0000-0000B96F0000}"/>
    <cellStyle name="Note 2 7 3 3 5 3" xfId="28240" xr:uid="{00000000-0005-0000-0000-0000BA6F0000}"/>
    <cellStyle name="Note 2 7 3 3 5 4" xfId="45485" xr:uid="{00000000-0005-0000-0000-0000BB6F0000}"/>
    <cellStyle name="Note 2 7 3 3 6" xfId="6826" xr:uid="{00000000-0005-0000-0000-0000BC6F0000}"/>
    <cellStyle name="Note 2 7 3 3 6 2" xfId="24491" xr:uid="{00000000-0005-0000-0000-0000BD6F0000}"/>
    <cellStyle name="Note 2 7 3 3 6 3" xfId="41762" xr:uid="{00000000-0005-0000-0000-0000BE6F0000}"/>
    <cellStyle name="Note 2 7 3 3 7" xfId="13857" xr:uid="{00000000-0005-0000-0000-0000BF6F0000}"/>
    <cellStyle name="Note 2 7 3 3 7 2" xfId="31521" xr:uid="{00000000-0005-0000-0000-0000C06F0000}"/>
    <cellStyle name="Note 2 7 3 3 7 3" xfId="48742" xr:uid="{00000000-0005-0000-0000-0000C16F0000}"/>
    <cellStyle name="Note 2 7 3 3 8" xfId="20773" xr:uid="{00000000-0005-0000-0000-0000C26F0000}"/>
    <cellStyle name="Note 2 7 3 3 9" xfId="38076" xr:uid="{00000000-0005-0000-0000-0000C36F0000}"/>
    <cellStyle name="Note 2 7 3 4" xfId="3166" xr:uid="{00000000-0005-0000-0000-0000C46F0000}"/>
    <cellStyle name="Note 2 7 3 4 2" xfId="4196" xr:uid="{00000000-0005-0000-0000-0000C56F0000}"/>
    <cellStyle name="Note 2 7 3 4 2 2" xfId="6112" xr:uid="{00000000-0005-0000-0000-0000C66F0000}"/>
    <cellStyle name="Note 2 7 3 4 2 2 2" xfId="13032" xr:uid="{00000000-0005-0000-0000-0000C76F0000}"/>
    <cellStyle name="Note 2 7 3 4 2 2 2 2" xfId="19759" xr:uid="{00000000-0005-0000-0000-0000C86F0000}"/>
    <cellStyle name="Note 2 7 3 4 2 2 2 2 2" xfId="37423" xr:uid="{00000000-0005-0000-0000-0000C96F0000}"/>
    <cellStyle name="Note 2 7 3 4 2 2 2 2 3" xfId="54600" xr:uid="{00000000-0005-0000-0000-0000CA6F0000}"/>
    <cellStyle name="Note 2 7 3 4 2 2 2 3" xfId="30696" xr:uid="{00000000-0005-0000-0000-0000CB6F0000}"/>
    <cellStyle name="Note 2 7 3 4 2 2 2 4" xfId="47923" xr:uid="{00000000-0005-0000-0000-0000CC6F0000}"/>
    <cellStyle name="Note 2 7 3 4 2 2 3" xfId="9748" xr:uid="{00000000-0005-0000-0000-0000CD6F0000}"/>
    <cellStyle name="Note 2 7 3 4 2 2 3 2" xfId="27413" xr:uid="{00000000-0005-0000-0000-0000CE6F0000}"/>
    <cellStyle name="Note 2 7 3 4 2 2 3 3" xfId="44666" xr:uid="{00000000-0005-0000-0000-0000CF6F0000}"/>
    <cellStyle name="Note 2 7 3 4 2 2 4" xfId="16692" xr:uid="{00000000-0005-0000-0000-0000D06F0000}"/>
    <cellStyle name="Note 2 7 3 4 2 2 4 2" xfId="34356" xr:uid="{00000000-0005-0000-0000-0000D16F0000}"/>
    <cellStyle name="Note 2 7 3 4 2 2 4 3" xfId="51559" xr:uid="{00000000-0005-0000-0000-0000D26F0000}"/>
    <cellStyle name="Note 2 7 3 4 2 2 5" xfId="23777" xr:uid="{00000000-0005-0000-0000-0000D36F0000}"/>
    <cellStyle name="Note 2 7 3 4 2 2 6" xfId="41055" xr:uid="{00000000-0005-0000-0000-0000D46F0000}"/>
    <cellStyle name="Note 2 7 3 4 2 3" xfId="7893" xr:uid="{00000000-0005-0000-0000-0000D56F0000}"/>
    <cellStyle name="Note 2 7 3 4 2 3 2" xfId="25558" xr:uid="{00000000-0005-0000-0000-0000D66F0000}"/>
    <cellStyle name="Note 2 7 3 4 2 3 3" xfId="42823" xr:uid="{00000000-0005-0000-0000-0000D76F0000}"/>
    <cellStyle name="Note 2 7 3 4 2 4" xfId="14945" xr:uid="{00000000-0005-0000-0000-0000D86F0000}"/>
    <cellStyle name="Note 2 7 3 4 2 4 2" xfId="32609" xr:uid="{00000000-0005-0000-0000-0000D96F0000}"/>
    <cellStyle name="Note 2 7 3 4 2 4 3" xfId="49824" xr:uid="{00000000-0005-0000-0000-0000DA6F0000}"/>
    <cellStyle name="Note 2 7 3 4 2 5" xfId="21915" xr:uid="{00000000-0005-0000-0000-0000DB6F0000}"/>
    <cellStyle name="Note 2 7 3 4 2 6" xfId="39212" xr:uid="{00000000-0005-0000-0000-0000DC6F0000}"/>
    <cellStyle name="Note 2 7 3 4 3" xfId="5082" xr:uid="{00000000-0005-0000-0000-0000DD6F0000}"/>
    <cellStyle name="Note 2 7 3 4 3 2" xfId="12002" xr:uid="{00000000-0005-0000-0000-0000DE6F0000}"/>
    <cellStyle name="Note 2 7 3 4 3 2 2" xfId="18783" xr:uid="{00000000-0005-0000-0000-0000DF6F0000}"/>
    <cellStyle name="Note 2 7 3 4 3 2 2 2" xfId="36447" xr:uid="{00000000-0005-0000-0000-0000E06F0000}"/>
    <cellStyle name="Note 2 7 3 4 3 2 2 3" xfId="53630" xr:uid="{00000000-0005-0000-0000-0000E16F0000}"/>
    <cellStyle name="Note 2 7 3 4 3 2 3" xfId="29666" xr:uid="{00000000-0005-0000-0000-0000E26F0000}"/>
    <cellStyle name="Note 2 7 3 4 3 2 4" xfId="46899" xr:uid="{00000000-0005-0000-0000-0000E36F0000}"/>
    <cellStyle name="Note 2 7 3 4 3 3" xfId="8718" xr:uid="{00000000-0005-0000-0000-0000E46F0000}"/>
    <cellStyle name="Note 2 7 3 4 3 3 2" xfId="26383" xr:uid="{00000000-0005-0000-0000-0000E56F0000}"/>
    <cellStyle name="Note 2 7 3 4 3 3 3" xfId="43642" xr:uid="{00000000-0005-0000-0000-0000E66F0000}"/>
    <cellStyle name="Note 2 7 3 4 3 4" xfId="15716" xr:uid="{00000000-0005-0000-0000-0000E76F0000}"/>
    <cellStyle name="Note 2 7 3 4 3 4 2" xfId="33380" xr:uid="{00000000-0005-0000-0000-0000E86F0000}"/>
    <cellStyle name="Note 2 7 3 4 3 4 3" xfId="50589" xr:uid="{00000000-0005-0000-0000-0000E96F0000}"/>
    <cellStyle name="Note 2 7 3 4 3 5" xfId="22747" xr:uid="{00000000-0005-0000-0000-0000EA6F0000}"/>
    <cellStyle name="Note 2 7 3 4 3 6" xfId="40031" xr:uid="{00000000-0005-0000-0000-0000EB6F0000}"/>
    <cellStyle name="Note 2 7 3 4 4" xfId="10688" xr:uid="{00000000-0005-0000-0000-0000EC6F0000}"/>
    <cellStyle name="Note 2 7 3 4 4 2" xfId="17577" xr:uid="{00000000-0005-0000-0000-0000ED6F0000}"/>
    <cellStyle name="Note 2 7 3 4 4 2 2" xfId="35241" xr:uid="{00000000-0005-0000-0000-0000EE6F0000}"/>
    <cellStyle name="Note 2 7 3 4 4 2 3" xfId="52436" xr:uid="{00000000-0005-0000-0000-0000EF6F0000}"/>
    <cellStyle name="Note 2 7 3 4 4 3" xfId="28352" xr:uid="{00000000-0005-0000-0000-0000F06F0000}"/>
    <cellStyle name="Note 2 7 3 4 4 4" xfId="45597" xr:uid="{00000000-0005-0000-0000-0000F16F0000}"/>
    <cellStyle name="Note 2 7 3 4 5" xfId="6938" xr:uid="{00000000-0005-0000-0000-0000F26F0000}"/>
    <cellStyle name="Note 2 7 3 4 5 2" xfId="24603" xr:uid="{00000000-0005-0000-0000-0000F36F0000}"/>
    <cellStyle name="Note 2 7 3 4 5 3" xfId="41874" xr:uid="{00000000-0005-0000-0000-0000F46F0000}"/>
    <cellStyle name="Note 2 7 3 4 6" xfId="13969" xr:uid="{00000000-0005-0000-0000-0000F56F0000}"/>
    <cellStyle name="Note 2 7 3 4 6 2" xfId="31633" xr:uid="{00000000-0005-0000-0000-0000F66F0000}"/>
    <cellStyle name="Note 2 7 3 4 6 3" xfId="48854" xr:uid="{00000000-0005-0000-0000-0000F76F0000}"/>
    <cellStyle name="Note 2 7 3 4 7" xfId="20885" xr:uid="{00000000-0005-0000-0000-0000F86F0000}"/>
    <cellStyle name="Note 2 7 3 4 8" xfId="38188" xr:uid="{00000000-0005-0000-0000-0000F96F0000}"/>
    <cellStyle name="Note 2 7 3 5" xfId="3394" xr:uid="{00000000-0005-0000-0000-0000FA6F0000}"/>
    <cellStyle name="Note 2 7 3 5 2" xfId="5310" xr:uid="{00000000-0005-0000-0000-0000FB6F0000}"/>
    <cellStyle name="Note 2 7 3 5 2 2" xfId="12230" xr:uid="{00000000-0005-0000-0000-0000FC6F0000}"/>
    <cellStyle name="Note 2 7 3 5 2 2 2" xfId="18957" xr:uid="{00000000-0005-0000-0000-0000FD6F0000}"/>
    <cellStyle name="Note 2 7 3 5 2 2 2 2" xfId="36621" xr:uid="{00000000-0005-0000-0000-0000FE6F0000}"/>
    <cellStyle name="Note 2 7 3 5 2 2 2 3" xfId="53804" xr:uid="{00000000-0005-0000-0000-0000FF6F0000}"/>
    <cellStyle name="Note 2 7 3 5 2 2 3" xfId="29894" xr:uid="{00000000-0005-0000-0000-000000700000}"/>
    <cellStyle name="Note 2 7 3 5 2 2 4" xfId="47127" xr:uid="{00000000-0005-0000-0000-000001700000}"/>
    <cellStyle name="Note 2 7 3 5 2 3" xfId="8946" xr:uid="{00000000-0005-0000-0000-000002700000}"/>
    <cellStyle name="Note 2 7 3 5 2 3 2" xfId="26611" xr:uid="{00000000-0005-0000-0000-000003700000}"/>
    <cellStyle name="Note 2 7 3 5 2 3 3" xfId="43870" xr:uid="{00000000-0005-0000-0000-000004700000}"/>
    <cellStyle name="Note 2 7 3 5 2 4" xfId="15890" xr:uid="{00000000-0005-0000-0000-000005700000}"/>
    <cellStyle name="Note 2 7 3 5 2 4 2" xfId="33554" xr:uid="{00000000-0005-0000-0000-000006700000}"/>
    <cellStyle name="Note 2 7 3 5 2 4 3" xfId="50763" xr:uid="{00000000-0005-0000-0000-000007700000}"/>
    <cellStyle name="Note 2 7 3 5 2 5" xfId="22975" xr:uid="{00000000-0005-0000-0000-000008700000}"/>
    <cellStyle name="Note 2 7 3 5 2 6" xfId="40259" xr:uid="{00000000-0005-0000-0000-000009700000}"/>
    <cellStyle name="Note 2 7 3 5 3" xfId="10854" xr:uid="{00000000-0005-0000-0000-00000A700000}"/>
    <cellStyle name="Note 2 7 3 5 3 2" xfId="17689" xr:uid="{00000000-0005-0000-0000-00000B700000}"/>
    <cellStyle name="Note 2 7 3 5 3 2 2" xfId="35353" xr:uid="{00000000-0005-0000-0000-00000C700000}"/>
    <cellStyle name="Note 2 7 3 5 3 2 3" xfId="52548" xr:uid="{00000000-0005-0000-0000-00000D700000}"/>
    <cellStyle name="Note 2 7 3 5 3 3" xfId="28518" xr:uid="{00000000-0005-0000-0000-00000E700000}"/>
    <cellStyle name="Note 2 7 3 5 3 4" xfId="45763" xr:uid="{00000000-0005-0000-0000-00000F700000}"/>
    <cellStyle name="Note 2 7 3 5 4" xfId="14143" xr:uid="{00000000-0005-0000-0000-000010700000}"/>
    <cellStyle name="Note 2 7 3 5 4 2" xfId="31807" xr:uid="{00000000-0005-0000-0000-000011700000}"/>
    <cellStyle name="Note 2 7 3 5 4 3" xfId="49028" xr:uid="{00000000-0005-0000-0000-000012700000}"/>
    <cellStyle name="Note 2 7 3 5 5" xfId="21113" xr:uid="{00000000-0005-0000-0000-000013700000}"/>
    <cellStyle name="Note 2 7 3 5 6" xfId="38416" xr:uid="{00000000-0005-0000-0000-000014700000}"/>
    <cellStyle name="Note 2 7 3 6" xfId="3225" xr:uid="{00000000-0005-0000-0000-000015700000}"/>
    <cellStyle name="Note 2 7 3 6 2" xfId="5141" xr:uid="{00000000-0005-0000-0000-000016700000}"/>
    <cellStyle name="Note 2 7 3 6 2 2" xfId="12061" xr:uid="{00000000-0005-0000-0000-000017700000}"/>
    <cellStyle name="Note 2 7 3 6 2 2 2" xfId="18842" xr:uid="{00000000-0005-0000-0000-000018700000}"/>
    <cellStyle name="Note 2 7 3 6 2 2 2 2" xfId="36506" xr:uid="{00000000-0005-0000-0000-000019700000}"/>
    <cellStyle name="Note 2 7 3 6 2 2 2 3" xfId="53689" xr:uid="{00000000-0005-0000-0000-00001A700000}"/>
    <cellStyle name="Note 2 7 3 6 2 2 3" xfId="29725" xr:uid="{00000000-0005-0000-0000-00001B700000}"/>
    <cellStyle name="Note 2 7 3 6 2 2 4" xfId="46958" xr:uid="{00000000-0005-0000-0000-00001C700000}"/>
    <cellStyle name="Note 2 7 3 6 2 3" xfId="8777" xr:uid="{00000000-0005-0000-0000-00001D700000}"/>
    <cellStyle name="Note 2 7 3 6 2 3 2" xfId="26442" xr:uid="{00000000-0005-0000-0000-00001E700000}"/>
    <cellStyle name="Note 2 7 3 6 2 3 3" xfId="43701" xr:uid="{00000000-0005-0000-0000-00001F700000}"/>
    <cellStyle name="Note 2 7 3 6 2 4" xfId="15775" xr:uid="{00000000-0005-0000-0000-000020700000}"/>
    <cellStyle name="Note 2 7 3 6 2 4 2" xfId="33439" xr:uid="{00000000-0005-0000-0000-000021700000}"/>
    <cellStyle name="Note 2 7 3 6 2 4 3" xfId="50648" xr:uid="{00000000-0005-0000-0000-000022700000}"/>
    <cellStyle name="Note 2 7 3 6 2 5" xfId="22806" xr:uid="{00000000-0005-0000-0000-000023700000}"/>
    <cellStyle name="Note 2 7 3 6 2 6" xfId="40090" xr:uid="{00000000-0005-0000-0000-000024700000}"/>
    <cellStyle name="Note 2 7 3 6 3" xfId="6997" xr:uid="{00000000-0005-0000-0000-000025700000}"/>
    <cellStyle name="Note 2 7 3 6 3 2" xfId="24662" xr:uid="{00000000-0005-0000-0000-000026700000}"/>
    <cellStyle name="Note 2 7 3 6 3 3" xfId="41933" xr:uid="{00000000-0005-0000-0000-000027700000}"/>
    <cellStyle name="Note 2 7 3 6 4" xfId="14028" xr:uid="{00000000-0005-0000-0000-000028700000}"/>
    <cellStyle name="Note 2 7 3 6 4 2" xfId="31692" xr:uid="{00000000-0005-0000-0000-000029700000}"/>
    <cellStyle name="Note 2 7 3 6 4 3" xfId="48913" xr:uid="{00000000-0005-0000-0000-00002A700000}"/>
    <cellStyle name="Note 2 7 3 6 5" xfId="20944" xr:uid="{00000000-0005-0000-0000-00002B700000}"/>
    <cellStyle name="Note 2 7 3 6 6" xfId="38247" xr:uid="{00000000-0005-0000-0000-00002C700000}"/>
    <cellStyle name="Note 2 7 3 7" xfId="4647" xr:uid="{00000000-0005-0000-0000-00002D700000}"/>
    <cellStyle name="Note 2 7 3 7 2" xfId="11567" xr:uid="{00000000-0005-0000-0000-00002E700000}"/>
    <cellStyle name="Note 2 7 3 7 2 2" xfId="18348" xr:uid="{00000000-0005-0000-0000-00002F700000}"/>
    <cellStyle name="Note 2 7 3 7 2 2 2" xfId="36012" xr:uid="{00000000-0005-0000-0000-000030700000}"/>
    <cellStyle name="Note 2 7 3 7 2 2 3" xfId="53201" xr:uid="{00000000-0005-0000-0000-000031700000}"/>
    <cellStyle name="Note 2 7 3 7 2 3" xfId="29231" xr:uid="{00000000-0005-0000-0000-000032700000}"/>
    <cellStyle name="Note 2 7 3 7 2 4" xfId="46470" xr:uid="{00000000-0005-0000-0000-000033700000}"/>
    <cellStyle name="Note 2 7 3 7 3" xfId="8283" xr:uid="{00000000-0005-0000-0000-000034700000}"/>
    <cellStyle name="Note 2 7 3 7 3 2" xfId="25948" xr:uid="{00000000-0005-0000-0000-000035700000}"/>
    <cellStyle name="Note 2 7 3 7 3 3" xfId="43213" xr:uid="{00000000-0005-0000-0000-000036700000}"/>
    <cellStyle name="Note 2 7 3 7 4" xfId="15281" xr:uid="{00000000-0005-0000-0000-000037700000}"/>
    <cellStyle name="Note 2 7 3 7 4 2" xfId="32945" xr:uid="{00000000-0005-0000-0000-000038700000}"/>
    <cellStyle name="Note 2 7 3 7 4 3" xfId="50160" xr:uid="{00000000-0005-0000-0000-000039700000}"/>
    <cellStyle name="Note 2 7 3 7 5" xfId="22312" xr:uid="{00000000-0005-0000-0000-00003A700000}"/>
    <cellStyle name="Note 2 7 3 7 6" xfId="39602" xr:uid="{00000000-0005-0000-0000-00003B700000}"/>
    <cellStyle name="Note 2 7 3 8" xfId="10253" xr:uid="{00000000-0005-0000-0000-00003C700000}"/>
    <cellStyle name="Note 2 7 3 8 2" xfId="17142" xr:uid="{00000000-0005-0000-0000-00003D700000}"/>
    <cellStyle name="Note 2 7 3 8 2 2" xfId="34806" xr:uid="{00000000-0005-0000-0000-00003E700000}"/>
    <cellStyle name="Note 2 7 3 8 2 3" xfId="52007" xr:uid="{00000000-0005-0000-0000-00003F700000}"/>
    <cellStyle name="Note 2 7 3 8 3" xfId="27917" xr:uid="{00000000-0005-0000-0000-000040700000}"/>
    <cellStyle name="Note 2 7 3 8 4" xfId="45168" xr:uid="{00000000-0005-0000-0000-000041700000}"/>
    <cellStyle name="Note 2 7 3 9" xfId="6503" xr:uid="{00000000-0005-0000-0000-000042700000}"/>
    <cellStyle name="Note 2 7 3 9 2" xfId="24168" xr:uid="{00000000-0005-0000-0000-000043700000}"/>
    <cellStyle name="Note 2 7 3 9 3" xfId="41445" xr:uid="{00000000-0005-0000-0000-000044700000}"/>
    <cellStyle name="Note 2 7 4" xfId="2844" xr:uid="{00000000-0005-0000-0000-000045700000}"/>
    <cellStyle name="Note 2 7 4 2" xfId="3507" xr:uid="{00000000-0005-0000-0000-000046700000}"/>
    <cellStyle name="Note 2 7 4 2 2" xfId="5423" xr:uid="{00000000-0005-0000-0000-000047700000}"/>
    <cellStyle name="Note 2 7 4 2 2 2" xfId="12343" xr:uid="{00000000-0005-0000-0000-000048700000}"/>
    <cellStyle name="Note 2 7 4 2 2 2 2" xfId="19070" xr:uid="{00000000-0005-0000-0000-000049700000}"/>
    <cellStyle name="Note 2 7 4 2 2 2 2 2" xfId="36734" xr:uid="{00000000-0005-0000-0000-00004A700000}"/>
    <cellStyle name="Note 2 7 4 2 2 2 2 3" xfId="53914" xr:uid="{00000000-0005-0000-0000-00004B700000}"/>
    <cellStyle name="Note 2 7 4 2 2 2 3" xfId="30007" xr:uid="{00000000-0005-0000-0000-00004C700000}"/>
    <cellStyle name="Note 2 7 4 2 2 2 4" xfId="47237" xr:uid="{00000000-0005-0000-0000-00004D700000}"/>
    <cellStyle name="Note 2 7 4 2 2 3" xfId="9059" xr:uid="{00000000-0005-0000-0000-00004E700000}"/>
    <cellStyle name="Note 2 7 4 2 2 3 2" xfId="26724" xr:uid="{00000000-0005-0000-0000-00004F700000}"/>
    <cellStyle name="Note 2 7 4 2 2 3 3" xfId="43980" xr:uid="{00000000-0005-0000-0000-000050700000}"/>
    <cellStyle name="Note 2 7 4 2 2 4" xfId="16003" xr:uid="{00000000-0005-0000-0000-000051700000}"/>
    <cellStyle name="Note 2 7 4 2 2 4 2" xfId="33667" xr:uid="{00000000-0005-0000-0000-000052700000}"/>
    <cellStyle name="Note 2 7 4 2 2 4 3" xfId="50873" xr:uid="{00000000-0005-0000-0000-000053700000}"/>
    <cellStyle name="Note 2 7 4 2 2 5" xfId="23088" xr:uid="{00000000-0005-0000-0000-000054700000}"/>
    <cellStyle name="Note 2 7 4 2 2 6" xfId="40369" xr:uid="{00000000-0005-0000-0000-000055700000}"/>
    <cellStyle name="Note 2 7 4 2 3" xfId="10967" xr:uid="{00000000-0005-0000-0000-000056700000}"/>
    <cellStyle name="Note 2 7 4 2 3 2" xfId="17802" xr:uid="{00000000-0005-0000-0000-000057700000}"/>
    <cellStyle name="Note 2 7 4 2 3 2 2" xfId="35466" xr:uid="{00000000-0005-0000-0000-000058700000}"/>
    <cellStyle name="Note 2 7 4 2 3 2 3" xfId="52658" xr:uid="{00000000-0005-0000-0000-000059700000}"/>
    <cellStyle name="Note 2 7 4 2 3 3" xfId="28631" xr:uid="{00000000-0005-0000-0000-00005A700000}"/>
    <cellStyle name="Note 2 7 4 2 3 4" xfId="45873" xr:uid="{00000000-0005-0000-0000-00005B700000}"/>
    <cellStyle name="Note 2 7 4 2 4" xfId="7204" xr:uid="{00000000-0005-0000-0000-00005C700000}"/>
    <cellStyle name="Note 2 7 4 2 4 2" xfId="24869" xr:uid="{00000000-0005-0000-0000-00005D700000}"/>
    <cellStyle name="Note 2 7 4 2 4 3" xfId="42137" xr:uid="{00000000-0005-0000-0000-00005E700000}"/>
    <cellStyle name="Note 2 7 4 2 5" xfId="14256" xr:uid="{00000000-0005-0000-0000-00005F700000}"/>
    <cellStyle name="Note 2 7 4 2 5 2" xfId="31920" xr:uid="{00000000-0005-0000-0000-000060700000}"/>
    <cellStyle name="Note 2 7 4 2 5 3" xfId="49138" xr:uid="{00000000-0005-0000-0000-000061700000}"/>
    <cellStyle name="Note 2 7 4 2 6" xfId="21226" xr:uid="{00000000-0005-0000-0000-000062700000}"/>
    <cellStyle name="Note 2 7 4 2 7" xfId="38526" xr:uid="{00000000-0005-0000-0000-000063700000}"/>
    <cellStyle name="Note 2 7 4 3" xfId="3877" xr:uid="{00000000-0005-0000-0000-000064700000}"/>
    <cellStyle name="Note 2 7 4 3 2" xfId="5793" xr:uid="{00000000-0005-0000-0000-000065700000}"/>
    <cellStyle name="Note 2 7 4 3 2 2" xfId="12713" xr:uid="{00000000-0005-0000-0000-000066700000}"/>
    <cellStyle name="Note 2 7 4 3 2 2 2" xfId="19440" xr:uid="{00000000-0005-0000-0000-000067700000}"/>
    <cellStyle name="Note 2 7 4 3 2 2 2 2" xfId="37104" xr:uid="{00000000-0005-0000-0000-000068700000}"/>
    <cellStyle name="Note 2 7 4 3 2 2 2 3" xfId="54281" xr:uid="{00000000-0005-0000-0000-000069700000}"/>
    <cellStyle name="Note 2 7 4 3 2 2 3" xfId="30377" xr:uid="{00000000-0005-0000-0000-00006A700000}"/>
    <cellStyle name="Note 2 7 4 3 2 2 4" xfId="47604" xr:uid="{00000000-0005-0000-0000-00006B700000}"/>
    <cellStyle name="Note 2 7 4 3 2 3" xfId="9429" xr:uid="{00000000-0005-0000-0000-00006C700000}"/>
    <cellStyle name="Note 2 7 4 3 2 3 2" xfId="27094" xr:uid="{00000000-0005-0000-0000-00006D700000}"/>
    <cellStyle name="Note 2 7 4 3 2 3 3" xfId="44347" xr:uid="{00000000-0005-0000-0000-00006E700000}"/>
    <cellStyle name="Note 2 7 4 3 2 4" xfId="16373" xr:uid="{00000000-0005-0000-0000-00006F700000}"/>
    <cellStyle name="Note 2 7 4 3 2 4 2" xfId="34037" xr:uid="{00000000-0005-0000-0000-000070700000}"/>
    <cellStyle name="Note 2 7 4 3 2 4 3" xfId="51240" xr:uid="{00000000-0005-0000-0000-000071700000}"/>
    <cellStyle name="Note 2 7 4 3 2 5" xfId="23458" xr:uid="{00000000-0005-0000-0000-000072700000}"/>
    <cellStyle name="Note 2 7 4 3 2 6" xfId="40736" xr:uid="{00000000-0005-0000-0000-000073700000}"/>
    <cellStyle name="Note 2 7 4 3 3" xfId="7574" xr:uid="{00000000-0005-0000-0000-000074700000}"/>
    <cellStyle name="Note 2 7 4 3 3 2" xfId="25239" xr:uid="{00000000-0005-0000-0000-000075700000}"/>
    <cellStyle name="Note 2 7 4 3 3 3" xfId="42504" xr:uid="{00000000-0005-0000-0000-000076700000}"/>
    <cellStyle name="Note 2 7 4 3 4" xfId="14626" xr:uid="{00000000-0005-0000-0000-000077700000}"/>
    <cellStyle name="Note 2 7 4 3 4 2" xfId="32290" xr:uid="{00000000-0005-0000-0000-000078700000}"/>
    <cellStyle name="Note 2 7 4 3 4 3" xfId="49505" xr:uid="{00000000-0005-0000-0000-000079700000}"/>
    <cellStyle name="Note 2 7 4 3 5" xfId="21596" xr:uid="{00000000-0005-0000-0000-00007A700000}"/>
    <cellStyle name="Note 2 7 4 3 6" xfId="38893" xr:uid="{00000000-0005-0000-0000-00007B700000}"/>
    <cellStyle name="Note 2 7 4 4" xfId="4760" xr:uid="{00000000-0005-0000-0000-00007C700000}"/>
    <cellStyle name="Note 2 7 4 4 2" xfId="11680" xr:uid="{00000000-0005-0000-0000-00007D700000}"/>
    <cellStyle name="Note 2 7 4 4 2 2" xfId="18461" xr:uid="{00000000-0005-0000-0000-00007E700000}"/>
    <cellStyle name="Note 2 7 4 4 2 2 2" xfId="36125" xr:uid="{00000000-0005-0000-0000-00007F700000}"/>
    <cellStyle name="Note 2 7 4 4 2 2 3" xfId="53311" xr:uid="{00000000-0005-0000-0000-000080700000}"/>
    <cellStyle name="Note 2 7 4 4 2 3" xfId="29344" xr:uid="{00000000-0005-0000-0000-000081700000}"/>
    <cellStyle name="Note 2 7 4 4 2 4" xfId="46580" xr:uid="{00000000-0005-0000-0000-000082700000}"/>
    <cellStyle name="Note 2 7 4 4 3" xfId="8396" xr:uid="{00000000-0005-0000-0000-000083700000}"/>
    <cellStyle name="Note 2 7 4 4 3 2" xfId="26061" xr:uid="{00000000-0005-0000-0000-000084700000}"/>
    <cellStyle name="Note 2 7 4 4 3 3" xfId="43323" xr:uid="{00000000-0005-0000-0000-000085700000}"/>
    <cellStyle name="Note 2 7 4 4 4" xfId="15394" xr:uid="{00000000-0005-0000-0000-000086700000}"/>
    <cellStyle name="Note 2 7 4 4 4 2" xfId="33058" xr:uid="{00000000-0005-0000-0000-000087700000}"/>
    <cellStyle name="Note 2 7 4 4 4 3" xfId="50270" xr:uid="{00000000-0005-0000-0000-000088700000}"/>
    <cellStyle name="Note 2 7 4 4 5" xfId="22425" xr:uid="{00000000-0005-0000-0000-000089700000}"/>
    <cellStyle name="Note 2 7 4 4 6" xfId="39712" xr:uid="{00000000-0005-0000-0000-00008A700000}"/>
    <cellStyle name="Note 2 7 4 5" xfId="10366" xr:uid="{00000000-0005-0000-0000-00008B700000}"/>
    <cellStyle name="Note 2 7 4 5 2" xfId="17255" xr:uid="{00000000-0005-0000-0000-00008C700000}"/>
    <cellStyle name="Note 2 7 4 5 2 2" xfId="34919" xr:uid="{00000000-0005-0000-0000-00008D700000}"/>
    <cellStyle name="Note 2 7 4 5 2 3" xfId="52117" xr:uid="{00000000-0005-0000-0000-00008E700000}"/>
    <cellStyle name="Note 2 7 4 5 3" xfId="28030" xr:uid="{00000000-0005-0000-0000-00008F700000}"/>
    <cellStyle name="Note 2 7 4 5 4" xfId="45278" xr:uid="{00000000-0005-0000-0000-000090700000}"/>
    <cellStyle name="Note 2 7 4 6" xfId="6616" xr:uid="{00000000-0005-0000-0000-000091700000}"/>
    <cellStyle name="Note 2 7 4 6 2" xfId="24281" xr:uid="{00000000-0005-0000-0000-000092700000}"/>
    <cellStyle name="Note 2 7 4 6 3" xfId="41555" xr:uid="{00000000-0005-0000-0000-000093700000}"/>
    <cellStyle name="Note 2 7 4 7" xfId="13647" xr:uid="{00000000-0005-0000-0000-000094700000}"/>
    <cellStyle name="Note 2 7 4 7 2" xfId="31311" xr:uid="{00000000-0005-0000-0000-000095700000}"/>
    <cellStyle name="Note 2 7 4 7 3" xfId="48535" xr:uid="{00000000-0005-0000-0000-000096700000}"/>
    <cellStyle name="Note 2 7 4 8" xfId="20563" xr:uid="{00000000-0005-0000-0000-000097700000}"/>
    <cellStyle name="Note 2 7 4 9" xfId="37869" xr:uid="{00000000-0005-0000-0000-000098700000}"/>
    <cellStyle name="Note 2 7 5" xfId="4496" xr:uid="{00000000-0005-0000-0000-000099700000}"/>
    <cellStyle name="Note 2 7 5 2" xfId="6360" xr:uid="{00000000-0005-0000-0000-00009A700000}"/>
    <cellStyle name="Note 2 7 5 2 2" xfId="13279" xr:uid="{00000000-0005-0000-0000-00009B700000}"/>
    <cellStyle name="Note 2 7 5 2 2 2" xfId="19952" xr:uid="{00000000-0005-0000-0000-00009C700000}"/>
    <cellStyle name="Note 2 7 5 2 2 2 2" xfId="37616" xr:uid="{00000000-0005-0000-0000-00009D700000}"/>
    <cellStyle name="Note 2 7 5 2 2 2 3" xfId="54793" xr:uid="{00000000-0005-0000-0000-00009E700000}"/>
    <cellStyle name="Note 2 7 5 2 2 3" xfId="30943" xr:uid="{00000000-0005-0000-0000-00009F700000}"/>
    <cellStyle name="Note 2 7 5 2 2 4" xfId="48170" xr:uid="{00000000-0005-0000-0000-0000A0700000}"/>
    <cellStyle name="Note 2 7 5 2 3" xfId="9995" xr:uid="{00000000-0005-0000-0000-0000A1700000}"/>
    <cellStyle name="Note 2 7 5 2 3 2" xfId="27660" xr:uid="{00000000-0005-0000-0000-0000A2700000}"/>
    <cellStyle name="Note 2 7 5 2 3 3" xfId="44913" xr:uid="{00000000-0005-0000-0000-0000A3700000}"/>
    <cellStyle name="Note 2 7 5 2 4" xfId="16885" xr:uid="{00000000-0005-0000-0000-0000A4700000}"/>
    <cellStyle name="Note 2 7 5 2 4 2" xfId="34549" xr:uid="{00000000-0005-0000-0000-0000A5700000}"/>
    <cellStyle name="Note 2 7 5 2 4 3" xfId="51752" xr:uid="{00000000-0005-0000-0000-0000A6700000}"/>
    <cellStyle name="Note 2 7 5 2 5" xfId="24025" xr:uid="{00000000-0005-0000-0000-0000A7700000}"/>
    <cellStyle name="Note 2 7 5 2 6" xfId="41302" xr:uid="{00000000-0005-0000-0000-0000A8700000}"/>
    <cellStyle name="Note 2 7 5 3" xfId="11424" xr:uid="{00000000-0005-0000-0000-0000A9700000}"/>
    <cellStyle name="Note 2 7 5 3 2" xfId="18205" xr:uid="{00000000-0005-0000-0000-0000AA700000}"/>
    <cellStyle name="Note 2 7 5 3 2 2" xfId="35869" xr:uid="{00000000-0005-0000-0000-0000AB700000}"/>
    <cellStyle name="Note 2 7 5 3 2 3" xfId="53058" xr:uid="{00000000-0005-0000-0000-0000AC700000}"/>
    <cellStyle name="Note 2 7 5 3 3" xfId="29088" xr:uid="{00000000-0005-0000-0000-0000AD700000}"/>
    <cellStyle name="Note 2 7 5 3 4" xfId="46327" xr:uid="{00000000-0005-0000-0000-0000AE700000}"/>
    <cellStyle name="Note 2 7 5 4" xfId="8140" xr:uid="{00000000-0005-0000-0000-0000AF700000}"/>
    <cellStyle name="Note 2 7 5 4 2" xfId="25805" xr:uid="{00000000-0005-0000-0000-0000B0700000}"/>
    <cellStyle name="Note 2 7 5 4 3" xfId="43070" xr:uid="{00000000-0005-0000-0000-0000B1700000}"/>
    <cellStyle name="Note 2 7 5 5" xfId="15138" xr:uid="{00000000-0005-0000-0000-0000B2700000}"/>
    <cellStyle name="Note 2 7 5 5 2" xfId="32802" xr:uid="{00000000-0005-0000-0000-0000B3700000}"/>
    <cellStyle name="Note 2 7 5 5 3" xfId="50017" xr:uid="{00000000-0005-0000-0000-0000B4700000}"/>
    <cellStyle name="Note 2 7 5 6" xfId="22169" xr:uid="{00000000-0005-0000-0000-0000B5700000}"/>
    <cellStyle name="Note 2 7 5 7" xfId="39459" xr:uid="{00000000-0005-0000-0000-0000B6700000}"/>
    <cellStyle name="Note 2 7 6" xfId="4359" xr:uid="{00000000-0005-0000-0000-0000B7700000}"/>
    <cellStyle name="Note 2 7 6 2" xfId="6224" xr:uid="{00000000-0005-0000-0000-0000B8700000}"/>
    <cellStyle name="Note 2 7 6 2 2" xfId="13143" xr:uid="{00000000-0005-0000-0000-0000B9700000}"/>
    <cellStyle name="Note 2 7 6 2 2 2" xfId="19816" xr:uid="{00000000-0005-0000-0000-0000BA700000}"/>
    <cellStyle name="Note 2 7 6 2 2 2 2" xfId="37480" xr:uid="{00000000-0005-0000-0000-0000BB700000}"/>
    <cellStyle name="Note 2 7 6 2 2 2 3" xfId="54657" xr:uid="{00000000-0005-0000-0000-0000BC700000}"/>
    <cellStyle name="Note 2 7 6 2 2 3" xfId="30807" xr:uid="{00000000-0005-0000-0000-0000BD700000}"/>
    <cellStyle name="Note 2 7 6 2 2 4" xfId="48034" xr:uid="{00000000-0005-0000-0000-0000BE700000}"/>
    <cellStyle name="Note 2 7 6 2 3" xfId="9859" xr:uid="{00000000-0005-0000-0000-0000BF700000}"/>
    <cellStyle name="Note 2 7 6 2 3 2" xfId="27524" xr:uid="{00000000-0005-0000-0000-0000C0700000}"/>
    <cellStyle name="Note 2 7 6 2 3 3" xfId="44777" xr:uid="{00000000-0005-0000-0000-0000C1700000}"/>
    <cellStyle name="Note 2 7 6 2 4" xfId="16749" xr:uid="{00000000-0005-0000-0000-0000C2700000}"/>
    <cellStyle name="Note 2 7 6 2 4 2" xfId="34413" xr:uid="{00000000-0005-0000-0000-0000C3700000}"/>
    <cellStyle name="Note 2 7 6 2 4 3" xfId="51616" xr:uid="{00000000-0005-0000-0000-0000C4700000}"/>
    <cellStyle name="Note 2 7 6 2 5" xfId="23889" xr:uid="{00000000-0005-0000-0000-0000C5700000}"/>
    <cellStyle name="Note 2 7 6 2 6" xfId="41166" xr:uid="{00000000-0005-0000-0000-0000C6700000}"/>
    <cellStyle name="Note 2 7 6 3" xfId="11288" xr:uid="{00000000-0005-0000-0000-0000C7700000}"/>
    <cellStyle name="Note 2 7 6 3 2" xfId="18069" xr:uid="{00000000-0005-0000-0000-0000C8700000}"/>
    <cellStyle name="Note 2 7 6 3 2 2" xfId="35733" xr:uid="{00000000-0005-0000-0000-0000C9700000}"/>
    <cellStyle name="Note 2 7 6 3 2 3" xfId="52922" xr:uid="{00000000-0005-0000-0000-0000CA700000}"/>
    <cellStyle name="Note 2 7 6 3 3" xfId="28952" xr:uid="{00000000-0005-0000-0000-0000CB700000}"/>
    <cellStyle name="Note 2 7 6 3 4" xfId="46191" xr:uid="{00000000-0005-0000-0000-0000CC700000}"/>
    <cellStyle name="Note 2 7 6 4" xfId="8004" xr:uid="{00000000-0005-0000-0000-0000CD700000}"/>
    <cellStyle name="Note 2 7 6 4 2" xfId="25669" xr:uid="{00000000-0005-0000-0000-0000CE700000}"/>
    <cellStyle name="Note 2 7 6 4 3" xfId="42934" xr:uid="{00000000-0005-0000-0000-0000CF700000}"/>
    <cellStyle name="Note 2 7 6 5" xfId="15002" xr:uid="{00000000-0005-0000-0000-0000D0700000}"/>
    <cellStyle name="Note 2 7 6 5 2" xfId="32666" xr:uid="{00000000-0005-0000-0000-0000D1700000}"/>
    <cellStyle name="Note 2 7 6 5 3" xfId="49881" xr:uid="{00000000-0005-0000-0000-0000D2700000}"/>
    <cellStyle name="Note 2 7 6 6" xfId="22033" xr:uid="{00000000-0005-0000-0000-0000D3700000}"/>
    <cellStyle name="Note 2 7 6 7" xfId="39323" xr:uid="{00000000-0005-0000-0000-0000D4700000}"/>
    <cellStyle name="Note 2 7 7" xfId="10139" xr:uid="{00000000-0005-0000-0000-0000D5700000}"/>
    <cellStyle name="Note 2 7 7 2" xfId="17028" xr:uid="{00000000-0005-0000-0000-0000D6700000}"/>
    <cellStyle name="Note 2 7 7 2 2" xfId="34692" xr:uid="{00000000-0005-0000-0000-0000D7700000}"/>
    <cellStyle name="Note 2 7 7 2 3" xfId="51893" xr:uid="{00000000-0005-0000-0000-0000D8700000}"/>
    <cellStyle name="Note 2 7 7 3" xfId="27803" xr:uid="{00000000-0005-0000-0000-0000D9700000}"/>
    <cellStyle name="Note 2 7 7 4" xfId="45054" xr:uid="{00000000-0005-0000-0000-0000DA700000}"/>
    <cellStyle name="Note 2 7 8" xfId="13420" xr:uid="{00000000-0005-0000-0000-0000DB700000}"/>
    <cellStyle name="Note 2 7 8 2" xfId="31084" xr:uid="{00000000-0005-0000-0000-0000DC700000}"/>
    <cellStyle name="Note 2 7 8 3" xfId="48311" xr:uid="{00000000-0005-0000-0000-0000DD700000}"/>
    <cellStyle name="Note 2 7 9" xfId="20246" xr:uid="{00000000-0005-0000-0000-0000DE700000}"/>
    <cellStyle name="Note 2 8" xfId="1853" xr:uid="{00000000-0005-0000-0000-0000DF700000}"/>
    <cellStyle name="Note 2 8 2" xfId="2727" xr:uid="{00000000-0005-0000-0000-0000E0700000}"/>
    <cellStyle name="Note 2 8 2 10" xfId="13532" xr:uid="{00000000-0005-0000-0000-0000E1700000}"/>
    <cellStyle name="Note 2 8 2 10 2" xfId="31196" xr:uid="{00000000-0005-0000-0000-0000E2700000}"/>
    <cellStyle name="Note 2 8 2 10 3" xfId="48423" xr:uid="{00000000-0005-0000-0000-0000E3700000}"/>
    <cellStyle name="Note 2 8 2 11" xfId="20448" xr:uid="{00000000-0005-0000-0000-0000E4700000}"/>
    <cellStyle name="Note 2 8 2 12" xfId="37757" xr:uid="{00000000-0005-0000-0000-0000E5700000}"/>
    <cellStyle name="Note 2 8 2 2" xfId="2956" xr:uid="{00000000-0005-0000-0000-0000E6700000}"/>
    <cellStyle name="Note 2 8 2 2 2" xfId="3619" xr:uid="{00000000-0005-0000-0000-0000E7700000}"/>
    <cellStyle name="Note 2 8 2 2 2 2" xfId="5535" xr:uid="{00000000-0005-0000-0000-0000E8700000}"/>
    <cellStyle name="Note 2 8 2 2 2 2 2" xfId="12455" xr:uid="{00000000-0005-0000-0000-0000E9700000}"/>
    <cellStyle name="Note 2 8 2 2 2 2 2 2" xfId="19182" xr:uid="{00000000-0005-0000-0000-0000EA700000}"/>
    <cellStyle name="Note 2 8 2 2 2 2 2 2 2" xfId="36846" xr:uid="{00000000-0005-0000-0000-0000EB700000}"/>
    <cellStyle name="Note 2 8 2 2 2 2 2 2 3" xfId="54026" xr:uid="{00000000-0005-0000-0000-0000EC700000}"/>
    <cellStyle name="Note 2 8 2 2 2 2 2 3" xfId="30119" xr:uid="{00000000-0005-0000-0000-0000ED700000}"/>
    <cellStyle name="Note 2 8 2 2 2 2 2 4" xfId="47349" xr:uid="{00000000-0005-0000-0000-0000EE700000}"/>
    <cellStyle name="Note 2 8 2 2 2 2 3" xfId="9171" xr:uid="{00000000-0005-0000-0000-0000EF700000}"/>
    <cellStyle name="Note 2 8 2 2 2 2 3 2" xfId="26836" xr:uid="{00000000-0005-0000-0000-0000F0700000}"/>
    <cellStyle name="Note 2 8 2 2 2 2 3 3" xfId="44092" xr:uid="{00000000-0005-0000-0000-0000F1700000}"/>
    <cellStyle name="Note 2 8 2 2 2 2 4" xfId="16115" xr:uid="{00000000-0005-0000-0000-0000F2700000}"/>
    <cellStyle name="Note 2 8 2 2 2 2 4 2" xfId="33779" xr:uid="{00000000-0005-0000-0000-0000F3700000}"/>
    <cellStyle name="Note 2 8 2 2 2 2 4 3" xfId="50985" xr:uid="{00000000-0005-0000-0000-0000F4700000}"/>
    <cellStyle name="Note 2 8 2 2 2 2 5" xfId="23200" xr:uid="{00000000-0005-0000-0000-0000F5700000}"/>
    <cellStyle name="Note 2 8 2 2 2 2 6" xfId="40481" xr:uid="{00000000-0005-0000-0000-0000F6700000}"/>
    <cellStyle name="Note 2 8 2 2 2 3" xfId="11079" xr:uid="{00000000-0005-0000-0000-0000F7700000}"/>
    <cellStyle name="Note 2 8 2 2 2 3 2" xfId="17914" xr:uid="{00000000-0005-0000-0000-0000F8700000}"/>
    <cellStyle name="Note 2 8 2 2 2 3 2 2" xfId="35578" xr:uid="{00000000-0005-0000-0000-0000F9700000}"/>
    <cellStyle name="Note 2 8 2 2 2 3 2 3" xfId="52770" xr:uid="{00000000-0005-0000-0000-0000FA700000}"/>
    <cellStyle name="Note 2 8 2 2 2 3 3" xfId="28743" xr:uid="{00000000-0005-0000-0000-0000FB700000}"/>
    <cellStyle name="Note 2 8 2 2 2 3 4" xfId="45985" xr:uid="{00000000-0005-0000-0000-0000FC700000}"/>
    <cellStyle name="Note 2 8 2 2 2 4" xfId="7316" xr:uid="{00000000-0005-0000-0000-0000FD700000}"/>
    <cellStyle name="Note 2 8 2 2 2 4 2" xfId="24981" xr:uid="{00000000-0005-0000-0000-0000FE700000}"/>
    <cellStyle name="Note 2 8 2 2 2 4 3" xfId="42249" xr:uid="{00000000-0005-0000-0000-0000FF700000}"/>
    <cellStyle name="Note 2 8 2 2 2 5" xfId="14368" xr:uid="{00000000-0005-0000-0000-000000710000}"/>
    <cellStyle name="Note 2 8 2 2 2 5 2" xfId="32032" xr:uid="{00000000-0005-0000-0000-000001710000}"/>
    <cellStyle name="Note 2 8 2 2 2 5 3" xfId="49250" xr:uid="{00000000-0005-0000-0000-000002710000}"/>
    <cellStyle name="Note 2 8 2 2 2 6" xfId="21338" xr:uid="{00000000-0005-0000-0000-000003710000}"/>
    <cellStyle name="Note 2 8 2 2 2 7" xfId="38638" xr:uid="{00000000-0005-0000-0000-000004710000}"/>
    <cellStyle name="Note 2 8 2 2 3" xfId="3989" xr:uid="{00000000-0005-0000-0000-000005710000}"/>
    <cellStyle name="Note 2 8 2 2 3 2" xfId="5905" xr:uid="{00000000-0005-0000-0000-000006710000}"/>
    <cellStyle name="Note 2 8 2 2 3 2 2" xfId="12825" xr:uid="{00000000-0005-0000-0000-000007710000}"/>
    <cellStyle name="Note 2 8 2 2 3 2 2 2" xfId="19552" xr:uid="{00000000-0005-0000-0000-000008710000}"/>
    <cellStyle name="Note 2 8 2 2 3 2 2 2 2" xfId="37216" xr:uid="{00000000-0005-0000-0000-000009710000}"/>
    <cellStyle name="Note 2 8 2 2 3 2 2 2 3" xfId="54393" xr:uid="{00000000-0005-0000-0000-00000A710000}"/>
    <cellStyle name="Note 2 8 2 2 3 2 2 3" xfId="30489" xr:uid="{00000000-0005-0000-0000-00000B710000}"/>
    <cellStyle name="Note 2 8 2 2 3 2 2 4" xfId="47716" xr:uid="{00000000-0005-0000-0000-00000C710000}"/>
    <cellStyle name="Note 2 8 2 2 3 2 3" xfId="9541" xr:uid="{00000000-0005-0000-0000-00000D710000}"/>
    <cellStyle name="Note 2 8 2 2 3 2 3 2" xfId="27206" xr:uid="{00000000-0005-0000-0000-00000E710000}"/>
    <cellStyle name="Note 2 8 2 2 3 2 3 3" xfId="44459" xr:uid="{00000000-0005-0000-0000-00000F710000}"/>
    <cellStyle name="Note 2 8 2 2 3 2 4" xfId="16485" xr:uid="{00000000-0005-0000-0000-000010710000}"/>
    <cellStyle name="Note 2 8 2 2 3 2 4 2" xfId="34149" xr:uid="{00000000-0005-0000-0000-000011710000}"/>
    <cellStyle name="Note 2 8 2 2 3 2 4 3" xfId="51352" xr:uid="{00000000-0005-0000-0000-000012710000}"/>
    <cellStyle name="Note 2 8 2 2 3 2 5" xfId="23570" xr:uid="{00000000-0005-0000-0000-000013710000}"/>
    <cellStyle name="Note 2 8 2 2 3 2 6" xfId="40848" xr:uid="{00000000-0005-0000-0000-000014710000}"/>
    <cellStyle name="Note 2 8 2 2 3 3" xfId="7686" xr:uid="{00000000-0005-0000-0000-000015710000}"/>
    <cellStyle name="Note 2 8 2 2 3 3 2" xfId="25351" xr:uid="{00000000-0005-0000-0000-000016710000}"/>
    <cellStyle name="Note 2 8 2 2 3 3 3" xfId="42616" xr:uid="{00000000-0005-0000-0000-000017710000}"/>
    <cellStyle name="Note 2 8 2 2 3 4" xfId="14738" xr:uid="{00000000-0005-0000-0000-000018710000}"/>
    <cellStyle name="Note 2 8 2 2 3 4 2" xfId="32402" xr:uid="{00000000-0005-0000-0000-000019710000}"/>
    <cellStyle name="Note 2 8 2 2 3 4 3" xfId="49617" xr:uid="{00000000-0005-0000-0000-00001A710000}"/>
    <cellStyle name="Note 2 8 2 2 3 5" xfId="21708" xr:uid="{00000000-0005-0000-0000-00001B710000}"/>
    <cellStyle name="Note 2 8 2 2 3 6" xfId="39005" xr:uid="{00000000-0005-0000-0000-00001C710000}"/>
    <cellStyle name="Note 2 8 2 2 4" xfId="4872" xr:uid="{00000000-0005-0000-0000-00001D710000}"/>
    <cellStyle name="Note 2 8 2 2 4 2" xfId="11792" xr:uid="{00000000-0005-0000-0000-00001E710000}"/>
    <cellStyle name="Note 2 8 2 2 4 2 2" xfId="18573" xr:uid="{00000000-0005-0000-0000-00001F710000}"/>
    <cellStyle name="Note 2 8 2 2 4 2 2 2" xfId="36237" xr:uid="{00000000-0005-0000-0000-000020710000}"/>
    <cellStyle name="Note 2 8 2 2 4 2 2 3" xfId="53423" xr:uid="{00000000-0005-0000-0000-000021710000}"/>
    <cellStyle name="Note 2 8 2 2 4 2 3" xfId="29456" xr:uid="{00000000-0005-0000-0000-000022710000}"/>
    <cellStyle name="Note 2 8 2 2 4 2 4" xfId="46692" xr:uid="{00000000-0005-0000-0000-000023710000}"/>
    <cellStyle name="Note 2 8 2 2 4 3" xfId="8508" xr:uid="{00000000-0005-0000-0000-000024710000}"/>
    <cellStyle name="Note 2 8 2 2 4 3 2" xfId="26173" xr:uid="{00000000-0005-0000-0000-000025710000}"/>
    <cellStyle name="Note 2 8 2 2 4 3 3" xfId="43435" xr:uid="{00000000-0005-0000-0000-000026710000}"/>
    <cellStyle name="Note 2 8 2 2 4 4" xfId="15506" xr:uid="{00000000-0005-0000-0000-000027710000}"/>
    <cellStyle name="Note 2 8 2 2 4 4 2" xfId="33170" xr:uid="{00000000-0005-0000-0000-000028710000}"/>
    <cellStyle name="Note 2 8 2 2 4 4 3" xfId="50382" xr:uid="{00000000-0005-0000-0000-000029710000}"/>
    <cellStyle name="Note 2 8 2 2 4 5" xfId="22537" xr:uid="{00000000-0005-0000-0000-00002A710000}"/>
    <cellStyle name="Note 2 8 2 2 4 6" xfId="39824" xr:uid="{00000000-0005-0000-0000-00002B710000}"/>
    <cellStyle name="Note 2 8 2 2 5" xfId="10478" xr:uid="{00000000-0005-0000-0000-00002C710000}"/>
    <cellStyle name="Note 2 8 2 2 5 2" xfId="17367" xr:uid="{00000000-0005-0000-0000-00002D710000}"/>
    <cellStyle name="Note 2 8 2 2 5 2 2" xfId="35031" xr:uid="{00000000-0005-0000-0000-00002E710000}"/>
    <cellStyle name="Note 2 8 2 2 5 2 3" xfId="52229" xr:uid="{00000000-0005-0000-0000-00002F710000}"/>
    <cellStyle name="Note 2 8 2 2 5 3" xfId="28142" xr:uid="{00000000-0005-0000-0000-000030710000}"/>
    <cellStyle name="Note 2 8 2 2 5 4" xfId="45390" xr:uid="{00000000-0005-0000-0000-000031710000}"/>
    <cellStyle name="Note 2 8 2 2 6" xfId="6728" xr:uid="{00000000-0005-0000-0000-000032710000}"/>
    <cellStyle name="Note 2 8 2 2 6 2" xfId="24393" xr:uid="{00000000-0005-0000-0000-000033710000}"/>
    <cellStyle name="Note 2 8 2 2 6 3" xfId="41667" xr:uid="{00000000-0005-0000-0000-000034710000}"/>
    <cellStyle name="Note 2 8 2 2 7" xfId="13759" xr:uid="{00000000-0005-0000-0000-000035710000}"/>
    <cellStyle name="Note 2 8 2 2 7 2" xfId="31423" xr:uid="{00000000-0005-0000-0000-000036710000}"/>
    <cellStyle name="Note 2 8 2 2 7 3" xfId="48647" xr:uid="{00000000-0005-0000-0000-000037710000}"/>
    <cellStyle name="Note 2 8 2 2 8" xfId="20675" xr:uid="{00000000-0005-0000-0000-000038710000}"/>
    <cellStyle name="Note 2 8 2 2 9" xfId="37981" xr:uid="{00000000-0005-0000-0000-000039710000}"/>
    <cellStyle name="Note 2 8 2 3" xfId="3052" xr:uid="{00000000-0005-0000-0000-00003A710000}"/>
    <cellStyle name="Note 2 8 2 3 2" xfId="3715" xr:uid="{00000000-0005-0000-0000-00003B710000}"/>
    <cellStyle name="Note 2 8 2 3 2 2" xfId="5631" xr:uid="{00000000-0005-0000-0000-00003C710000}"/>
    <cellStyle name="Note 2 8 2 3 2 2 2" xfId="12551" xr:uid="{00000000-0005-0000-0000-00003D710000}"/>
    <cellStyle name="Note 2 8 2 3 2 2 2 2" xfId="19278" xr:uid="{00000000-0005-0000-0000-00003E710000}"/>
    <cellStyle name="Note 2 8 2 3 2 2 2 2 2" xfId="36942" xr:uid="{00000000-0005-0000-0000-00003F710000}"/>
    <cellStyle name="Note 2 8 2 3 2 2 2 2 3" xfId="54119" xr:uid="{00000000-0005-0000-0000-000040710000}"/>
    <cellStyle name="Note 2 8 2 3 2 2 2 3" xfId="30215" xr:uid="{00000000-0005-0000-0000-000041710000}"/>
    <cellStyle name="Note 2 8 2 3 2 2 2 4" xfId="47442" xr:uid="{00000000-0005-0000-0000-000042710000}"/>
    <cellStyle name="Note 2 8 2 3 2 2 3" xfId="9267" xr:uid="{00000000-0005-0000-0000-000043710000}"/>
    <cellStyle name="Note 2 8 2 3 2 2 3 2" xfId="26932" xr:uid="{00000000-0005-0000-0000-000044710000}"/>
    <cellStyle name="Note 2 8 2 3 2 2 3 3" xfId="44185" xr:uid="{00000000-0005-0000-0000-000045710000}"/>
    <cellStyle name="Note 2 8 2 3 2 2 4" xfId="16211" xr:uid="{00000000-0005-0000-0000-000046710000}"/>
    <cellStyle name="Note 2 8 2 3 2 2 4 2" xfId="33875" xr:uid="{00000000-0005-0000-0000-000047710000}"/>
    <cellStyle name="Note 2 8 2 3 2 2 4 3" xfId="51078" xr:uid="{00000000-0005-0000-0000-000048710000}"/>
    <cellStyle name="Note 2 8 2 3 2 2 5" xfId="23296" xr:uid="{00000000-0005-0000-0000-000049710000}"/>
    <cellStyle name="Note 2 8 2 3 2 2 6" xfId="40574" xr:uid="{00000000-0005-0000-0000-00004A710000}"/>
    <cellStyle name="Note 2 8 2 3 2 3" xfId="11175" xr:uid="{00000000-0005-0000-0000-00004B710000}"/>
    <cellStyle name="Note 2 8 2 3 2 3 2" xfId="18010" xr:uid="{00000000-0005-0000-0000-00004C710000}"/>
    <cellStyle name="Note 2 8 2 3 2 3 2 2" xfId="35674" xr:uid="{00000000-0005-0000-0000-00004D710000}"/>
    <cellStyle name="Note 2 8 2 3 2 3 2 3" xfId="52863" xr:uid="{00000000-0005-0000-0000-00004E710000}"/>
    <cellStyle name="Note 2 8 2 3 2 3 3" xfId="28839" xr:uid="{00000000-0005-0000-0000-00004F710000}"/>
    <cellStyle name="Note 2 8 2 3 2 3 4" xfId="46078" xr:uid="{00000000-0005-0000-0000-000050710000}"/>
    <cellStyle name="Note 2 8 2 3 2 4" xfId="7412" xr:uid="{00000000-0005-0000-0000-000051710000}"/>
    <cellStyle name="Note 2 8 2 3 2 4 2" xfId="25077" xr:uid="{00000000-0005-0000-0000-000052710000}"/>
    <cellStyle name="Note 2 8 2 3 2 4 3" xfId="42342" xr:uid="{00000000-0005-0000-0000-000053710000}"/>
    <cellStyle name="Note 2 8 2 3 2 5" xfId="14464" xr:uid="{00000000-0005-0000-0000-000054710000}"/>
    <cellStyle name="Note 2 8 2 3 2 5 2" xfId="32128" xr:uid="{00000000-0005-0000-0000-000055710000}"/>
    <cellStyle name="Note 2 8 2 3 2 5 3" xfId="49343" xr:uid="{00000000-0005-0000-0000-000056710000}"/>
    <cellStyle name="Note 2 8 2 3 2 6" xfId="21434" xr:uid="{00000000-0005-0000-0000-000057710000}"/>
    <cellStyle name="Note 2 8 2 3 2 7" xfId="38731" xr:uid="{00000000-0005-0000-0000-000058710000}"/>
    <cellStyle name="Note 2 8 2 3 3" xfId="4082" xr:uid="{00000000-0005-0000-0000-000059710000}"/>
    <cellStyle name="Note 2 8 2 3 3 2" xfId="5998" xr:uid="{00000000-0005-0000-0000-00005A710000}"/>
    <cellStyle name="Note 2 8 2 3 3 2 2" xfId="12918" xr:uid="{00000000-0005-0000-0000-00005B710000}"/>
    <cellStyle name="Note 2 8 2 3 3 2 2 2" xfId="19645" xr:uid="{00000000-0005-0000-0000-00005C710000}"/>
    <cellStyle name="Note 2 8 2 3 3 2 2 2 2" xfId="37309" xr:uid="{00000000-0005-0000-0000-00005D710000}"/>
    <cellStyle name="Note 2 8 2 3 3 2 2 2 3" xfId="54486" xr:uid="{00000000-0005-0000-0000-00005E710000}"/>
    <cellStyle name="Note 2 8 2 3 3 2 2 3" xfId="30582" xr:uid="{00000000-0005-0000-0000-00005F710000}"/>
    <cellStyle name="Note 2 8 2 3 3 2 2 4" xfId="47809" xr:uid="{00000000-0005-0000-0000-000060710000}"/>
    <cellStyle name="Note 2 8 2 3 3 2 3" xfId="9634" xr:uid="{00000000-0005-0000-0000-000061710000}"/>
    <cellStyle name="Note 2 8 2 3 3 2 3 2" xfId="27299" xr:uid="{00000000-0005-0000-0000-000062710000}"/>
    <cellStyle name="Note 2 8 2 3 3 2 3 3" xfId="44552" xr:uid="{00000000-0005-0000-0000-000063710000}"/>
    <cellStyle name="Note 2 8 2 3 3 2 4" xfId="16578" xr:uid="{00000000-0005-0000-0000-000064710000}"/>
    <cellStyle name="Note 2 8 2 3 3 2 4 2" xfId="34242" xr:uid="{00000000-0005-0000-0000-000065710000}"/>
    <cellStyle name="Note 2 8 2 3 3 2 4 3" xfId="51445" xr:uid="{00000000-0005-0000-0000-000066710000}"/>
    <cellStyle name="Note 2 8 2 3 3 2 5" xfId="23663" xr:uid="{00000000-0005-0000-0000-000067710000}"/>
    <cellStyle name="Note 2 8 2 3 3 2 6" xfId="40941" xr:uid="{00000000-0005-0000-0000-000068710000}"/>
    <cellStyle name="Note 2 8 2 3 3 3" xfId="7779" xr:uid="{00000000-0005-0000-0000-000069710000}"/>
    <cellStyle name="Note 2 8 2 3 3 3 2" xfId="25444" xr:uid="{00000000-0005-0000-0000-00006A710000}"/>
    <cellStyle name="Note 2 8 2 3 3 3 3" xfId="42709" xr:uid="{00000000-0005-0000-0000-00006B710000}"/>
    <cellStyle name="Note 2 8 2 3 3 4" xfId="14831" xr:uid="{00000000-0005-0000-0000-00006C710000}"/>
    <cellStyle name="Note 2 8 2 3 3 4 2" xfId="32495" xr:uid="{00000000-0005-0000-0000-00006D710000}"/>
    <cellStyle name="Note 2 8 2 3 3 4 3" xfId="49710" xr:uid="{00000000-0005-0000-0000-00006E710000}"/>
    <cellStyle name="Note 2 8 2 3 3 5" xfId="21801" xr:uid="{00000000-0005-0000-0000-00006F710000}"/>
    <cellStyle name="Note 2 8 2 3 3 6" xfId="39098" xr:uid="{00000000-0005-0000-0000-000070710000}"/>
    <cellStyle name="Note 2 8 2 3 4" xfId="4968" xr:uid="{00000000-0005-0000-0000-000071710000}"/>
    <cellStyle name="Note 2 8 2 3 4 2" xfId="11888" xr:uid="{00000000-0005-0000-0000-000072710000}"/>
    <cellStyle name="Note 2 8 2 3 4 2 2" xfId="18669" xr:uid="{00000000-0005-0000-0000-000073710000}"/>
    <cellStyle name="Note 2 8 2 3 4 2 2 2" xfId="36333" xr:uid="{00000000-0005-0000-0000-000074710000}"/>
    <cellStyle name="Note 2 8 2 3 4 2 2 3" xfId="53516" xr:uid="{00000000-0005-0000-0000-000075710000}"/>
    <cellStyle name="Note 2 8 2 3 4 2 3" xfId="29552" xr:uid="{00000000-0005-0000-0000-000076710000}"/>
    <cellStyle name="Note 2 8 2 3 4 2 4" xfId="46785" xr:uid="{00000000-0005-0000-0000-000077710000}"/>
    <cellStyle name="Note 2 8 2 3 4 3" xfId="8604" xr:uid="{00000000-0005-0000-0000-000078710000}"/>
    <cellStyle name="Note 2 8 2 3 4 3 2" xfId="26269" xr:uid="{00000000-0005-0000-0000-000079710000}"/>
    <cellStyle name="Note 2 8 2 3 4 3 3" xfId="43528" xr:uid="{00000000-0005-0000-0000-00007A710000}"/>
    <cellStyle name="Note 2 8 2 3 4 4" xfId="15602" xr:uid="{00000000-0005-0000-0000-00007B710000}"/>
    <cellStyle name="Note 2 8 2 3 4 4 2" xfId="33266" xr:uid="{00000000-0005-0000-0000-00007C710000}"/>
    <cellStyle name="Note 2 8 2 3 4 4 3" xfId="50475" xr:uid="{00000000-0005-0000-0000-00007D710000}"/>
    <cellStyle name="Note 2 8 2 3 4 5" xfId="22633" xr:uid="{00000000-0005-0000-0000-00007E710000}"/>
    <cellStyle name="Note 2 8 2 3 4 6" xfId="39917" xr:uid="{00000000-0005-0000-0000-00007F710000}"/>
    <cellStyle name="Note 2 8 2 3 5" xfId="10574" xr:uid="{00000000-0005-0000-0000-000080710000}"/>
    <cellStyle name="Note 2 8 2 3 5 2" xfId="17463" xr:uid="{00000000-0005-0000-0000-000081710000}"/>
    <cellStyle name="Note 2 8 2 3 5 2 2" xfId="35127" xr:uid="{00000000-0005-0000-0000-000082710000}"/>
    <cellStyle name="Note 2 8 2 3 5 2 3" xfId="52322" xr:uid="{00000000-0005-0000-0000-000083710000}"/>
    <cellStyle name="Note 2 8 2 3 5 3" xfId="28238" xr:uid="{00000000-0005-0000-0000-000084710000}"/>
    <cellStyle name="Note 2 8 2 3 5 4" xfId="45483" xr:uid="{00000000-0005-0000-0000-000085710000}"/>
    <cellStyle name="Note 2 8 2 3 6" xfId="6824" xr:uid="{00000000-0005-0000-0000-000086710000}"/>
    <cellStyle name="Note 2 8 2 3 6 2" xfId="24489" xr:uid="{00000000-0005-0000-0000-000087710000}"/>
    <cellStyle name="Note 2 8 2 3 6 3" xfId="41760" xr:uid="{00000000-0005-0000-0000-000088710000}"/>
    <cellStyle name="Note 2 8 2 3 7" xfId="13855" xr:uid="{00000000-0005-0000-0000-000089710000}"/>
    <cellStyle name="Note 2 8 2 3 7 2" xfId="31519" xr:uid="{00000000-0005-0000-0000-00008A710000}"/>
    <cellStyle name="Note 2 8 2 3 7 3" xfId="48740" xr:uid="{00000000-0005-0000-0000-00008B710000}"/>
    <cellStyle name="Note 2 8 2 3 8" xfId="20771" xr:uid="{00000000-0005-0000-0000-00008C710000}"/>
    <cellStyle name="Note 2 8 2 3 9" xfId="38074" xr:uid="{00000000-0005-0000-0000-00008D710000}"/>
    <cellStyle name="Note 2 8 2 4" xfId="3164" xr:uid="{00000000-0005-0000-0000-00008E710000}"/>
    <cellStyle name="Note 2 8 2 4 2" xfId="4194" xr:uid="{00000000-0005-0000-0000-00008F710000}"/>
    <cellStyle name="Note 2 8 2 4 2 2" xfId="6110" xr:uid="{00000000-0005-0000-0000-000090710000}"/>
    <cellStyle name="Note 2 8 2 4 2 2 2" xfId="13030" xr:uid="{00000000-0005-0000-0000-000091710000}"/>
    <cellStyle name="Note 2 8 2 4 2 2 2 2" xfId="19757" xr:uid="{00000000-0005-0000-0000-000092710000}"/>
    <cellStyle name="Note 2 8 2 4 2 2 2 2 2" xfId="37421" xr:uid="{00000000-0005-0000-0000-000093710000}"/>
    <cellStyle name="Note 2 8 2 4 2 2 2 2 3" xfId="54598" xr:uid="{00000000-0005-0000-0000-000094710000}"/>
    <cellStyle name="Note 2 8 2 4 2 2 2 3" xfId="30694" xr:uid="{00000000-0005-0000-0000-000095710000}"/>
    <cellStyle name="Note 2 8 2 4 2 2 2 4" xfId="47921" xr:uid="{00000000-0005-0000-0000-000096710000}"/>
    <cellStyle name="Note 2 8 2 4 2 2 3" xfId="9746" xr:uid="{00000000-0005-0000-0000-000097710000}"/>
    <cellStyle name="Note 2 8 2 4 2 2 3 2" xfId="27411" xr:uid="{00000000-0005-0000-0000-000098710000}"/>
    <cellStyle name="Note 2 8 2 4 2 2 3 3" xfId="44664" xr:uid="{00000000-0005-0000-0000-000099710000}"/>
    <cellStyle name="Note 2 8 2 4 2 2 4" xfId="16690" xr:uid="{00000000-0005-0000-0000-00009A710000}"/>
    <cellStyle name="Note 2 8 2 4 2 2 4 2" xfId="34354" xr:uid="{00000000-0005-0000-0000-00009B710000}"/>
    <cellStyle name="Note 2 8 2 4 2 2 4 3" xfId="51557" xr:uid="{00000000-0005-0000-0000-00009C710000}"/>
    <cellStyle name="Note 2 8 2 4 2 2 5" xfId="23775" xr:uid="{00000000-0005-0000-0000-00009D710000}"/>
    <cellStyle name="Note 2 8 2 4 2 2 6" xfId="41053" xr:uid="{00000000-0005-0000-0000-00009E710000}"/>
    <cellStyle name="Note 2 8 2 4 2 3" xfId="7891" xr:uid="{00000000-0005-0000-0000-00009F710000}"/>
    <cellStyle name="Note 2 8 2 4 2 3 2" xfId="25556" xr:uid="{00000000-0005-0000-0000-0000A0710000}"/>
    <cellStyle name="Note 2 8 2 4 2 3 3" xfId="42821" xr:uid="{00000000-0005-0000-0000-0000A1710000}"/>
    <cellStyle name="Note 2 8 2 4 2 4" xfId="14943" xr:uid="{00000000-0005-0000-0000-0000A2710000}"/>
    <cellStyle name="Note 2 8 2 4 2 4 2" xfId="32607" xr:uid="{00000000-0005-0000-0000-0000A3710000}"/>
    <cellStyle name="Note 2 8 2 4 2 4 3" xfId="49822" xr:uid="{00000000-0005-0000-0000-0000A4710000}"/>
    <cellStyle name="Note 2 8 2 4 2 5" xfId="21913" xr:uid="{00000000-0005-0000-0000-0000A5710000}"/>
    <cellStyle name="Note 2 8 2 4 2 6" xfId="39210" xr:uid="{00000000-0005-0000-0000-0000A6710000}"/>
    <cellStyle name="Note 2 8 2 4 3" xfId="5080" xr:uid="{00000000-0005-0000-0000-0000A7710000}"/>
    <cellStyle name="Note 2 8 2 4 3 2" xfId="12000" xr:uid="{00000000-0005-0000-0000-0000A8710000}"/>
    <cellStyle name="Note 2 8 2 4 3 2 2" xfId="18781" xr:uid="{00000000-0005-0000-0000-0000A9710000}"/>
    <cellStyle name="Note 2 8 2 4 3 2 2 2" xfId="36445" xr:uid="{00000000-0005-0000-0000-0000AA710000}"/>
    <cellStyle name="Note 2 8 2 4 3 2 2 3" xfId="53628" xr:uid="{00000000-0005-0000-0000-0000AB710000}"/>
    <cellStyle name="Note 2 8 2 4 3 2 3" xfId="29664" xr:uid="{00000000-0005-0000-0000-0000AC710000}"/>
    <cellStyle name="Note 2 8 2 4 3 2 4" xfId="46897" xr:uid="{00000000-0005-0000-0000-0000AD710000}"/>
    <cellStyle name="Note 2 8 2 4 3 3" xfId="8716" xr:uid="{00000000-0005-0000-0000-0000AE710000}"/>
    <cellStyle name="Note 2 8 2 4 3 3 2" xfId="26381" xr:uid="{00000000-0005-0000-0000-0000AF710000}"/>
    <cellStyle name="Note 2 8 2 4 3 3 3" xfId="43640" xr:uid="{00000000-0005-0000-0000-0000B0710000}"/>
    <cellStyle name="Note 2 8 2 4 3 4" xfId="15714" xr:uid="{00000000-0005-0000-0000-0000B1710000}"/>
    <cellStyle name="Note 2 8 2 4 3 4 2" xfId="33378" xr:uid="{00000000-0005-0000-0000-0000B2710000}"/>
    <cellStyle name="Note 2 8 2 4 3 4 3" xfId="50587" xr:uid="{00000000-0005-0000-0000-0000B3710000}"/>
    <cellStyle name="Note 2 8 2 4 3 5" xfId="22745" xr:uid="{00000000-0005-0000-0000-0000B4710000}"/>
    <cellStyle name="Note 2 8 2 4 3 6" xfId="40029" xr:uid="{00000000-0005-0000-0000-0000B5710000}"/>
    <cellStyle name="Note 2 8 2 4 4" xfId="10686" xr:uid="{00000000-0005-0000-0000-0000B6710000}"/>
    <cellStyle name="Note 2 8 2 4 4 2" xfId="17575" xr:uid="{00000000-0005-0000-0000-0000B7710000}"/>
    <cellStyle name="Note 2 8 2 4 4 2 2" xfId="35239" xr:uid="{00000000-0005-0000-0000-0000B8710000}"/>
    <cellStyle name="Note 2 8 2 4 4 2 3" xfId="52434" xr:uid="{00000000-0005-0000-0000-0000B9710000}"/>
    <cellStyle name="Note 2 8 2 4 4 3" xfId="28350" xr:uid="{00000000-0005-0000-0000-0000BA710000}"/>
    <cellStyle name="Note 2 8 2 4 4 4" xfId="45595" xr:uid="{00000000-0005-0000-0000-0000BB710000}"/>
    <cellStyle name="Note 2 8 2 4 5" xfId="6936" xr:uid="{00000000-0005-0000-0000-0000BC710000}"/>
    <cellStyle name="Note 2 8 2 4 5 2" xfId="24601" xr:uid="{00000000-0005-0000-0000-0000BD710000}"/>
    <cellStyle name="Note 2 8 2 4 5 3" xfId="41872" xr:uid="{00000000-0005-0000-0000-0000BE710000}"/>
    <cellStyle name="Note 2 8 2 4 6" xfId="13967" xr:uid="{00000000-0005-0000-0000-0000BF710000}"/>
    <cellStyle name="Note 2 8 2 4 6 2" xfId="31631" xr:uid="{00000000-0005-0000-0000-0000C0710000}"/>
    <cellStyle name="Note 2 8 2 4 6 3" xfId="48852" xr:uid="{00000000-0005-0000-0000-0000C1710000}"/>
    <cellStyle name="Note 2 8 2 4 7" xfId="20883" xr:uid="{00000000-0005-0000-0000-0000C2710000}"/>
    <cellStyle name="Note 2 8 2 4 8" xfId="38186" xr:uid="{00000000-0005-0000-0000-0000C3710000}"/>
    <cellStyle name="Note 2 8 2 5" xfId="3392" xr:uid="{00000000-0005-0000-0000-0000C4710000}"/>
    <cellStyle name="Note 2 8 2 5 2" xfId="5308" xr:uid="{00000000-0005-0000-0000-0000C5710000}"/>
    <cellStyle name="Note 2 8 2 5 2 2" xfId="12228" xr:uid="{00000000-0005-0000-0000-0000C6710000}"/>
    <cellStyle name="Note 2 8 2 5 2 2 2" xfId="18955" xr:uid="{00000000-0005-0000-0000-0000C7710000}"/>
    <cellStyle name="Note 2 8 2 5 2 2 2 2" xfId="36619" xr:uid="{00000000-0005-0000-0000-0000C8710000}"/>
    <cellStyle name="Note 2 8 2 5 2 2 2 3" xfId="53802" xr:uid="{00000000-0005-0000-0000-0000C9710000}"/>
    <cellStyle name="Note 2 8 2 5 2 2 3" xfId="29892" xr:uid="{00000000-0005-0000-0000-0000CA710000}"/>
    <cellStyle name="Note 2 8 2 5 2 2 4" xfId="47125" xr:uid="{00000000-0005-0000-0000-0000CB710000}"/>
    <cellStyle name="Note 2 8 2 5 2 3" xfId="8944" xr:uid="{00000000-0005-0000-0000-0000CC710000}"/>
    <cellStyle name="Note 2 8 2 5 2 3 2" xfId="26609" xr:uid="{00000000-0005-0000-0000-0000CD710000}"/>
    <cellStyle name="Note 2 8 2 5 2 3 3" xfId="43868" xr:uid="{00000000-0005-0000-0000-0000CE710000}"/>
    <cellStyle name="Note 2 8 2 5 2 4" xfId="15888" xr:uid="{00000000-0005-0000-0000-0000CF710000}"/>
    <cellStyle name="Note 2 8 2 5 2 4 2" xfId="33552" xr:uid="{00000000-0005-0000-0000-0000D0710000}"/>
    <cellStyle name="Note 2 8 2 5 2 4 3" xfId="50761" xr:uid="{00000000-0005-0000-0000-0000D1710000}"/>
    <cellStyle name="Note 2 8 2 5 2 5" xfId="22973" xr:uid="{00000000-0005-0000-0000-0000D2710000}"/>
    <cellStyle name="Note 2 8 2 5 2 6" xfId="40257" xr:uid="{00000000-0005-0000-0000-0000D3710000}"/>
    <cellStyle name="Note 2 8 2 5 3" xfId="10852" xr:uid="{00000000-0005-0000-0000-0000D4710000}"/>
    <cellStyle name="Note 2 8 2 5 3 2" xfId="17687" xr:uid="{00000000-0005-0000-0000-0000D5710000}"/>
    <cellStyle name="Note 2 8 2 5 3 2 2" xfId="35351" xr:uid="{00000000-0005-0000-0000-0000D6710000}"/>
    <cellStyle name="Note 2 8 2 5 3 2 3" xfId="52546" xr:uid="{00000000-0005-0000-0000-0000D7710000}"/>
    <cellStyle name="Note 2 8 2 5 3 3" xfId="28516" xr:uid="{00000000-0005-0000-0000-0000D8710000}"/>
    <cellStyle name="Note 2 8 2 5 3 4" xfId="45761" xr:uid="{00000000-0005-0000-0000-0000D9710000}"/>
    <cellStyle name="Note 2 8 2 5 4" xfId="14141" xr:uid="{00000000-0005-0000-0000-0000DA710000}"/>
    <cellStyle name="Note 2 8 2 5 4 2" xfId="31805" xr:uid="{00000000-0005-0000-0000-0000DB710000}"/>
    <cellStyle name="Note 2 8 2 5 4 3" xfId="49026" xr:uid="{00000000-0005-0000-0000-0000DC710000}"/>
    <cellStyle name="Note 2 8 2 5 5" xfId="21111" xr:uid="{00000000-0005-0000-0000-0000DD710000}"/>
    <cellStyle name="Note 2 8 2 5 6" xfId="38414" xr:uid="{00000000-0005-0000-0000-0000DE710000}"/>
    <cellStyle name="Note 2 8 2 6" xfId="3227" xr:uid="{00000000-0005-0000-0000-0000DF710000}"/>
    <cellStyle name="Note 2 8 2 6 2" xfId="5143" xr:uid="{00000000-0005-0000-0000-0000E0710000}"/>
    <cellStyle name="Note 2 8 2 6 2 2" xfId="12063" xr:uid="{00000000-0005-0000-0000-0000E1710000}"/>
    <cellStyle name="Note 2 8 2 6 2 2 2" xfId="18844" xr:uid="{00000000-0005-0000-0000-0000E2710000}"/>
    <cellStyle name="Note 2 8 2 6 2 2 2 2" xfId="36508" xr:uid="{00000000-0005-0000-0000-0000E3710000}"/>
    <cellStyle name="Note 2 8 2 6 2 2 2 3" xfId="53691" xr:uid="{00000000-0005-0000-0000-0000E4710000}"/>
    <cellStyle name="Note 2 8 2 6 2 2 3" xfId="29727" xr:uid="{00000000-0005-0000-0000-0000E5710000}"/>
    <cellStyle name="Note 2 8 2 6 2 2 4" xfId="46960" xr:uid="{00000000-0005-0000-0000-0000E6710000}"/>
    <cellStyle name="Note 2 8 2 6 2 3" xfId="8779" xr:uid="{00000000-0005-0000-0000-0000E7710000}"/>
    <cellStyle name="Note 2 8 2 6 2 3 2" xfId="26444" xr:uid="{00000000-0005-0000-0000-0000E8710000}"/>
    <cellStyle name="Note 2 8 2 6 2 3 3" xfId="43703" xr:uid="{00000000-0005-0000-0000-0000E9710000}"/>
    <cellStyle name="Note 2 8 2 6 2 4" xfId="15777" xr:uid="{00000000-0005-0000-0000-0000EA710000}"/>
    <cellStyle name="Note 2 8 2 6 2 4 2" xfId="33441" xr:uid="{00000000-0005-0000-0000-0000EB710000}"/>
    <cellStyle name="Note 2 8 2 6 2 4 3" xfId="50650" xr:uid="{00000000-0005-0000-0000-0000EC710000}"/>
    <cellStyle name="Note 2 8 2 6 2 5" xfId="22808" xr:uid="{00000000-0005-0000-0000-0000ED710000}"/>
    <cellStyle name="Note 2 8 2 6 2 6" xfId="40092" xr:uid="{00000000-0005-0000-0000-0000EE710000}"/>
    <cellStyle name="Note 2 8 2 6 3" xfId="6999" xr:uid="{00000000-0005-0000-0000-0000EF710000}"/>
    <cellStyle name="Note 2 8 2 6 3 2" xfId="24664" xr:uid="{00000000-0005-0000-0000-0000F0710000}"/>
    <cellStyle name="Note 2 8 2 6 3 3" xfId="41935" xr:uid="{00000000-0005-0000-0000-0000F1710000}"/>
    <cellStyle name="Note 2 8 2 6 4" xfId="14030" xr:uid="{00000000-0005-0000-0000-0000F2710000}"/>
    <cellStyle name="Note 2 8 2 6 4 2" xfId="31694" xr:uid="{00000000-0005-0000-0000-0000F3710000}"/>
    <cellStyle name="Note 2 8 2 6 4 3" xfId="48915" xr:uid="{00000000-0005-0000-0000-0000F4710000}"/>
    <cellStyle name="Note 2 8 2 6 5" xfId="20946" xr:uid="{00000000-0005-0000-0000-0000F5710000}"/>
    <cellStyle name="Note 2 8 2 6 6" xfId="38249" xr:uid="{00000000-0005-0000-0000-0000F6710000}"/>
    <cellStyle name="Note 2 8 2 7" xfId="4645" xr:uid="{00000000-0005-0000-0000-0000F7710000}"/>
    <cellStyle name="Note 2 8 2 7 2" xfId="11565" xr:uid="{00000000-0005-0000-0000-0000F8710000}"/>
    <cellStyle name="Note 2 8 2 7 2 2" xfId="18346" xr:uid="{00000000-0005-0000-0000-0000F9710000}"/>
    <cellStyle name="Note 2 8 2 7 2 2 2" xfId="36010" xr:uid="{00000000-0005-0000-0000-0000FA710000}"/>
    <cellStyle name="Note 2 8 2 7 2 2 3" xfId="53199" xr:uid="{00000000-0005-0000-0000-0000FB710000}"/>
    <cellStyle name="Note 2 8 2 7 2 3" xfId="29229" xr:uid="{00000000-0005-0000-0000-0000FC710000}"/>
    <cellStyle name="Note 2 8 2 7 2 4" xfId="46468" xr:uid="{00000000-0005-0000-0000-0000FD710000}"/>
    <cellStyle name="Note 2 8 2 7 3" xfId="8281" xr:uid="{00000000-0005-0000-0000-0000FE710000}"/>
    <cellStyle name="Note 2 8 2 7 3 2" xfId="25946" xr:uid="{00000000-0005-0000-0000-0000FF710000}"/>
    <cellStyle name="Note 2 8 2 7 3 3" xfId="43211" xr:uid="{00000000-0005-0000-0000-000000720000}"/>
    <cellStyle name="Note 2 8 2 7 4" xfId="15279" xr:uid="{00000000-0005-0000-0000-000001720000}"/>
    <cellStyle name="Note 2 8 2 7 4 2" xfId="32943" xr:uid="{00000000-0005-0000-0000-000002720000}"/>
    <cellStyle name="Note 2 8 2 7 4 3" xfId="50158" xr:uid="{00000000-0005-0000-0000-000003720000}"/>
    <cellStyle name="Note 2 8 2 7 5" xfId="22310" xr:uid="{00000000-0005-0000-0000-000004720000}"/>
    <cellStyle name="Note 2 8 2 7 6" xfId="39600" xr:uid="{00000000-0005-0000-0000-000005720000}"/>
    <cellStyle name="Note 2 8 2 8" xfId="10251" xr:uid="{00000000-0005-0000-0000-000006720000}"/>
    <cellStyle name="Note 2 8 2 8 2" xfId="17140" xr:uid="{00000000-0005-0000-0000-000007720000}"/>
    <cellStyle name="Note 2 8 2 8 2 2" xfId="34804" xr:uid="{00000000-0005-0000-0000-000008720000}"/>
    <cellStyle name="Note 2 8 2 8 2 3" xfId="52005" xr:uid="{00000000-0005-0000-0000-000009720000}"/>
    <cellStyle name="Note 2 8 2 8 3" xfId="27915" xr:uid="{00000000-0005-0000-0000-00000A720000}"/>
    <cellStyle name="Note 2 8 2 8 4" xfId="45166" xr:uid="{00000000-0005-0000-0000-00000B720000}"/>
    <cellStyle name="Note 2 8 2 9" xfId="6501" xr:uid="{00000000-0005-0000-0000-00000C720000}"/>
    <cellStyle name="Note 2 8 2 9 2" xfId="24166" xr:uid="{00000000-0005-0000-0000-00000D720000}"/>
    <cellStyle name="Note 2 8 2 9 3" xfId="41443" xr:uid="{00000000-0005-0000-0000-00000E720000}"/>
    <cellStyle name="Note 2 8 3" xfId="2846" xr:uid="{00000000-0005-0000-0000-00000F720000}"/>
    <cellStyle name="Note 2 8 3 2" xfId="3509" xr:uid="{00000000-0005-0000-0000-000010720000}"/>
    <cellStyle name="Note 2 8 3 2 2" xfId="5425" xr:uid="{00000000-0005-0000-0000-000011720000}"/>
    <cellStyle name="Note 2 8 3 2 2 2" xfId="12345" xr:uid="{00000000-0005-0000-0000-000012720000}"/>
    <cellStyle name="Note 2 8 3 2 2 2 2" xfId="19072" xr:uid="{00000000-0005-0000-0000-000013720000}"/>
    <cellStyle name="Note 2 8 3 2 2 2 2 2" xfId="36736" xr:uid="{00000000-0005-0000-0000-000014720000}"/>
    <cellStyle name="Note 2 8 3 2 2 2 2 3" xfId="53916" xr:uid="{00000000-0005-0000-0000-000015720000}"/>
    <cellStyle name="Note 2 8 3 2 2 2 3" xfId="30009" xr:uid="{00000000-0005-0000-0000-000016720000}"/>
    <cellStyle name="Note 2 8 3 2 2 2 4" xfId="47239" xr:uid="{00000000-0005-0000-0000-000017720000}"/>
    <cellStyle name="Note 2 8 3 2 2 3" xfId="9061" xr:uid="{00000000-0005-0000-0000-000018720000}"/>
    <cellStyle name="Note 2 8 3 2 2 3 2" xfId="26726" xr:uid="{00000000-0005-0000-0000-000019720000}"/>
    <cellStyle name="Note 2 8 3 2 2 3 3" xfId="43982" xr:uid="{00000000-0005-0000-0000-00001A720000}"/>
    <cellStyle name="Note 2 8 3 2 2 4" xfId="16005" xr:uid="{00000000-0005-0000-0000-00001B720000}"/>
    <cellStyle name="Note 2 8 3 2 2 4 2" xfId="33669" xr:uid="{00000000-0005-0000-0000-00001C720000}"/>
    <cellStyle name="Note 2 8 3 2 2 4 3" xfId="50875" xr:uid="{00000000-0005-0000-0000-00001D720000}"/>
    <cellStyle name="Note 2 8 3 2 2 5" xfId="23090" xr:uid="{00000000-0005-0000-0000-00001E720000}"/>
    <cellStyle name="Note 2 8 3 2 2 6" xfId="40371" xr:uid="{00000000-0005-0000-0000-00001F720000}"/>
    <cellStyle name="Note 2 8 3 2 3" xfId="10969" xr:uid="{00000000-0005-0000-0000-000020720000}"/>
    <cellStyle name="Note 2 8 3 2 3 2" xfId="17804" xr:uid="{00000000-0005-0000-0000-000021720000}"/>
    <cellStyle name="Note 2 8 3 2 3 2 2" xfId="35468" xr:uid="{00000000-0005-0000-0000-000022720000}"/>
    <cellStyle name="Note 2 8 3 2 3 2 3" xfId="52660" xr:uid="{00000000-0005-0000-0000-000023720000}"/>
    <cellStyle name="Note 2 8 3 2 3 3" xfId="28633" xr:uid="{00000000-0005-0000-0000-000024720000}"/>
    <cellStyle name="Note 2 8 3 2 3 4" xfId="45875" xr:uid="{00000000-0005-0000-0000-000025720000}"/>
    <cellStyle name="Note 2 8 3 2 4" xfId="7206" xr:uid="{00000000-0005-0000-0000-000026720000}"/>
    <cellStyle name="Note 2 8 3 2 4 2" xfId="24871" xr:uid="{00000000-0005-0000-0000-000027720000}"/>
    <cellStyle name="Note 2 8 3 2 4 3" xfId="42139" xr:uid="{00000000-0005-0000-0000-000028720000}"/>
    <cellStyle name="Note 2 8 3 2 5" xfId="14258" xr:uid="{00000000-0005-0000-0000-000029720000}"/>
    <cellStyle name="Note 2 8 3 2 5 2" xfId="31922" xr:uid="{00000000-0005-0000-0000-00002A720000}"/>
    <cellStyle name="Note 2 8 3 2 5 3" xfId="49140" xr:uid="{00000000-0005-0000-0000-00002B720000}"/>
    <cellStyle name="Note 2 8 3 2 6" xfId="21228" xr:uid="{00000000-0005-0000-0000-00002C720000}"/>
    <cellStyle name="Note 2 8 3 2 7" xfId="38528" xr:uid="{00000000-0005-0000-0000-00002D720000}"/>
    <cellStyle name="Note 2 8 3 3" xfId="3879" xr:uid="{00000000-0005-0000-0000-00002E720000}"/>
    <cellStyle name="Note 2 8 3 3 2" xfId="5795" xr:uid="{00000000-0005-0000-0000-00002F720000}"/>
    <cellStyle name="Note 2 8 3 3 2 2" xfId="12715" xr:uid="{00000000-0005-0000-0000-000030720000}"/>
    <cellStyle name="Note 2 8 3 3 2 2 2" xfId="19442" xr:uid="{00000000-0005-0000-0000-000031720000}"/>
    <cellStyle name="Note 2 8 3 3 2 2 2 2" xfId="37106" xr:uid="{00000000-0005-0000-0000-000032720000}"/>
    <cellStyle name="Note 2 8 3 3 2 2 2 3" xfId="54283" xr:uid="{00000000-0005-0000-0000-000033720000}"/>
    <cellStyle name="Note 2 8 3 3 2 2 3" xfId="30379" xr:uid="{00000000-0005-0000-0000-000034720000}"/>
    <cellStyle name="Note 2 8 3 3 2 2 4" xfId="47606" xr:uid="{00000000-0005-0000-0000-000035720000}"/>
    <cellStyle name="Note 2 8 3 3 2 3" xfId="9431" xr:uid="{00000000-0005-0000-0000-000036720000}"/>
    <cellStyle name="Note 2 8 3 3 2 3 2" xfId="27096" xr:uid="{00000000-0005-0000-0000-000037720000}"/>
    <cellStyle name="Note 2 8 3 3 2 3 3" xfId="44349" xr:uid="{00000000-0005-0000-0000-000038720000}"/>
    <cellStyle name="Note 2 8 3 3 2 4" xfId="16375" xr:uid="{00000000-0005-0000-0000-000039720000}"/>
    <cellStyle name="Note 2 8 3 3 2 4 2" xfId="34039" xr:uid="{00000000-0005-0000-0000-00003A720000}"/>
    <cellStyle name="Note 2 8 3 3 2 4 3" xfId="51242" xr:uid="{00000000-0005-0000-0000-00003B720000}"/>
    <cellStyle name="Note 2 8 3 3 2 5" xfId="23460" xr:uid="{00000000-0005-0000-0000-00003C720000}"/>
    <cellStyle name="Note 2 8 3 3 2 6" xfId="40738" xr:uid="{00000000-0005-0000-0000-00003D720000}"/>
    <cellStyle name="Note 2 8 3 3 3" xfId="7576" xr:uid="{00000000-0005-0000-0000-00003E720000}"/>
    <cellStyle name="Note 2 8 3 3 3 2" xfId="25241" xr:uid="{00000000-0005-0000-0000-00003F720000}"/>
    <cellStyle name="Note 2 8 3 3 3 3" xfId="42506" xr:uid="{00000000-0005-0000-0000-000040720000}"/>
    <cellStyle name="Note 2 8 3 3 4" xfId="14628" xr:uid="{00000000-0005-0000-0000-000041720000}"/>
    <cellStyle name="Note 2 8 3 3 4 2" xfId="32292" xr:uid="{00000000-0005-0000-0000-000042720000}"/>
    <cellStyle name="Note 2 8 3 3 4 3" xfId="49507" xr:uid="{00000000-0005-0000-0000-000043720000}"/>
    <cellStyle name="Note 2 8 3 3 5" xfId="21598" xr:uid="{00000000-0005-0000-0000-000044720000}"/>
    <cellStyle name="Note 2 8 3 3 6" xfId="38895" xr:uid="{00000000-0005-0000-0000-000045720000}"/>
    <cellStyle name="Note 2 8 3 4" xfId="4762" xr:uid="{00000000-0005-0000-0000-000046720000}"/>
    <cellStyle name="Note 2 8 3 4 2" xfId="11682" xr:uid="{00000000-0005-0000-0000-000047720000}"/>
    <cellStyle name="Note 2 8 3 4 2 2" xfId="18463" xr:uid="{00000000-0005-0000-0000-000048720000}"/>
    <cellStyle name="Note 2 8 3 4 2 2 2" xfId="36127" xr:uid="{00000000-0005-0000-0000-000049720000}"/>
    <cellStyle name="Note 2 8 3 4 2 2 3" xfId="53313" xr:uid="{00000000-0005-0000-0000-00004A720000}"/>
    <cellStyle name="Note 2 8 3 4 2 3" xfId="29346" xr:uid="{00000000-0005-0000-0000-00004B720000}"/>
    <cellStyle name="Note 2 8 3 4 2 4" xfId="46582" xr:uid="{00000000-0005-0000-0000-00004C720000}"/>
    <cellStyle name="Note 2 8 3 4 3" xfId="8398" xr:uid="{00000000-0005-0000-0000-00004D720000}"/>
    <cellStyle name="Note 2 8 3 4 3 2" xfId="26063" xr:uid="{00000000-0005-0000-0000-00004E720000}"/>
    <cellStyle name="Note 2 8 3 4 3 3" xfId="43325" xr:uid="{00000000-0005-0000-0000-00004F720000}"/>
    <cellStyle name="Note 2 8 3 4 4" xfId="15396" xr:uid="{00000000-0005-0000-0000-000050720000}"/>
    <cellStyle name="Note 2 8 3 4 4 2" xfId="33060" xr:uid="{00000000-0005-0000-0000-000051720000}"/>
    <cellStyle name="Note 2 8 3 4 4 3" xfId="50272" xr:uid="{00000000-0005-0000-0000-000052720000}"/>
    <cellStyle name="Note 2 8 3 4 5" xfId="22427" xr:uid="{00000000-0005-0000-0000-000053720000}"/>
    <cellStyle name="Note 2 8 3 4 6" xfId="39714" xr:uid="{00000000-0005-0000-0000-000054720000}"/>
    <cellStyle name="Note 2 8 3 5" xfId="10368" xr:uid="{00000000-0005-0000-0000-000055720000}"/>
    <cellStyle name="Note 2 8 3 5 2" xfId="17257" xr:uid="{00000000-0005-0000-0000-000056720000}"/>
    <cellStyle name="Note 2 8 3 5 2 2" xfId="34921" xr:uid="{00000000-0005-0000-0000-000057720000}"/>
    <cellStyle name="Note 2 8 3 5 2 3" xfId="52119" xr:uid="{00000000-0005-0000-0000-000058720000}"/>
    <cellStyle name="Note 2 8 3 5 3" xfId="28032" xr:uid="{00000000-0005-0000-0000-000059720000}"/>
    <cellStyle name="Note 2 8 3 5 4" xfId="45280" xr:uid="{00000000-0005-0000-0000-00005A720000}"/>
    <cellStyle name="Note 2 8 3 6" xfId="6618" xr:uid="{00000000-0005-0000-0000-00005B720000}"/>
    <cellStyle name="Note 2 8 3 6 2" xfId="24283" xr:uid="{00000000-0005-0000-0000-00005C720000}"/>
    <cellStyle name="Note 2 8 3 6 3" xfId="41557" xr:uid="{00000000-0005-0000-0000-00005D720000}"/>
    <cellStyle name="Note 2 8 3 7" xfId="13649" xr:uid="{00000000-0005-0000-0000-00005E720000}"/>
    <cellStyle name="Note 2 8 3 7 2" xfId="31313" xr:uid="{00000000-0005-0000-0000-00005F720000}"/>
    <cellStyle name="Note 2 8 3 7 3" xfId="48537" xr:uid="{00000000-0005-0000-0000-000060720000}"/>
    <cellStyle name="Note 2 8 3 8" xfId="20565" xr:uid="{00000000-0005-0000-0000-000061720000}"/>
    <cellStyle name="Note 2 8 3 9" xfId="37871" xr:uid="{00000000-0005-0000-0000-000062720000}"/>
    <cellStyle name="Note 2 8 4" xfId="4498" xr:uid="{00000000-0005-0000-0000-000063720000}"/>
    <cellStyle name="Note 2 8 4 2" xfId="6362" xr:uid="{00000000-0005-0000-0000-000064720000}"/>
    <cellStyle name="Note 2 8 4 2 2" xfId="13281" xr:uid="{00000000-0005-0000-0000-000065720000}"/>
    <cellStyle name="Note 2 8 4 2 2 2" xfId="19954" xr:uid="{00000000-0005-0000-0000-000066720000}"/>
    <cellStyle name="Note 2 8 4 2 2 2 2" xfId="37618" xr:uid="{00000000-0005-0000-0000-000067720000}"/>
    <cellStyle name="Note 2 8 4 2 2 2 3" xfId="54795" xr:uid="{00000000-0005-0000-0000-000068720000}"/>
    <cellStyle name="Note 2 8 4 2 2 3" xfId="30945" xr:uid="{00000000-0005-0000-0000-000069720000}"/>
    <cellStyle name="Note 2 8 4 2 2 4" xfId="48172" xr:uid="{00000000-0005-0000-0000-00006A720000}"/>
    <cellStyle name="Note 2 8 4 2 3" xfId="9997" xr:uid="{00000000-0005-0000-0000-00006B720000}"/>
    <cellStyle name="Note 2 8 4 2 3 2" xfId="27662" xr:uid="{00000000-0005-0000-0000-00006C720000}"/>
    <cellStyle name="Note 2 8 4 2 3 3" xfId="44915" xr:uid="{00000000-0005-0000-0000-00006D720000}"/>
    <cellStyle name="Note 2 8 4 2 4" xfId="16887" xr:uid="{00000000-0005-0000-0000-00006E720000}"/>
    <cellStyle name="Note 2 8 4 2 4 2" xfId="34551" xr:uid="{00000000-0005-0000-0000-00006F720000}"/>
    <cellStyle name="Note 2 8 4 2 4 3" xfId="51754" xr:uid="{00000000-0005-0000-0000-000070720000}"/>
    <cellStyle name="Note 2 8 4 2 5" xfId="24027" xr:uid="{00000000-0005-0000-0000-000071720000}"/>
    <cellStyle name="Note 2 8 4 2 6" xfId="41304" xr:uid="{00000000-0005-0000-0000-000072720000}"/>
    <cellStyle name="Note 2 8 4 3" xfId="11426" xr:uid="{00000000-0005-0000-0000-000073720000}"/>
    <cellStyle name="Note 2 8 4 3 2" xfId="18207" xr:uid="{00000000-0005-0000-0000-000074720000}"/>
    <cellStyle name="Note 2 8 4 3 2 2" xfId="35871" xr:uid="{00000000-0005-0000-0000-000075720000}"/>
    <cellStyle name="Note 2 8 4 3 2 3" xfId="53060" xr:uid="{00000000-0005-0000-0000-000076720000}"/>
    <cellStyle name="Note 2 8 4 3 3" xfId="29090" xr:uid="{00000000-0005-0000-0000-000077720000}"/>
    <cellStyle name="Note 2 8 4 3 4" xfId="46329" xr:uid="{00000000-0005-0000-0000-000078720000}"/>
    <cellStyle name="Note 2 8 4 4" xfId="8142" xr:uid="{00000000-0005-0000-0000-000079720000}"/>
    <cellStyle name="Note 2 8 4 4 2" xfId="25807" xr:uid="{00000000-0005-0000-0000-00007A720000}"/>
    <cellStyle name="Note 2 8 4 4 3" xfId="43072" xr:uid="{00000000-0005-0000-0000-00007B720000}"/>
    <cellStyle name="Note 2 8 4 5" xfId="15140" xr:uid="{00000000-0005-0000-0000-00007C720000}"/>
    <cellStyle name="Note 2 8 4 5 2" xfId="32804" xr:uid="{00000000-0005-0000-0000-00007D720000}"/>
    <cellStyle name="Note 2 8 4 5 3" xfId="50019" xr:uid="{00000000-0005-0000-0000-00007E720000}"/>
    <cellStyle name="Note 2 8 4 6" xfId="22171" xr:uid="{00000000-0005-0000-0000-00007F720000}"/>
    <cellStyle name="Note 2 8 4 7" xfId="39461" xr:uid="{00000000-0005-0000-0000-000080720000}"/>
    <cellStyle name="Note 2 8 5" xfId="4361" xr:uid="{00000000-0005-0000-0000-000081720000}"/>
    <cellStyle name="Note 2 8 5 2" xfId="6226" xr:uid="{00000000-0005-0000-0000-000082720000}"/>
    <cellStyle name="Note 2 8 5 2 2" xfId="13145" xr:uid="{00000000-0005-0000-0000-000083720000}"/>
    <cellStyle name="Note 2 8 5 2 2 2" xfId="19818" xr:uid="{00000000-0005-0000-0000-000084720000}"/>
    <cellStyle name="Note 2 8 5 2 2 2 2" xfId="37482" xr:uid="{00000000-0005-0000-0000-000085720000}"/>
    <cellStyle name="Note 2 8 5 2 2 2 3" xfId="54659" xr:uid="{00000000-0005-0000-0000-000086720000}"/>
    <cellStyle name="Note 2 8 5 2 2 3" xfId="30809" xr:uid="{00000000-0005-0000-0000-000087720000}"/>
    <cellStyle name="Note 2 8 5 2 2 4" xfId="48036" xr:uid="{00000000-0005-0000-0000-000088720000}"/>
    <cellStyle name="Note 2 8 5 2 3" xfId="9861" xr:uid="{00000000-0005-0000-0000-000089720000}"/>
    <cellStyle name="Note 2 8 5 2 3 2" xfId="27526" xr:uid="{00000000-0005-0000-0000-00008A720000}"/>
    <cellStyle name="Note 2 8 5 2 3 3" xfId="44779" xr:uid="{00000000-0005-0000-0000-00008B720000}"/>
    <cellStyle name="Note 2 8 5 2 4" xfId="16751" xr:uid="{00000000-0005-0000-0000-00008C720000}"/>
    <cellStyle name="Note 2 8 5 2 4 2" xfId="34415" xr:uid="{00000000-0005-0000-0000-00008D720000}"/>
    <cellStyle name="Note 2 8 5 2 4 3" xfId="51618" xr:uid="{00000000-0005-0000-0000-00008E720000}"/>
    <cellStyle name="Note 2 8 5 2 5" xfId="23891" xr:uid="{00000000-0005-0000-0000-00008F720000}"/>
    <cellStyle name="Note 2 8 5 2 6" xfId="41168" xr:uid="{00000000-0005-0000-0000-000090720000}"/>
    <cellStyle name="Note 2 8 5 3" xfId="11290" xr:uid="{00000000-0005-0000-0000-000091720000}"/>
    <cellStyle name="Note 2 8 5 3 2" xfId="18071" xr:uid="{00000000-0005-0000-0000-000092720000}"/>
    <cellStyle name="Note 2 8 5 3 2 2" xfId="35735" xr:uid="{00000000-0005-0000-0000-000093720000}"/>
    <cellStyle name="Note 2 8 5 3 2 3" xfId="52924" xr:uid="{00000000-0005-0000-0000-000094720000}"/>
    <cellStyle name="Note 2 8 5 3 3" xfId="28954" xr:uid="{00000000-0005-0000-0000-000095720000}"/>
    <cellStyle name="Note 2 8 5 3 4" xfId="46193" xr:uid="{00000000-0005-0000-0000-000096720000}"/>
    <cellStyle name="Note 2 8 5 4" xfId="8006" xr:uid="{00000000-0005-0000-0000-000097720000}"/>
    <cellStyle name="Note 2 8 5 4 2" xfId="25671" xr:uid="{00000000-0005-0000-0000-000098720000}"/>
    <cellStyle name="Note 2 8 5 4 3" xfId="42936" xr:uid="{00000000-0005-0000-0000-000099720000}"/>
    <cellStyle name="Note 2 8 5 5" xfId="15004" xr:uid="{00000000-0005-0000-0000-00009A720000}"/>
    <cellStyle name="Note 2 8 5 5 2" xfId="32668" xr:uid="{00000000-0005-0000-0000-00009B720000}"/>
    <cellStyle name="Note 2 8 5 5 3" xfId="49883" xr:uid="{00000000-0005-0000-0000-00009C720000}"/>
    <cellStyle name="Note 2 8 5 6" xfId="22035" xr:uid="{00000000-0005-0000-0000-00009D720000}"/>
    <cellStyle name="Note 2 8 5 7" xfId="39325" xr:uid="{00000000-0005-0000-0000-00009E720000}"/>
    <cellStyle name="Note 2 8 6" xfId="10141" xr:uid="{00000000-0005-0000-0000-00009F720000}"/>
    <cellStyle name="Note 2 8 6 2" xfId="17030" xr:uid="{00000000-0005-0000-0000-0000A0720000}"/>
    <cellStyle name="Note 2 8 6 2 2" xfId="34694" xr:uid="{00000000-0005-0000-0000-0000A1720000}"/>
    <cellStyle name="Note 2 8 6 2 3" xfId="51895" xr:uid="{00000000-0005-0000-0000-0000A2720000}"/>
    <cellStyle name="Note 2 8 6 3" xfId="27805" xr:uid="{00000000-0005-0000-0000-0000A3720000}"/>
    <cellStyle name="Note 2 8 6 4" xfId="45056" xr:uid="{00000000-0005-0000-0000-0000A4720000}"/>
    <cellStyle name="Note 2 8 7" xfId="13422" xr:uid="{00000000-0005-0000-0000-0000A5720000}"/>
    <cellStyle name="Note 2 8 7 2" xfId="31086" xr:uid="{00000000-0005-0000-0000-0000A6720000}"/>
    <cellStyle name="Note 2 8 7 3" xfId="48313" xr:uid="{00000000-0005-0000-0000-0000A7720000}"/>
    <cellStyle name="Note 2 8 8" xfId="20248" xr:uid="{00000000-0005-0000-0000-0000A8720000}"/>
    <cellStyle name="Note 2 8 9" xfId="20164" xr:uid="{00000000-0005-0000-0000-0000A9720000}"/>
    <cellStyle name="Note 2 9" xfId="2322" xr:uid="{00000000-0005-0000-0000-0000AA720000}"/>
    <cellStyle name="Note 3" xfId="1854" xr:uid="{00000000-0005-0000-0000-0000AB720000}"/>
    <cellStyle name="Note 3 10" xfId="10142" xr:uid="{00000000-0005-0000-0000-0000AC720000}"/>
    <cellStyle name="Note 3 10 2" xfId="17031" xr:uid="{00000000-0005-0000-0000-0000AD720000}"/>
    <cellStyle name="Note 3 10 2 2" xfId="34695" xr:uid="{00000000-0005-0000-0000-0000AE720000}"/>
    <cellStyle name="Note 3 10 2 3" xfId="51896" xr:uid="{00000000-0005-0000-0000-0000AF720000}"/>
    <cellStyle name="Note 3 10 3" xfId="27806" xr:uid="{00000000-0005-0000-0000-0000B0720000}"/>
    <cellStyle name="Note 3 10 4" xfId="45057" xr:uid="{00000000-0005-0000-0000-0000B1720000}"/>
    <cellStyle name="Note 3 11" xfId="13423" xr:uid="{00000000-0005-0000-0000-0000B2720000}"/>
    <cellStyle name="Note 3 11 2" xfId="31087" xr:uid="{00000000-0005-0000-0000-0000B3720000}"/>
    <cellStyle name="Note 3 11 3" xfId="48314" xr:uid="{00000000-0005-0000-0000-0000B4720000}"/>
    <cellStyle name="Note 3 12" xfId="20249" xr:uid="{00000000-0005-0000-0000-0000B5720000}"/>
    <cellStyle name="Note 3 13" xfId="20163" xr:uid="{00000000-0005-0000-0000-0000B6720000}"/>
    <cellStyle name="Note 3 14" xfId="55194" xr:uid="{00000000-0005-0000-0000-0000B7720000}"/>
    <cellStyle name="Note 3 2" xfId="1855" xr:uid="{00000000-0005-0000-0000-0000B8720000}"/>
    <cellStyle name="Note 3 2 10" xfId="20250" xr:uid="{00000000-0005-0000-0000-0000B9720000}"/>
    <cellStyle name="Note 3 2 11" xfId="20162" xr:uid="{00000000-0005-0000-0000-0000BA720000}"/>
    <cellStyle name="Note 3 2 2" xfId="1856" xr:uid="{00000000-0005-0000-0000-0000BB720000}"/>
    <cellStyle name="Note 3 2 2 10" xfId="20161" xr:uid="{00000000-0005-0000-0000-0000BC720000}"/>
    <cellStyle name="Note 3 2 2 2" xfId="1857" xr:uid="{00000000-0005-0000-0000-0000BD720000}"/>
    <cellStyle name="Note 3 2 2 2 2" xfId="2723" xr:uid="{00000000-0005-0000-0000-0000BE720000}"/>
    <cellStyle name="Note 3 2 2 2 2 10" xfId="13528" xr:uid="{00000000-0005-0000-0000-0000BF720000}"/>
    <cellStyle name="Note 3 2 2 2 2 10 2" xfId="31192" xr:uid="{00000000-0005-0000-0000-0000C0720000}"/>
    <cellStyle name="Note 3 2 2 2 2 10 3" xfId="48419" xr:uid="{00000000-0005-0000-0000-0000C1720000}"/>
    <cellStyle name="Note 3 2 2 2 2 11" xfId="20444" xr:uid="{00000000-0005-0000-0000-0000C2720000}"/>
    <cellStyle name="Note 3 2 2 2 2 12" xfId="37753" xr:uid="{00000000-0005-0000-0000-0000C3720000}"/>
    <cellStyle name="Note 3 2 2 2 2 2" xfId="2952" xr:uid="{00000000-0005-0000-0000-0000C4720000}"/>
    <cellStyle name="Note 3 2 2 2 2 2 2" xfId="3615" xr:uid="{00000000-0005-0000-0000-0000C5720000}"/>
    <cellStyle name="Note 3 2 2 2 2 2 2 2" xfId="5531" xr:uid="{00000000-0005-0000-0000-0000C6720000}"/>
    <cellStyle name="Note 3 2 2 2 2 2 2 2 2" xfId="12451" xr:uid="{00000000-0005-0000-0000-0000C7720000}"/>
    <cellStyle name="Note 3 2 2 2 2 2 2 2 2 2" xfId="19178" xr:uid="{00000000-0005-0000-0000-0000C8720000}"/>
    <cellStyle name="Note 3 2 2 2 2 2 2 2 2 2 2" xfId="36842" xr:uid="{00000000-0005-0000-0000-0000C9720000}"/>
    <cellStyle name="Note 3 2 2 2 2 2 2 2 2 2 3" xfId="54022" xr:uid="{00000000-0005-0000-0000-0000CA720000}"/>
    <cellStyle name="Note 3 2 2 2 2 2 2 2 2 3" xfId="30115" xr:uid="{00000000-0005-0000-0000-0000CB720000}"/>
    <cellStyle name="Note 3 2 2 2 2 2 2 2 2 4" xfId="47345" xr:uid="{00000000-0005-0000-0000-0000CC720000}"/>
    <cellStyle name="Note 3 2 2 2 2 2 2 2 3" xfId="9167" xr:uid="{00000000-0005-0000-0000-0000CD720000}"/>
    <cellStyle name="Note 3 2 2 2 2 2 2 2 3 2" xfId="26832" xr:uid="{00000000-0005-0000-0000-0000CE720000}"/>
    <cellStyle name="Note 3 2 2 2 2 2 2 2 3 3" xfId="44088" xr:uid="{00000000-0005-0000-0000-0000CF720000}"/>
    <cellStyle name="Note 3 2 2 2 2 2 2 2 4" xfId="16111" xr:uid="{00000000-0005-0000-0000-0000D0720000}"/>
    <cellStyle name="Note 3 2 2 2 2 2 2 2 4 2" xfId="33775" xr:uid="{00000000-0005-0000-0000-0000D1720000}"/>
    <cellStyle name="Note 3 2 2 2 2 2 2 2 4 3" xfId="50981" xr:uid="{00000000-0005-0000-0000-0000D2720000}"/>
    <cellStyle name="Note 3 2 2 2 2 2 2 2 5" xfId="23196" xr:uid="{00000000-0005-0000-0000-0000D3720000}"/>
    <cellStyle name="Note 3 2 2 2 2 2 2 2 6" xfId="40477" xr:uid="{00000000-0005-0000-0000-0000D4720000}"/>
    <cellStyle name="Note 3 2 2 2 2 2 2 3" xfId="11075" xr:uid="{00000000-0005-0000-0000-0000D5720000}"/>
    <cellStyle name="Note 3 2 2 2 2 2 2 3 2" xfId="17910" xr:uid="{00000000-0005-0000-0000-0000D6720000}"/>
    <cellStyle name="Note 3 2 2 2 2 2 2 3 2 2" xfId="35574" xr:uid="{00000000-0005-0000-0000-0000D7720000}"/>
    <cellStyle name="Note 3 2 2 2 2 2 2 3 2 3" xfId="52766" xr:uid="{00000000-0005-0000-0000-0000D8720000}"/>
    <cellStyle name="Note 3 2 2 2 2 2 2 3 3" xfId="28739" xr:uid="{00000000-0005-0000-0000-0000D9720000}"/>
    <cellStyle name="Note 3 2 2 2 2 2 2 3 4" xfId="45981" xr:uid="{00000000-0005-0000-0000-0000DA720000}"/>
    <cellStyle name="Note 3 2 2 2 2 2 2 4" xfId="7312" xr:uid="{00000000-0005-0000-0000-0000DB720000}"/>
    <cellStyle name="Note 3 2 2 2 2 2 2 4 2" xfId="24977" xr:uid="{00000000-0005-0000-0000-0000DC720000}"/>
    <cellStyle name="Note 3 2 2 2 2 2 2 4 3" xfId="42245" xr:uid="{00000000-0005-0000-0000-0000DD720000}"/>
    <cellStyle name="Note 3 2 2 2 2 2 2 5" xfId="14364" xr:uid="{00000000-0005-0000-0000-0000DE720000}"/>
    <cellStyle name="Note 3 2 2 2 2 2 2 5 2" xfId="32028" xr:uid="{00000000-0005-0000-0000-0000DF720000}"/>
    <cellStyle name="Note 3 2 2 2 2 2 2 5 3" xfId="49246" xr:uid="{00000000-0005-0000-0000-0000E0720000}"/>
    <cellStyle name="Note 3 2 2 2 2 2 2 6" xfId="21334" xr:uid="{00000000-0005-0000-0000-0000E1720000}"/>
    <cellStyle name="Note 3 2 2 2 2 2 2 7" xfId="38634" xr:uid="{00000000-0005-0000-0000-0000E2720000}"/>
    <cellStyle name="Note 3 2 2 2 2 2 3" xfId="3985" xr:uid="{00000000-0005-0000-0000-0000E3720000}"/>
    <cellStyle name="Note 3 2 2 2 2 2 3 2" xfId="5901" xr:uid="{00000000-0005-0000-0000-0000E4720000}"/>
    <cellStyle name="Note 3 2 2 2 2 2 3 2 2" xfId="12821" xr:uid="{00000000-0005-0000-0000-0000E5720000}"/>
    <cellStyle name="Note 3 2 2 2 2 2 3 2 2 2" xfId="19548" xr:uid="{00000000-0005-0000-0000-0000E6720000}"/>
    <cellStyle name="Note 3 2 2 2 2 2 3 2 2 2 2" xfId="37212" xr:uid="{00000000-0005-0000-0000-0000E7720000}"/>
    <cellStyle name="Note 3 2 2 2 2 2 3 2 2 2 3" xfId="54389" xr:uid="{00000000-0005-0000-0000-0000E8720000}"/>
    <cellStyle name="Note 3 2 2 2 2 2 3 2 2 3" xfId="30485" xr:uid="{00000000-0005-0000-0000-0000E9720000}"/>
    <cellStyle name="Note 3 2 2 2 2 2 3 2 2 4" xfId="47712" xr:uid="{00000000-0005-0000-0000-0000EA720000}"/>
    <cellStyle name="Note 3 2 2 2 2 2 3 2 3" xfId="9537" xr:uid="{00000000-0005-0000-0000-0000EB720000}"/>
    <cellStyle name="Note 3 2 2 2 2 2 3 2 3 2" xfId="27202" xr:uid="{00000000-0005-0000-0000-0000EC720000}"/>
    <cellStyle name="Note 3 2 2 2 2 2 3 2 3 3" xfId="44455" xr:uid="{00000000-0005-0000-0000-0000ED720000}"/>
    <cellStyle name="Note 3 2 2 2 2 2 3 2 4" xfId="16481" xr:uid="{00000000-0005-0000-0000-0000EE720000}"/>
    <cellStyle name="Note 3 2 2 2 2 2 3 2 4 2" xfId="34145" xr:uid="{00000000-0005-0000-0000-0000EF720000}"/>
    <cellStyle name="Note 3 2 2 2 2 2 3 2 4 3" xfId="51348" xr:uid="{00000000-0005-0000-0000-0000F0720000}"/>
    <cellStyle name="Note 3 2 2 2 2 2 3 2 5" xfId="23566" xr:uid="{00000000-0005-0000-0000-0000F1720000}"/>
    <cellStyle name="Note 3 2 2 2 2 2 3 2 6" xfId="40844" xr:uid="{00000000-0005-0000-0000-0000F2720000}"/>
    <cellStyle name="Note 3 2 2 2 2 2 3 3" xfId="7682" xr:uid="{00000000-0005-0000-0000-0000F3720000}"/>
    <cellStyle name="Note 3 2 2 2 2 2 3 3 2" xfId="25347" xr:uid="{00000000-0005-0000-0000-0000F4720000}"/>
    <cellStyle name="Note 3 2 2 2 2 2 3 3 3" xfId="42612" xr:uid="{00000000-0005-0000-0000-0000F5720000}"/>
    <cellStyle name="Note 3 2 2 2 2 2 3 4" xfId="14734" xr:uid="{00000000-0005-0000-0000-0000F6720000}"/>
    <cellStyle name="Note 3 2 2 2 2 2 3 4 2" xfId="32398" xr:uid="{00000000-0005-0000-0000-0000F7720000}"/>
    <cellStyle name="Note 3 2 2 2 2 2 3 4 3" xfId="49613" xr:uid="{00000000-0005-0000-0000-0000F8720000}"/>
    <cellStyle name="Note 3 2 2 2 2 2 3 5" xfId="21704" xr:uid="{00000000-0005-0000-0000-0000F9720000}"/>
    <cellStyle name="Note 3 2 2 2 2 2 3 6" xfId="39001" xr:uid="{00000000-0005-0000-0000-0000FA720000}"/>
    <cellStyle name="Note 3 2 2 2 2 2 4" xfId="4868" xr:uid="{00000000-0005-0000-0000-0000FB720000}"/>
    <cellStyle name="Note 3 2 2 2 2 2 4 2" xfId="11788" xr:uid="{00000000-0005-0000-0000-0000FC720000}"/>
    <cellStyle name="Note 3 2 2 2 2 2 4 2 2" xfId="18569" xr:uid="{00000000-0005-0000-0000-0000FD720000}"/>
    <cellStyle name="Note 3 2 2 2 2 2 4 2 2 2" xfId="36233" xr:uid="{00000000-0005-0000-0000-0000FE720000}"/>
    <cellStyle name="Note 3 2 2 2 2 2 4 2 2 3" xfId="53419" xr:uid="{00000000-0005-0000-0000-0000FF720000}"/>
    <cellStyle name="Note 3 2 2 2 2 2 4 2 3" xfId="29452" xr:uid="{00000000-0005-0000-0000-000000730000}"/>
    <cellStyle name="Note 3 2 2 2 2 2 4 2 4" xfId="46688" xr:uid="{00000000-0005-0000-0000-000001730000}"/>
    <cellStyle name="Note 3 2 2 2 2 2 4 3" xfId="8504" xr:uid="{00000000-0005-0000-0000-000002730000}"/>
    <cellStyle name="Note 3 2 2 2 2 2 4 3 2" xfId="26169" xr:uid="{00000000-0005-0000-0000-000003730000}"/>
    <cellStyle name="Note 3 2 2 2 2 2 4 3 3" xfId="43431" xr:uid="{00000000-0005-0000-0000-000004730000}"/>
    <cellStyle name="Note 3 2 2 2 2 2 4 4" xfId="15502" xr:uid="{00000000-0005-0000-0000-000005730000}"/>
    <cellStyle name="Note 3 2 2 2 2 2 4 4 2" xfId="33166" xr:uid="{00000000-0005-0000-0000-000006730000}"/>
    <cellStyle name="Note 3 2 2 2 2 2 4 4 3" xfId="50378" xr:uid="{00000000-0005-0000-0000-000007730000}"/>
    <cellStyle name="Note 3 2 2 2 2 2 4 5" xfId="22533" xr:uid="{00000000-0005-0000-0000-000008730000}"/>
    <cellStyle name="Note 3 2 2 2 2 2 4 6" xfId="39820" xr:uid="{00000000-0005-0000-0000-000009730000}"/>
    <cellStyle name="Note 3 2 2 2 2 2 5" xfId="10474" xr:uid="{00000000-0005-0000-0000-00000A730000}"/>
    <cellStyle name="Note 3 2 2 2 2 2 5 2" xfId="17363" xr:uid="{00000000-0005-0000-0000-00000B730000}"/>
    <cellStyle name="Note 3 2 2 2 2 2 5 2 2" xfId="35027" xr:uid="{00000000-0005-0000-0000-00000C730000}"/>
    <cellStyle name="Note 3 2 2 2 2 2 5 2 3" xfId="52225" xr:uid="{00000000-0005-0000-0000-00000D730000}"/>
    <cellStyle name="Note 3 2 2 2 2 2 5 3" xfId="28138" xr:uid="{00000000-0005-0000-0000-00000E730000}"/>
    <cellStyle name="Note 3 2 2 2 2 2 5 4" xfId="45386" xr:uid="{00000000-0005-0000-0000-00000F730000}"/>
    <cellStyle name="Note 3 2 2 2 2 2 6" xfId="6724" xr:uid="{00000000-0005-0000-0000-000010730000}"/>
    <cellStyle name="Note 3 2 2 2 2 2 6 2" xfId="24389" xr:uid="{00000000-0005-0000-0000-000011730000}"/>
    <cellStyle name="Note 3 2 2 2 2 2 6 3" xfId="41663" xr:uid="{00000000-0005-0000-0000-000012730000}"/>
    <cellStyle name="Note 3 2 2 2 2 2 7" xfId="13755" xr:uid="{00000000-0005-0000-0000-000013730000}"/>
    <cellStyle name="Note 3 2 2 2 2 2 7 2" xfId="31419" xr:uid="{00000000-0005-0000-0000-000014730000}"/>
    <cellStyle name="Note 3 2 2 2 2 2 7 3" xfId="48643" xr:uid="{00000000-0005-0000-0000-000015730000}"/>
    <cellStyle name="Note 3 2 2 2 2 2 8" xfId="20671" xr:uid="{00000000-0005-0000-0000-000016730000}"/>
    <cellStyle name="Note 3 2 2 2 2 2 9" xfId="37977" xr:uid="{00000000-0005-0000-0000-000017730000}"/>
    <cellStyle name="Note 3 2 2 2 2 3" xfId="3048" xr:uid="{00000000-0005-0000-0000-000018730000}"/>
    <cellStyle name="Note 3 2 2 2 2 3 2" xfId="3711" xr:uid="{00000000-0005-0000-0000-000019730000}"/>
    <cellStyle name="Note 3 2 2 2 2 3 2 2" xfId="5627" xr:uid="{00000000-0005-0000-0000-00001A730000}"/>
    <cellStyle name="Note 3 2 2 2 2 3 2 2 2" xfId="12547" xr:uid="{00000000-0005-0000-0000-00001B730000}"/>
    <cellStyle name="Note 3 2 2 2 2 3 2 2 2 2" xfId="19274" xr:uid="{00000000-0005-0000-0000-00001C730000}"/>
    <cellStyle name="Note 3 2 2 2 2 3 2 2 2 2 2" xfId="36938" xr:uid="{00000000-0005-0000-0000-00001D730000}"/>
    <cellStyle name="Note 3 2 2 2 2 3 2 2 2 2 3" xfId="54115" xr:uid="{00000000-0005-0000-0000-00001E730000}"/>
    <cellStyle name="Note 3 2 2 2 2 3 2 2 2 3" xfId="30211" xr:uid="{00000000-0005-0000-0000-00001F730000}"/>
    <cellStyle name="Note 3 2 2 2 2 3 2 2 2 4" xfId="47438" xr:uid="{00000000-0005-0000-0000-000020730000}"/>
    <cellStyle name="Note 3 2 2 2 2 3 2 2 3" xfId="9263" xr:uid="{00000000-0005-0000-0000-000021730000}"/>
    <cellStyle name="Note 3 2 2 2 2 3 2 2 3 2" xfId="26928" xr:uid="{00000000-0005-0000-0000-000022730000}"/>
    <cellStyle name="Note 3 2 2 2 2 3 2 2 3 3" xfId="44181" xr:uid="{00000000-0005-0000-0000-000023730000}"/>
    <cellStyle name="Note 3 2 2 2 2 3 2 2 4" xfId="16207" xr:uid="{00000000-0005-0000-0000-000024730000}"/>
    <cellStyle name="Note 3 2 2 2 2 3 2 2 4 2" xfId="33871" xr:uid="{00000000-0005-0000-0000-000025730000}"/>
    <cellStyle name="Note 3 2 2 2 2 3 2 2 4 3" xfId="51074" xr:uid="{00000000-0005-0000-0000-000026730000}"/>
    <cellStyle name="Note 3 2 2 2 2 3 2 2 5" xfId="23292" xr:uid="{00000000-0005-0000-0000-000027730000}"/>
    <cellStyle name="Note 3 2 2 2 2 3 2 2 6" xfId="40570" xr:uid="{00000000-0005-0000-0000-000028730000}"/>
    <cellStyle name="Note 3 2 2 2 2 3 2 3" xfId="11171" xr:uid="{00000000-0005-0000-0000-000029730000}"/>
    <cellStyle name="Note 3 2 2 2 2 3 2 3 2" xfId="18006" xr:uid="{00000000-0005-0000-0000-00002A730000}"/>
    <cellStyle name="Note 3 2 2 2 2 3 2 3 2 2" xfId="35670" xr:uid="{00000000-0005-0000-0000-00002B730000}"/>
    <cellStyle name="Note 3 2 2 2 2 3 2 3 2 3" xfId="52859" xr:uid="{00000000-0005-0000-0000-00002C730000}"/>
    <cellStyle name="Note 3 2 2 2 2 3 2 3 3" xfId="28835" xr:uid="{00000000-0005-0000-0000-00002D730000}"/>
    <cellStyle name="Note 3 2 2 2 2 3 2 3 4" xfId="46074" xr:uid="{00000000-0005-0000-0000-00002E730000}"/>
    <cellStyle name="Note 3 2 2 2 2 3 2 4" xfId="7408" xr:uid="{00000000-0005-0000-0000-00002F730000}"/>
    <cellStyle name="Note 3 2 2 2 2 3 2 4 2" xfId="25073" xr:uid="{00000000-0005-0000-0000-000030730000}"/>
    <cellStyle name="Note 3 2 2 2 2 3 2 4 3" xfId="42338" xr:uid="{00000000-0005-0000-0000-000031730000}"/>
    <cellStyle name="Note 3 2 2 2 2 3 2 5" xfId="14460" xr:uid="{00000000-0005-0000-0000-000032730000}"/>
    <cellStyle name="Note 3 2 2 2 2 3 2 5 2" xfId="32124" xr:uid="{00000000-0005-0000-0000-000033730000}"/>
    <cellStyle name="Note 3 2 2 2 2 3 2 5 3" xfId="49339" xr:uid="{00000000-0005-0000-0000-000034730000}"/>
    <cellStyle name="Note 3 2 2 2 2 3 2 6" xfId="21430" xr:uid="{00000000-0005-0000-0000-000035730000}"/>
    <cellStyle name="Note 3 2 2 2 2 3 2 7" xfId="38727" xr:uid="{00000000-0005-0000-0000-000036730000}"/>
    <cellStyle name="Note 3 2 2 2 2 3 3" xfId="4078" xr:uid="{00000000-0005-0000-0000-000037730000}"/>
    <cellStyle name="Note 3 2 2 2 2 3 3 2" xfId="5994" xr:uid="{00000000-0005-0000-0000-000038730000}"/>
    <cellStyle name="Note 3 2 2 2 2 3 3 2 2" xfId="12914" xr:uid="{00000000-0005-0000-0000-000039730000}"/>
    <cellStyle name="Note 3 2 2 2 2 3 3 2 2 2" xfId="19641" xr:uid="{00000000-0005-0000-0000-00003A730000}"/>
    <cellStyle name="Note 3 2 2 2 2 3 3 2 2 2 2" xfId="37305" xr:uid="{00000000-0005-0000-0000-00003B730000}"/>
    <cellStyle name="Note 3 2 2 2 2 3 3 2 2 2 3" xfId="54482" xr:uid="{00000000-0005-0000-0000-00003C730000}"/>
    <cellStyle name="Note 3 2 2 2 2 3 3 2 2 3" xfId="30578" xr:uid="{00000000-0005-0000-0000-00003D730000}"/>
    <cellStyle name="Note 3 2 2 2 2 3 3 2 2 4" xfId="47805" xr:uid="{00000000-0005-0000-0000-00003E730000}"/>
    <cellStyle name="Note 3 2 2 2 2 3 3 2 3" xfId="9630" xr:uid="{00000000-0005-0000-0000-00003F730000}"/>
    <cellStyle name="Note 3 2 2 2 2 3 3 2 3 2" xfId="27295" xr:uid="{00000000-0005-0000-0000-000040730000}"/>
    <cellStyle name="Note 3 2 2 2 2 3 3 2 3 3" xfId="44548" xr:uid="{00000000-0005-0000-0000-000041730000}"/>
    <cellStyle name="Note 3 2 2 2 2 3 3 2 4" xfId="16574" xr:uid="{00000000-0005-0000-0000-000042730000}"/>
    <cellStyle name="Note 3 2 2 2 2 3 3 2 4 2" xfId="34238" xr:uid="{00000000-0005-0000-0000-000043730000}"/>
    <cellStyle name="Note 3 2 2 2 2 3 3 2 4 3" xfId="51441" xr:uid="{00000000-0005-0000-0000-000044730000}"/>
    <cellStyle name="Note 3 2 2 2 2 3 3 2 5" xfId="23659" xr:uid="{00000000-0005-0000-0000-000045730000}"/>
    <cellStyle name="Note 3 2 2 2 2 3 3 2 6" xfId="40937" xr:uid="{00000000-0005-0000-0000-000046730000}"/>
    <cellStyle name="Note 3 2 2 2 2 3 3 3" xfId="7775" xr:uid="{00000000-0005-0000-0000-000047730000}"/>
    <cellStyle name="Note 3 2 2 2 2 3 3 3 2" xfId="25440" xr:uid="{00000000-0005-0000-0000-000048730000}"/>
    <cellStyle name="Note 3 2 2 2 2 3 3 3 3" xfId="42705" xr:uid="{00000000-0005-0000-0000-000049730000}"/>
    <cellStyle name="Note 3 2 2 2 2 3 3 4" xfId="14827" xr:uid="{00000000-0005-0000-0000-00004A730000}"/>
    <cellStyle name="Note 3 2 2 2 2 3 3 4 2" xfId="32491" xr:uid="{00000000-0005-0000-0000-00004B730000}"/>
    <cellStyle name="Note 3 2 2 2 2 3 3 4 3" xfId="49706" xr:uid="{00000000-0005-0000-0000-00004C730000}"/>
    <cellStyle name="Note 3 2 2 2 2 3 3 5" xfId="21797" xr:uid="{00000000-0005-0000-0000-00004D730000}"/>
    <cellStyle name="Note 3 2 2 2 2 3 3 6" xfId="39094" xr:uid="{00000000-0005-0000-0000-00004E730000}"/>
    <cellStyle name="Note 3 2 2 2 2 3 4" xfId="4964" xr:uid="{00000000-0005-0000-0000-00004F730000}"/>
    <cellStyle name="Note 3 2 2 2 2 3 4 2" xfId="11884" xr:uid="{00000000-0005-0000-0000-000050730000}"/>
    <cellStyle name="Note 3 2 2 2 2 3 4 2 2" xfId="18665" xr:uid="{00000000-0005-0000-0000-000051730000}"/>
    <cellStyle name="Note 3 2 2 2 2 3 4 2 2 2" xfId="36329" xr:uid="{00000000-0005-0000-0000-000052730000}"/>
    <cellStyle name="Note 3 2 2 2 2 3 4 2 2 3" xfId="53512" xr:uid="{00000000-0005-0000-0000-000053730000}"/>
    <cellStyle name="Note 3 2 2 2 2 3 4 2 3" xfId="29548" xr:uid="{00000000-0005-0000-0000-000054730000}"/>
    <cellStyle name="Note 3 2 2 2 2 3 4 2 4" xfId="46781" xr:uid="{00000000-0005-0000-0000-000055730000}"/>
    <cellStyle name="Note 3 2 2 2 2 3 4 3" xfId="8600" xr:uid="{00000000-0005-0000-0000-000056730000}"/>
    <cellStyle name="Note 3 2 2 2 2 3 4 3 2" xfId="26265" xr:uid="{00000000-0005-0000-0000-000057730000}"/>
    <cellStyle name="Note 3 2 2 2 2 3 4 3 3" xfId="43524" xr:uid="{00000000-0005-0000-0000-000058730000}"/>
    <cellStyle name="Note 3 2 2 2 2 3 4 4" xfId="15598" xr:uid="{00000000-0005-0000-0000-000059730000}"/>
    <cellStyle name="Note 3 2 2 2 2 3 4 4 2" xfId="33262" xr:uid="{00000000-0005-0000-0000-00005A730000}"/>
    <cellStyle name="Note 3 2 2 2 2 3 4 4 3" xfId="50471" xr:uid="{00000000-0005-0000-0000-00005B730000}"/>
    <cellStyle name="Note 3 2 2 2 2 3 4 5" xfId="22629" xr:uid="{00000000-0005-0000-0000-00005C730000}"/>
    <cellStyle name="Note 3 2 2 2 2 3 4 6" xfId="39913" xr:uid="{00000000-0005-0000-0000-00005D730000}"/>
    <cellStyle name="Note 3 2 2 2 2 3 5" xfId="10570" xr:uid="{00000000-0005-0000-0000-00005E730000}"/>
    <cellStyle name="Note 3 2 2 2 2 3 5 2" xfId="17459" xr:uid="{00000000-0005-0000-0000-00005F730000}"/>
    <cellStyle name="Note 3 2 2 2 2 3 5 2 2" xfId="35123" xr:uid="{00000000-0005-0000-0000-000060730000}"/>
    <cellStyle name="Note 3 2 2 2 2 3 5 2 3" xfId="52318" xr:uid="{00000000-0005-0000-0000-000061730000}"/>
    <cellStyle name="Note 3 2 2 2 2 3 5 3" xfId="28234" xr:uid="{00000000-0005-0000-0000-000062730000}"/>
    <cellStyle name="Note 3 2 2 2 2 3 5 4" xfId="45479" xr:uid="{00000000-0005-0000-0000-000063730000}"/>
    <cellStyle name="Note 3 2 2 2 2 3 6" xfId="6820" xr:uid="{00000000-0005-0000-0000-000064730000}"/>
    <cellStyle name="Note 3 2 2 2 2 3 6 2" xfId="24485" xr:uid="{00000000-0005-0000-0000-000065730000}"/>
    <cellStyle name="Note 3 2 2 2 2 3 6 3" xfId="41756" xr:uid="{00000000-0005-0000-0000-000066730000}"/>
    <cellStyle name="Note 3 2 2 2 2 3 7" xfId="13851" xr:uid="{00000000-0005-0000-0000-000067730000}"/>
    <cellStyle name="Note 3 2 2 2 2 3 7 2" xfId="31515" xr:uid="{00000000-0005-0000-0000-000068730000}"/>
    <cellStyle name="Note 3 2 2 2 2 3 7 3" xfId="48736" xr:uid="{00000000-0005-0000-0000-000069730000}"/>
    <cellStyle name="Note 3 2 2 2 2 3 8" xfId="20767" xr:uid="{00000000-0005-0000-0000-00006A730000}"/>
    <cellStyle name="Note 3 2 2 2 2 3 9" xfId="38070" xr:uid="{00000000-0005-0000-0000-00006B730000}"/>
    <cellStyle name="Note 3 2 2 2 2 4" xfId="3160" xr:uid="{00000000-0005-0000-0000-00006C730000}"/>
    <cellStyle name="Note 3 2 2 2 2 4 2" xfId="4190" xr:uid="{00000000-0005-0000-0000-00006D730000}"/>
    <cellStyle name="Note 3 2 2 2 2 4 2 2" xfId="6106" xr:uid="{00000000-0005-0000-0000-00006E730000}"/>
    <cellStyle name="Note 3 2 2 2 2 4 2 2 2" xfId="13026" xr:uid="{00000000-0005-0000-0000-00006F730000}"/>
    <cellStyle name="Note 3 2 2 2 2 4 2 2 2 2" xfId="19753" xr:uid="{00000000-0005-0000-0000-000070730000}"/>
    <cellStyle name="Note 3 2 2 2 2 4 2 2 2 2 2" xfId="37417" xr:uid="{00000000-0005-0000-0000-000071730000}"/>
    <cellStyle name="Note 3 2 2 2 2 4 2 2 2 2 3" xfId="54594" xr:uid="{00000000-0005-0000-0000-000072730000}"/>
    <cellStyle name="Note 3 2 2 2 2 4 2 2 2 3" xfId="30690" xr:uid="{00000000-0005-0000-0000-000073730000}"/>
    <cellStyle name="Note 3 2 2 2 2 4 2 2 2 4" xfId="47917" xr:uid="{00000000-0005-0000-0000-000074730000}"/>
    <cellStyle name="Note 3 2 2 2 2 4 2 2 3" xfId="9742" xr:uid="{00000000-0005-0000-0000-000075730000}"/>
    <cellStyle name="Note 3 2 2 2 2 4 2 2 3 2" xfId="27407" xr:uid="{00000000-0005-0000-0000-000076730000}"/>
    <cellStyle name="Note 3 2 2 2 2 4 2 2 3 3" xfId="44660" xr:uid="{00000000-0005-0000-0000-000077730000}"/>
    <cellStyle name="Note 3 2 2 2 2 4 2 2 4" xfId="16686" xr:uid="{00000000-0005-0000-0000-000078730000}"/>
    <cellStyle name="Note 3 2 2 2 2 4 2 2 4 2" xfId="34350" xr:uid="{00000000-0005-0000-0000-000079730000}"/>
    <cellStyle name="Note 3 2 2 2 2 4 2 2 4 3" xfId="51553" xr:uid="{00000000-0005-0000-0000-00007A730000}"/>
    <cellStyle name="Note 3 2 2 2 2 4 2 2 5" xfId="23771" xr:uid="{00000000-0005-0000-0000-00007B730000}"/>
    <cellStyle name="Note 3 2 2 2 2 4 2 2 6" xfId="41049" xr:uid="{00000000-0005-0000-0000-00007C730000}"/>
    <cellStyle name="Note 3 2 2 2 2 4 2 3" xfId="7887" xr:uid="{00000000-0005-0000-0000-00007D730000}"/>
    <cellStyle name="Note 3 2 2 2 2 4 2 3 2" xfId="25552" xr:uid="{00000000-0005-0000-0000-00007E730000}"/>
    <cellStyle name="Note 3 2 2 2 2 4 2 3 3" xfId="42817" xr:uid="{00000000-0005-0000-0000-00007F730000}"/>
    <cellStyle name="Note 3 2 2 2 2 4 2 4" xfId="14939" xr:uid="{00000000-0005-0000-0000-000080730000}"/>
    <cellStyle name="Note 3 2 2 2 2 4 2 4 2" xfId="32603" xr:uid="{00000000-0005-0000-0000-000081730000}"/>
    <cellStyle name="Note 3 2 2 2 2 4 2 4 3" xfId="49818" xr:uid="{00000000-0005-0000-0000-000082730000}"/>
    <cellStyle name="Note 3 2 2 2 2 4 2 5" xfId="21909" xr:uid="{00000000-0005-0000-0000-000083730000}"/>
    <cellStyle name="Note 3 2 2 2 2 4 2 6" xfId="39206" xr:uid="{00000000-0005-0000-0000-000084730000}"/>
    <cellStyle name="Note 3 2 2 2 2 4 3" xfId="5076" xr:uid="{00000000-0005-0000-0000-000085730000}"/>
    <cellStyle name="Note 3 2 2 2 2 4 3 2" xfId="11996" xr:uid="{00000000-0005-0000-0000-000086730000}"/>
    <cellStyle name="Note 3 2 2 2 2 4 3 2 2" xfId="18777" xr:uid="{00000000-0005-0000-0000-000087730000}"/>
    <cellStyle name="Note 3 2 2 2 2 4 3 2 2 2" xfId="36441" xr:uid="{00000000-0005-0000-0000-000088730000}"/>
    <cellStyle name="Note 3 2 2 2 2 4 3 2 2 3" xfId="53624" xr:uid="{00000000-0005-0000-0000-000089730000}"/>
    <cellStyle name="Note 3 2 2 2 2 4 3 2 3" xfId="29660" xr:uid="{00000000-0005-0000-0000-00008A730000}"/>
    <cellStyle name="Note 3 2 2 2 2 4 3 2 4" xfId="46893" xr:uid="{00000000-0005-0000-0000-00008B730000}"/>
    <cellStyle name="Note 3 2 2 2 2 4 3 3" xfId="8712" xr:uid="{00000000-0005-0000-0000-00008C730000}"/>
    <cellStyle name="Note 3 2 2 2 2 4 3 3 2" xfId="26377" xr:uid="{00000000-0005-0000-0000-00008D730000}"/>
    <cellStyle name="Note 3 2 2 2 2 4 3 3 3" xfId="43636" xr:uid="{00000000-0005-0000-0000-00008E730000}"/>
    <cellStyle name="Note 3 2 2 2 2 4 3 4" xfId="15710" xr:uid="{00000000-0005-0000-0000-00008F730000}"/>
    <cellStyle name="Note 3 2 2 2 2 4 3 4 2" xfId="33374" xr:uid="{00000000-0005-0000-0000-000090730000}"/>
    <cellStyle name="Note 3 2 2 2 2 4 3 4 3" xfId="50583" xr:uid="{00000000-0005-0000-0000-000091730000}"/>
    <cellStyle name="Note 3 2 2 2 2 4 3 5" xfId="22741" xr:uid="{00000000-0005-0000-0000-000092730000}"/>
    <cellStyle name="Note 3 2 2 2 2 4 3 6" xfId="40025" xr:uid="{00000000-0005-0000-0000-000093730000}"/>
    <cellStyle name="Note 3 2 2 2 2 4 4" xfId="10682" xr:uid="{00000000-0005-0000-0000-000094730000}"/>
    <cellStyle name="Note 3 2 2 2 2 4 4 2" xfId="17571" xr:uid="{00000000-0005-0000-0000-000095730000}"/>
    <cellStyle name="Note 3 2 2 2 2 4 4 2 2" xfId="35235" xr:uid="{00000000-0005-0000-0000-000096730000}"/>
    <cellStyle name="Note 3 2 2 2 2 4 4 2 3" xfId="52430" xr:uid="{00000000-0005-0000-0000-000097730000}"/>
    <cellStyle name="Note 3 2 2 2 2 4 4 3" xfId="28346" xr:uid="{00000000-0005-0000-0000-000098730000}"/>
    <cellStyle name="Note 3 2 2 2 2 4 4 4" xfId="45591" xr:uid="{00000000-0005-0000-0000-000099730000}"/>
    <cellStyle name="Note 3 2 2 2 2 4 5" xfId="6932" xr:uid="{00000000-0005-0000-0000-00009A730000}"/>
    <cellStyle name="Note 3 2 2 2 2 4 5 2" xfId="24597" xr:uid="{00000000-0005-0000-0000-00009B730000}"/>
    <cellStyle name="Note 3 2 2 2 2 4 5 3" xfId="41868" xr:uid="{00000000-0005-0000-0000-00009C730000}"/>
    <cellStyle name="Note 3 2 2 2 2 4 6" xfId="13963" xr:uid="{00000000-0005-0000-0000-00009D730000}"/>
    <cellStyle name="Note 3 2 2 2 2 4 6 2" xfId="31627" xr:uid="{00000000-0005-0000-0000-00009E730000}"/>
    <cellStyle name="Note 3 2 2 2 2 4 6 3" xfId="48848" xr:uid="{00000000-0005-0000-0000-00009F730000}"/>
    <cellStyle name="Note 3 2 2 2 2 4 7" xfId="20879" xr:uid="{00000000-0005-0000-0000-0000A0730000}"/>
    <cellStyle name="Note 3 2 2 2 2 4 8" xfId="38182" xr:uid="{00000000-0005-0000-0000-0000A1730000}"/>
    <cellStyle name="Note 3 2 2 2 2 5" xfId="3388" xr:uid="{00000000-0005-0000-0000-0000A2730000}"/>
    <cellStyle name="Note 3 2 2 2 2 5 2" xfId="5304" xr:uid="{00000000-0005-0000-0000-0000A3730000}"/>
    <cellStyle name="Note 3 2 2 2 2 5 2 2" xfId="12224" xr:uid="{00000000-0005-0000-0000-0000A4730000}"/>
    <cellStyle name="Note 3 2 2 2 2 5 2 2 2" xfId="18951" xr:uid="{00000000-0005-0000-0000-0000A5730000}"/>
    <cellStyle name="Note 3 2 2 2 2 5 2 2 2 2" xfId="36615" xr:uid="{00000000-0005-0000-0000-0000A6730000}"/>
    <cellStyle name="Note 3 2 2 2 2 5 2 2 2 3" xfId="53798" xr:uid="{00000000-0005-0000-0000-0000A7730000}"/>
    <cellStyle name="Note 3 2 2 2 2 5 2 2 3" xfId="29888" xr:uid="{00000000-0005-0000-0000-0000A8730000}"/>
    <cellStyle name="Note 3 2 2 2 2 5 2 2 4" xfId="47121" xr:uid="{00000000-0005-0000-0000-0000A9730000}"/>
    <cellStyle name="Note 3 2 2 2 2 5 2 3" xfId="8940" xr:uid="{00000000-0005-0000-0000-0000AA730000}"/>
    <cellStyle name="Note 3 2 2 2 2 5 2 3 2" xfId="26605" xr:uid="{00000000-0005-0000-0000-0000AB730000}"/>
    <cellStyle name="Note 3 2 2 2 2 5 2 3 3" xfId="43864" xr:uid="{00000000-0005-0000-0000-0000AC730000}"/>
    <cellStyle name="Note 3 2 2 2 2 5 2 4" xfId="15884" xr:uid="{00000000-0005-0000-0000-0000AD730000}"/>
    <cellStyle name="Note 3 2 2 2 2 5 2 4 2" xfId="33548" xr:uid="{00000000-0005-0000-0000-0000AE730000}"/>
    <cellStyle name="Note 3 2 2 2 2 5 2 4 3" xfId="50757" xr:uid="{00000000-0005-0000-0000-0000AF730000}"/>
    <cellStyle name="Note 3 2 2 2 2 5 2 5" xfId="22969" xr:uid="{00000000-0005-0000-0000-0000B0730000}"/>
    <cellStyle name="Note 3 2 2 2 2 5 2 6" xfId="40253" xr:uid="{00000000-0005-0000-0000-0000B1730000}"/>
    <cellStyle name="Note 3 2 2 2 2 5 3" xfId="10848" xr:uid="{00000000-0005-0000-0000-0000B2730000}"/>
    <cellStyle name="Note 3 2 2 2 2 5 3 2" xfId="17683" xr:uid="{00000000-0005-0000-0000-0000B3730000}"/>
    <cellStyle name="Note 3 2 2 2 2 5 3 2 2" xfId="35347" xr:uid="{00000000-0005-0000-0000-0000B4730000}"/>
    <cellStyle name="Note 3 2 2 2 2 5 3 2 3" xfId="52542" xr:uid="{00000000-0005-0000-0000-0000B5730000}"/>
    <cellStyle name="Note 3 2 2 2 2 5 3 3" xfId="28512" xr:uid="{00000000-0005-0000-0000-0000B6730000}"/>
    <cellStyle name="Note 3 2 2 2 2 5 3 4" xfId="45757" xr:uid="{00000000-0005-0000-0000-0000B7730000}"/>
    <cellStyle name="Note 3 2 2 2 2 5 4" xfId="14137" xr:uid="{00000000-0005-0000-0000-0000B8730000}"/>
    <cellStyle name="Note 3 2 2 2 2 5 4 2" xfId="31801" xr:uid="{00000000-0005-0000-0000-0000B9730000}"/>
    <cellStyle name="Note 3 2 2 2 2 5 4 3" xfId="49022" xr:uid="{00000000-0005-0000-0000-0000BA730000}"/>
    <cellStyle name="Note 3 2 2 2 2 5 5" xfId="21107" xr:uid="{00000000-0005-0000-0000-0000BB730000}"/>
    <cellStyle name="Note 3 2 2 2 2 5 6" xfId="38410" xr:uid="{00000000-0005-0000-0000-0000BC730000}"/>
    <cellStyle name="Note 3 2 2 2 2 6" xfId="3231" xr:uid="{00000000-0005-0000-0000-0000BD730000}"/>
    <cellStyle name="Note 3 2 2 2 2 6 2" xfId="5147" xr:uid="{00000000-0005-0000-0000-0000BE730000}"/>
    <cellStyle name="Note 3 2 2 2 2 6 2 2" xfId="12067" xr:uid="{00000000-0005-0000-0000-0000BF730000}"/>
    <cellStyle name="Note 3 2 2 2 2 6 2 2 2" xfId="18848" xr:uid="{00000000-0005-0000-0000-0000C0730000}"/>
    <cellStyle name="Note 3 2 2 2 2 6 2 2 2 2" xfId="36512" xr:uid="{00000000-0005-0000-0000-0000C1730000}"/>
    <cellStyle name="Note 3 2 2 2 2 6 2 2 2 3" xfId="53695" xr:uid="{00000000-0005-0000-0000-0000C2730000}"/>
    <cellStyle name="Note 3 2 2 2 2 6 2 2 3" xfId="29731" xr:uid="{00000000-0005-0000-0000-0000C3730000}"/>
    <cellStyle name="Note 3 2 2 2 2 6 2 2 4" xfId="46964" xr:uid="{00000000-0005-0000-0000-0000C4730000}"/>
    <cellStyle name="Note 3 2 2 2 2 6 2 3" xfId="8783" xr:uid="{00000000-0005-0000-0000-0000C5730000}"/>
    <cellStyle name="Note 3 2 2 2 2 6 2 3 2" xfId="26448" xr:uid="{00000000-0005-0000-0000-0000C6730000}"/>
    <cellStyle name="Note 3 2 2 2 2 6 2 3 3" xfId="43707" xr:uid="{00000000-0005-0000-0000-0000C7730000}"/>
    <cellStyle name="Note 3 2 2 2 2 6 2 4" xfId="15781" xr:uid="{00000000-0005-0000-0000-0000C8730000}"/>
    <cellStyle name="Note 3 2 2 2 2 6 2 4 2" xfId="33445" xr:uid="{00000000-0005-0000-0000-0000C9730000}"/>
    <cellStyle name="Note 3 2 2 2 2 6 2 4 3" xfId="50654" xr:uid="{00000000-0005-0000-0000-0000CA730000}"/>
    <cellStyle name="Note 3 2 2 2 2 6 2 5" xfId="22812" xr:uid="{00000000-0005-0000-0000-0000CB730000}"/>
    <cellStyle name="Note 3 2 2 2 2 6 2 6" xfId="40096" xr:uid="{00000000-0005-0000-0000-0000CC730000}"/>
    <cellStyle name="Note 3 2 2 2 2 6 3" xfId="7003" xr:uid="{00000000-0005-0000-0000-0000CD730000}"/>
    <cellStyle name="Note 3 2 2 2 2 6 3 2" xfId="24668" xr:uid="{00000000-0005-0000-0000-0000CE730000}"/>
    <cellStyle name="Note 3 2 2 2 2 6 3 3" xfId="41939" xr:uid="{00000000-0005-0000-0000-0000CF730000}"/>
    <cellStyle name="Note 3 2 2 2 2 6 4" xfId="14034" xr:uid="{00000000-0005-0000-0000-0000D0730000}"/>
    <cellStyle name="Note 3 2 2 2 2 6 4 2" xfId="31698" xr:uid="{00000000-0005-0000-0000-0000D1730000}"/>
    <cellStyle name="Note 3 2 2 2 2 6 4 3" xfId="48919" xr:uid="{00000000-0005-0000-0000-0000D2730000}"/>
    <cellStyle name="Note 3 2 2 2 2 6 5" xfId="20950" xr:uid="{00000000-0005-0000-0000-0000D3730000}"/>
    <cellStyle name="Note 3 2 2 2 2 6 6" xfId="38253" xr:uid="{00000000-0005-0000-0000-0000D4730000}"/>
    <cellStyle name="Note 3 2 2 2 2 7" xfId="4641" xr:uid="{00000000-0005-0000-0000-0000D5730000}"/>
    <cellStyle name="Note 3 2 2 2 2 7 2" xfId="11561" xr:uid="{00000000-0005-0000-0000-0000D6730000}"/>
    <cellStyle name="Note 3 2 2 2 2 7 2 2" xfId="18342" xr:uid="{00000000-0005-0000-0000-0000D7730000}"/>
    <cellStyle name="Note 3 2 2 2 2 7 2 2 2" xfId="36006" xr:uid="{00000000-0005-0000-0000-0000D8730000}"/>
    <cellStyle name="Note 3 2 2 2 2 7 2 2 3" xfId="53195" xr:uid="{00000000-0005-0000-0000-0000D9730000}"/>
    <cellStyle name="Note 3 2 2 2 2 7 2 3" xfId="29225" xr:uid="{00000000-0005-0000-0000-0000DA730000}"/>
    <cellStyle name="Note 3 2 2 2 2 7 2 4" xfId="46464" xr:uid="{00000000-0005-0000-0000-0000DB730000}"/>
    <cellStyle name="Note 3 2 2 2 2 7 3" xfId="8277" xr:uid="{00000000-0005-0000-0000-0000DC730000}"/>
    <cellStyle name="Note 3 2 2 2 2 7 3 2" xfId="25942" xr:uid="{00000000-0005-0000-0000-0000DD730000}"/>
    <cellStyle name="Note 3 2 2 2 2 7 3 3" xfId="43207" xr:uid="{00000000-0005-0000-0000-0000DE730000}"/>
    <cellStyle name="Note 3 2 2 2 2 7 4" xfId="15275" xr:uid="{00000000-0005-0000-0000-0000DF730000}"/>
    <cellStyle name="Note 3 2 2 2 2 7 4 2" xfId="32939" xr:uid="{00000000-0005-0000-0000-0000E0730000}"/>
    <cellStyle name="Note 3 2 2 2 2 7 4 3" xfId="50154" xr:uid="{00000000-0005-0000-0000-0000E1730000}"/>
    <cellStyle name="Note 3 2 2 2 2 7 5" xfId="22306" xr:uid="{00000000-0005-0000-0000-0000E2730000}"/>
    <cellStyle name="Note 3 2 2 2 2 7 6" xfId="39596" xr:uid="{00000000-0005-0000-0000-0000E3730000}"/>
    <cellStyle name="Note 3 2 2 2 2 8" xfId="10247" xr:uid="{00000000-0005-0000-0000-0000E4730000}"/>
    <cellStyle name="Note 3 2 2 2 2 8 2" xfId="17136" xr:uid="{00000000-0005-0000-0000-0000E5730000}"/>
    <cellStyle name="Note 3 2 2 2 2 8 2 2" xfId="34800" xr:uid="{00000000-0005-0000-0000-0000E6730000}"/>
    <cellStyle name="Note 3 2 2 2 2 8 2 3" xfId="52001" xr:uid="{00000000-0005-0000-0000-0000E7730000}"/>
    <cellStyle name="Note 3 2 2 2 2 8 3" xfId="27911" xr:uid="{00000000-0005-0000-0000-0000E8730000}"/>
    <cellStyle name="Note 3 2 2 2 2 8 4" xfId="45162" xr:uid="{00000000-0005-0000-0000-0000E9730000}"/>
    <cellStyle name="Note 3 2 2 2 2 9" xfId="6497" xr:uid="{00000000-0005-0000-0000-0000EA730000}"/>
    <cellStyle name="Note 3 2 2 2 2 9 2" xfId="24162" xr:uid="{00000000-0005-0000-0000-0000EB730000}"/>
    <cellStyle name="Note 3 2 2 2 2 9 3" xfId="41439" xr:uid="{00000000-0005-0000-0000-0000EC730000}"/>
    <cellStyle name="Note 3 2 2 2 3" xfId="2850" xr:uid="{00000000-0005-0000-0000-0000ED730000}"/>
    <cellStyle name="Note 3 2 2 2 3 2" xfId="3513" xr:uid="{00000000-0005-0000-0000-0000EE730000}"/>
    <cellStyle name="Note 3 2 2 2 3 2 2" xfId="5429" xr:uid="{00000000-0005-0000-0000-0000EF730000}"/>
    <cellStyle name="Note 3 2 2 2 3 2 2 2" xfId="12349" xr:uid="{00000000-0005-0000-0000-0000F0730000}"/>
    <cellStyle name="Note 3 2 2 2 3 2 2 2 2" xfId="19076" xr:uid="{00000000-0005-0000-0000-0000F1730000}"/>
    <cellStyle name="Note 3 2 2 2 3 2 2 2 2 2" xfId="36740" xr:uid="{00000000-0005-0000-0000-0000F2730000}"/>
    <cellStyle name="Note 3 2 2 2 3 2 2 2 2 3" xfId="53920" xr:uid="{00000000-0005-0000-0000-0000F3730000}"/>
    <cellStyle name="Note 3 2 2 2 3 2 2 2 3" xfId="30013" xr:uid="{00000000-0005-0000-0000-0000F4730000}"/>
    <cellStyle name="Note 3 2 2 2 3 2 2 2 4" xfId="47243" xr:uid="{00000000-0005-0000-0000-0000F5730000}"/>
    <cellStyle name="Note 3 2 2 2 3 2 2 3" xfId="9065" xr:uid="{00000000-0005-0000-0000-0000F6730000}"/>
    <cellStyle name="Note 3 2 2 2 3 2 2 3 2" xfId="26730" xr:uid="{00000000-0005-0000-0000-0000F7730000}"/>
    <cellStyle name="Note 3 2 2 2 3 2 2 3 3" xfId="43986" xr:uid="{00000000-0005-0000-0000-0000F8730000}"/>
    <cellStyle name="Note 3 2 2 2 3 2 2 4" xfId="16009" xr:uid="{00000000-0005-0000-0000-0000F9730000}"/>
    <cellStyle name="Note 3 2 2 2 3 2 2 4 2" xfId="33673" xr:uid="{00000000-0005-0000-0000-0000FA730000}"/>
    <cellStyle name="Note 3 2 2 2 3 2 2 4 3" xfId="50879" xr:uid="{00000000-0005-0000-0000-0000FB730000}"/>
    <cellStyle name="Note 3 2 2 2 3 2 2 5" xfId="23094" xr:uid="{00000000-0005-0000-0000-0000FC730000}"/>
    <cellStyle name="Note 3 2 2 2 3 2 2 6" xfId="40375" xr:uid="{00000000-0005-0000-0000-0000FD730000}"/>
    <cellStyle name="Note 3 2 2 2 3 2 3" xfId="10973" xr:uid="{00000000-0005-0000-0000-0000FE730000}"/>
    <cellStyle name="Note 3 2 2 2 3 2 3 2" xfId="17808" xr:uid="{00000000-0005-0000-0000-0000FF730000}"/>
    <cellStyle name="Note 3 2 2 2 3 2 3 2 2" xfId="35472" xr:uid="{00000000-0005-0000-0000-000000740000}"/>
    <cellStyle name="Note 3 2 2 2 3 2 3 2 3" xfId="52664" xr:uid="{00000000-0005-0000-0000-000001740000}"/>
    <cellStyle name="Note 3 2 2 2 3 2 3 3" xfId="28637" xr:uid="{00000000-0005-0000-0000-000002740000}"/>
    <cellStyle name="Note 3 2 2 2 3 2 3 4" xfId="45879" xr:uid="{00000000-0005-0000-0000-000003740000}"/>
    <cellStyle name="Note 3 2 2 2 3 2 4" xfId="7210" xr:uid="{00000000-0005-0000-0000-000004740000}"/>
    <cellStyle name="Note 3 2 2 2 3 2 4 2" xfId="24875" xr:uid="{00000000-0005-0000-0000-000005740000}"/>
    <cellStyle name="Note 3 2 2 2 3 2 4 3" xfId="42143" xr:uid="{00000000-0005-0000-0000-000006740000}"/>
    <cellStyle name="Note 3 2 2 2 3 2 5" xfId="14262" xr:uid="{00000000-0005-0000-0000-000007740000}"/>
    <cellStyle name="Note 3 2 2 2 3 2 5 2" xfId="31926" xr:uid="{00000000-0005-0000-0000-000008740000}"/>
    <cellStyle name="Note 3 2 2 2 3 2 5 3" xfId="49144" xr:uid="{00000000-0005-0000-0000-000009740000}"/>
    <cellStyle name="Note 3 2 2 2 3 2 6" xfId="21232" xr:uid="{00000000-0005-0000-0000-00000A740000}"/>
    <cellStyle name="Note 3 2 2 2 3 2 7" xfId="38532" xr:uid="{00000000-0005-0000-0000-00000B740000}"/>
    <cellStyle name="Note 3 2 2 2 3 3" xfId="3883" xr:uid="{00000000-0005-0000-0000-00000C740000}"/>
    <cellStyle name="Note 3 2 2 2 3 3 2" xfId="5799" xr:uid="{00000000-0005-0000-0000-00000D740000}"/>
    <cellStyle name="Note 3 2 2 2 3 3 2 2" xfId="12719" xr:uid="{00000000-0005-0000-0000-00000E740000}"/>
    <cellStyle name="Note 3 2 2 2 3 3 2 2 2" xfId="19446" xr:uid="{00000000-0005-0000-0000-00000F740000}"/>
    <cellStyle name="Note 3 2 2 2 3 3 2 2 2 2" xfId="37110" xr:uid="{00000000-0005-0000-0000-000010740000}"/>
    <cellStyle name="Note 3 2 2 2 3 3 2 2 2 3" xfId="54287" xr:uid="{00000000-0005-0000-0000-000011740000}"/>
    <cellStyle name="Note 3 2 2 2 3 3 2 2 3" xfId="30383" xr:uid="{00000000-0005-0000-0000-000012740000}"/>
    <cellStyle name="Note 3 2 2 2 3 3 2 2 4" xfId="47610" xr:uid="{00000000-0005-0000-0000-000013740000}"/>
    <cellStyle name="Note 3 2 2 2 3 3 2 3" xfId="9435" xr:uid="{00000000-0005-0000-0000-000014740000}"/>
    <cellStyle name="Note 3 2 2 2 3 3 2 3 2" xfId="27100" xr:uid="{00000000-0005-0000-0000-000015740000}"/>
    <cellStyle name="Note 3 2 2 2 3 3 2 3 3" xfId="44353" xr:uid="{00000000-0005-0000-0000-000016740000}"/>
    <cellStyle name="Note 3 2 2 2 3 3 2 4" xfId="16379" xr:uid="{00000000-0005-0000-0000-000017740000}"/>
    <cellStyle name="Note 3 2 2 2 3 3 2 4 2" xfId="34043" xr:uid="{00000000-0005-0000-0000-000018740000}"/>
    <cellStyle name="Note 3 2 2 2 3 3 2 4 3" xfId="51246" xr:uid="{00000000-0005-0000-0000-000019740000}"/>
    <cellStyle name="Note 3 2 2 2 3 3 2 5" xfId="23464" xr:uid="{00000000-0005-0000-0000-00001A740000}"/>
    <cellStyle name="Note 3 2 2 2 3 3 2 6" xfId="40742" xr:uid="{00000000-0005-0000-0000-00001B740000}"/>
    <cellStyle name="Note 3 2 2 2 3 3 3" xfId="7580" xr:uid="{00000000-0005-0000-0000-00001C740000}"/>
    <cellStyle name="Note 3 2 2 2 3 3 3 2" xfId="25245" xr:uid="{00000000-0005-0000-0000-00001D740000}"/>
    <cellStyle name="Note 3 2 2 2 3 3 3 3" xfId="42510" xr:uid="{00000000-0005-0000-0000-00001E740000}"/>
    <cellStyle name="Note 3 2 2 2 3 3 4" xfId="14632" xr:uid="{00000000-0005-0000-0000-00001F740000}"/>
    <cellStyle name="Note 3 2 2 2 3 3 4 2" xfId="32296" xr:uid="{00000000-0005-0000-0000-000020740000}"/>
    <cellStyle name="Note 3 2 2 2 3 3 4 3" xfId="49511" xr:uid="{00000000-0005-0000-0000-000021740000}"/>
    <cellStyle name="Note 3 2 2 2 3 3 5" xfId="21602" xr:uid="{00000000-0005-0000-0000-000022740000}"/>
    <cellStyle name="Note 3 2 2 2 3 3 6" xfId="38899" xr:uid="{00000000-0005-0000-0000-000023740000}"/>
    <cellStyle name="Note 3 2 2 2 3 4" xfId="4766" xr:uid="{00000000-0005-0000-0000-000024740000}"/>
    <cellStyle name="Note 3 2 2 2 3 4 2" xfId="11686" xr:uid="{00000000-0005-0000-0000-000025740000}"/>
    <cellStyle name="Note 3 2 2 2 3 4 2 2" xfId="18467" xr:uid="{00000000-0005-0000-0000-000026740000}"/>
    <cellStyle name="Note 3 2 2 2 3 4 2 2 2" xfId="36131" xr:uid="{00000000-0005-0000-0000-000027740000}"/>
    <cellStyle name="Note 3 2 2 2 3 4 2 2 3" xfId="53317" xr:uid="{00000000-0005-0000-0000-000028740000}"/>
    <cellStyle name="Note 3 2 2 2 3 4 2 3" xfId="29350" xr:uid="{00000000-0005-0000-0000-000029740000}"/>
    <cellStyle name="Note 3 2 2 2 3 4 2 4" xfId="46586" xr:uid="{00000000-0005-0000-0000-00002A740000}"/>
    <cellStyle name="Note 3 2 2 2 3 4 3" xfId="8402" xr:uid="{00000000-0005-0000-0000-00002B740000}"/>
    <cellStyle name="Note 3 2 2 2 3 4 3 2" xfId="26067" xr:uid="{00000000-0005-0000-0000-00002C740000}"/>
    <cellStyle name="Note 3 2 2 2 3 4 3 3" xfId="43329" xr:uid="{00000000-0005-0000-0000-00002D740000}"/>
    <cellStyle name="Note 3 2 2 2 3 4 4" xfId="15400" xr:uid="{00000000-0005-0000-0000-00002E740000}"/>
    <cellStyle name="Note 3 2 2 2 3 4 4 2" xfId="33064" xr:uid="{00000000-0005-0000-0000-00002F740000}"/>
    <cellStyle name="Note 3 2 2 2 3 4 4 3" xfId="50276" xr:uid="{00000000-0005-0000-0000-000030740000}"/>
    <cellStyle name="Note 3 2 2 2 3 4 5" xfId="22431" xr:uid="{00000000-0005-0000-0000-000031740000}"/>
    <cellStyle name="Note 3 2 2 2 3 4 6" xfId="39718" xr:uid="{00000000-0005-0000-0000-000032740000}"/>
    <cellStyle name="Note 3 2 2 2 3 5" xfId="10372" xr:uid="{00000000-0005-0000-0000-000033740000}"/>
    <cellStyle name="Note 3 2 2 2 3 5 2" xfId="17261" xr:uid="{00000000-0005-0000-0000-000034740000}"/>
    <cellStyle name="Note 3 2 2 2 3 5 2 2" xfId="34925" xr:uid="{00000000-0005-0000-0000-000035740000}"/>
    <cellStyle name="Note 3 2 2 2 3 5 2 3" xfId="52123" xr:uid="{00000000-0005-0000-0000-000036740000}"/>
    <cellStyle name="Note 3 2 2 2 3 5 3" xfId="28036" xr:uid="{00000000-0005-0000-0000-000037740000}"/>
    <cellStyle name="Note 3 2 2 2 3 5 4" xfId="45284" xr:uid="{00000000-0005-0000-0000-000038740000}"/>
    <cellStyle name="Note 3 2 2 2 3 6" xfId="6622" xr:uid="{00000000-0005-0000-0000-000039740000}"/>
    <cellStyle name="Note 3 2 2 2 3 6 2" xfId="24287" xr:uid="{00000000-0005-0000-0000-00003A740000}"/>
    <cellStyle name="Note 3 2 2 2 3 6 3" xfId="41561" xr:uid="{00000000-0005-0000-0000-00003B740000}"/>
    <cellStyle name="Note 3 2 2 2 3 7" xfId="13653" xr:uid="{00000000-0005-0000-0000-00003C740000}"/>
    <cellStyle name="Note 3 2 2 2 3 7 2" xfId="31317" xr:uid="{00000000-0005-0000-0000-00003D740000}"/>
    <cellStyle name="Note 3 2 2 2 3 7 3" xfId="48541" xr:uid="{00000000-0005-0000-0000-00003E740000}"/>
    <cellStyle name="Note 3 2 2 2 3 8" xfId="20569" xr:uid="{00000000-0005-0000-0000-00003F740000}"/>
    <cellStyle name="Note 3 2 2 2 3 9" xfId="37875" xr:uid="{00000000-0005-0000-0000-000040740000}"/>
    <cellStyle name="Note 3 2 2 2 4" xfId="4502" xr:uid="{00000000-0005-0000-0000-000041740000}"/>
    <cellStyle name="Note 3 2 2 2 4 2" xfId="6366" xr:uid="{00000000-0005-0000-0000-000042740000}"/>
    <cellStyle name="Note 3 2 2 2 4 2 2" xfId="13285" xr:uid="{00000000-0005-0000-0000-000043740000}"/>
    <cellStyle name="Note 3 2 2 2 4 2 2 2" xfId="19958" xr:uid="{00000000-0005-0000-0000-000044740000}"/>
    <cellStyle name="Note 3 2 2 2 4 2 2 2 2" xfId="37622" xr:uid="{00000000-0005-0000-0000-000045740000}"/>
    <cellStyle name="Note 3 2 2 2 4 2 2 2 3" xfId="54799" xr:uid="{00000000-0005-0000-0000-000046740000}"/>
    <cellStyle name="Note 3 2 2 2 4 2 2 3" xfId="30949" xr:uid="{00000000-0005-0000-0000-000047740000}"/>
    <cellStyle name="Note 3 2 2 2 4 2 2 4" xfId="48176" xr:uid="{00000000-0005-0000-0000-000048740000}"/>
    <cellStyle name="Note 3 2 2 2 4 2 3" xfId="10001" xr:uid="{00000000-0005-0000-0000-000049740000}"/>
    <cellStyle name="Note 3 2 2 2 4 2 3 2" xfId="27666" xr:uid="{00000000-0005-0000-0000-00004A740000}"/>
    <cellStyle name="Note 3 2 2 2 4 2 3 3" xfId="44919" xr:uid="{00000000-0005-0000-0000-00004B740000}"/>
    <cellStyle name="Note 3 2 2 2 4 2 4" xfId="16891" xr:uid="{00000000-0005-0000-0000-00004C740000}"/>
    <cellStyle name="Note 3 2 2 2 4 2 4 2" xfId="34555" xr:uid="{00000000-0005-0000-0000-00004D740000}"/>
    <cellStyle name="Note 3 2 2 2 4 2 4 3" xfId="51758" xr:uid="{00000000-0005-0000-0000-00004E740000}"/>
    <cellStyle name="Note 3 2 2 2 4 2 5" xfId="24031" xr:uid="{00000000-0005-0000-0000-00004F740000}"/>
    <cellStyle name="Note 3 2 2 2 4 2 6" xfId="41308" xr:uid="{00000000-0005-0000-0000-000050740000}"/>
    <cellStyle name="Note 3 2 2 2 4 3" xfId="11430" xr:uid="{00000000-0005-0000-0000-000051740000}"/>
    <cellStyle name="Note 3 2 2 2 4 3 2" xfId="18211" xr:uid="{00000000-0005-0000-0000-000052740000}"/>
    <cellStyle name="Note 3 2 2 2 4 3 2 2" xfId="35875" xr:uid="{00000000-0005-0000-0000-000053740000}"/>
    <cellStyle name="Note 3 2 2 2 4 3 2 3" xfId="53064" xr:uid="{00000000-0005-0000-0000-000054740000}"/>
    <cellStyle name="Note 3 2 2 2 4 3 3" xfId="29094" xr:uid="{00000000-0005-0000-0000-000055740000}"/>
    <cellStyle name="Note 3 2 2 2 4 3 4" xfId="46333" xr:uid="{00000000-0005-0000-0000-000056740000}"/>
    <cellStyle name="Note 3 2 2 2 4 4" xfId="8146" xr:uid="{00000000-0005-0000-0000-000057740000}"/>
    <cellStyle name="Note 3 2 2 2 4 4 2" xfId="25811" xr:uid="{00000000-0005-0000-0000-000058740000}"/>
    <cellStyle name="Note 3 2 2 2 4 4 3" xfId="43076" xr:uid="{00000000-0005-0000-0000-000059740000}"/>
    <cellStyle name="Note 3 2 2 2 4 5" xfId="15144" xr:uid="{00000000-0005-0000-0000-00005A740000}"/>
    <cellStyle name="Note 3 2 2 2 4 5 2" xfId="32808" xr:uid="{00000000-0005-0000-0000-00005B740000}"/>
    <cellStyle name="Note 3 2 2 2 4 5 3" xfId="50023" xr:uid="{00000000-0005-0000-0000-00005C740000}"/>
    <cellStyle name="Note 3 2 2 2 4 6" xfId="22175" xr:uid="{00000000-0005-0000-0000-00005D740000}"/>
    <cellStyle name="Note 3 2 2 2 4 7" xfId="39465" xr:uid="{00000000-0005-0000-0000-00005E740000}"/>
    <cellStyle name="Note 3 2 2 2 5" xfId="4545" xr:uid="{00000000-0005-0000-0000-00005F740000}"/>
    <cellStyle name="Note 3 2 2 2 5 2" xfId="6409" xr:uid="{00000000-0005-0000-0000-000060740000}"/>
    <cellStyle name="Note 3 2 2 2 5 2 2" xfId="13328" xr:uid="{00000000-0005-0000-0000-000061740000}"/>
    <cellStyle name="Note 3 2 2 2 5 2 2 2" xfId="20001" xr:uid="{00000000-0005-0000-0000-000062740000}"/>
    <cellStyle name="Note 3 2 2 2 5 2 2 2 2" xfId="37665" xr:uid="{00000000-0005-0000-0000-000063740000}"/>
    <cellStyle name="Note 3 2 2 2 5 2 2 2 3" xfId="54842" xr:uid="{00000000-0005-0000-0000-000064740000}"/>
    <cellStyle name="Note 3 2 2 2 5 2 2 3" xfId="30992" xr:uid="{00000000-0005-0000-0000-000065740000}"/>
    <cellStyle name="Note 3 2 2 2 5 2 2 4" xfId="48219" xr:uid="{00000000-0005-0000-0000-000066740000}"/>
    <cellStyle name="Note 3 2 2 2 5 2 3" xfId="10044" xr:uid="{00000000-0005-0000-0000-000067740000}"/>
    <cellStyle name="Note 3 2 2 2 5 2 3 2" xfId="27709" xr:uid="{00000000-0005-0000-0000-000068740000}"/>
    <cellStyle name="Note 3 2 2 2 5 2 3 3" xfId="44962" xr:uid="{00000000-0005-0000-0000-000069740000}"/>
    <cellStyle name="Note 3 2 2 2 5 2 4" xfId="16934" xr:uid="{00000000-0005-0000-0000-00006A740000}"/>
    <cellStyle name="Note 3 2 2 2 5 2 4 2" xfId="34598" xr:uid="{00000000-0005-0000-0000-00006B740000}"/>
    <cellStyle name="Note 3 2 2 2 5 2 4 3" xfId="51801" xr:uid="{00000000-0005-0000-0000-00006C740000}"/>
    <cellStyle name="Note 3 2 2 2 5 2 5" xfId="24074" xr:uid="{00000000-0005-0000-0000-00006D740000}"/>
    <cellStyle name="Note 3 2 2 2 5 2 6" xfId="41351" xr:uid="{00000000-0005-0000-0000-00006E740000}"/>
    <cellStyle name="Note 3 2 2 2 5 3" xfId="11473" xr:uid="{00000000-0005-0000-0000-00006F740000}"/>
    <cellStyle name="Note 3 2 2 2 5 3 2" xfId="18254" xr:uid="{00000000-0005-0000-0000-000070740000}"/>
    <cellStyle name="Note 3 2 2 2 5 3 2 2" xfId="35918" xr:uid="{00000000-0005-0000-0000-000071740000}"/>
    <cellStyle name="Note 3 2 2 2 5 3 2 3" xfId="53107" xr:uid="{00000000-0005-0000-0000-000072740000}"/>
    <cellStyle name="Note 3 2 2 2 5 3 3" xfId="29137" xr:uid="{00000000-0005-0000-0000-000073740000}"/>
    <cellStyle name="Note 3 2 2 2 5 3 4" xfId="46376" xr:uid="{00000000-0005-0000-0000-000074740000}"/>
    <cellStyle name="Note 3 2 2 2 5 4" xfId="8189" xr:uid="{00000000-0005-0000-0000-000075740000}"/>
    <cellStyle name="Note 3 2 2 2 5 4 2" xfId="25854" xr:uid="{00000000-0005-0000-0000-000076740000}"/>
    <cellStyle name="Note 3 2 2 2 5 4 3" xfId="43119" xr:uid="{00000000-0005-0000-0000-000077740000}"/>
    <cellStyle name="Note 3 2 2 2 5 5" xfId="15187" xr:uid="{00000000-0005-0000-0000-000078740000}"/>
    <cellStyle name="Note 3 2 2 2 5 5 2" xfId="32851" xr:uid="{00000000-0005-0000-0000-000079740000}"/>
    <cellStyle name="Note 3 2 2 2 5 5 3" xfId="50066" xr:uid="{00000000-0005-0000-0000-00007A740000}"/>
    <cellStyle name="Note 3 2 2 2 5 6" xfId="22218" xr:uid="{00000000-0005-0000-0000-00007B740000}"/>
    <cellStyle name="Note 3 2 2 2 5 7" xfId="39508" xr:uid="{00000000-0005-0000-0000-00007C740000}"/>
    <cellStyle name="Note 3 2 2 2 6" xfId="10145" xr:uid="{00000000-0005-0000-0000-00007D740000}"/>
    <cellStyle name="Note 3 2 2 2 6 2" xfId="17034" xr:uid="{00000000-0005-0000-0000-00007E740000}"/>
    <cellStyle name="Note 3 2 2 2 6 2 2" xfId="34698" xr:uid="{00000000-0005-0000-0000-00007F740000}"/>
    <cellStyle name="Note 3 2 2 2 6 2 3" xfId="51899" xr:uid="{00000000-0005-0000-0000-000080740000}"/>
    <cellStyle name="Note 3 2 2 2 6 3" xfId="27809" xr:uid="{00000000-0005-0000-0000-000081740000}"/>
    <cellStyle name="Note 3 2 2 2 6 4" xfId="45060" xr:uid="{00000000-0005-0000-0000-000082740000}"/>
    <cellStyle name="Note 3 2 2 2 7" xfId="13426" xr:uid="{00000000-0005-0000-0000-000083740000}"/>
    <cellStyle name="Note 3 2 2 2 7 2" xfId="31090" xr:uid="{00000000-0005-0000-0000-000084740000}"/>
    <cellStyle name="Note 3 2 2 2 7 3" xfId="48317" xr:uid="{00000000-0005-0000-0000-000085740000}"/>
    <cellStyle name="Note 3 2 2 2 8" xfId="20252" xr:uid="{00000000-0005-0000-0000-000086740000}"/>
    <cellStyle name="Note 3 2 2 2 9" xfId="20160" xr:uid="{00000000-0005-0000-0000-000087740000}"/>
    <cellStyle name="Note 3 2 2 3" xfId="2724" xr:uid="{00000000-0005-0000-0000-000088740000}"/>
    <cellStyle name="Note 3 2 2 3 10" xfId="13529" xr:uid="{00000000-0005-0000-0000-000089740000}"/>
    <cellStyle name="Note 3 2 2 3 10 2" xfId="31193" xr:uid="{00000000-0005-0000-0000-00008A740000}"/>
    <cellStyle name="Note 3 2 2 3 10 3" xfId="48420" xr:uid="{00000000-0005-0000-0000-00008B740000}"/>
    <cellStyle name="Note 3 2 2 3 11" xfId="20445" xr:uid="{00000000-0005-0000-0000-00008C740000}"/>
    <cellStyle name="Note 3 2 2 3 12" xfId="37754" xr:uid="{00000000-0005-0000-0000-00008D740000}"/>
    <cellStyle name="Note 3 2 2 3 2" xfId="2953" xr:uid="{00000000-0005-0000-0000-00008E740000}"/>
    <cellStyle name="Note 3 2 2 3 2 2" xfId="3616" xr:uid="{00000000-0005-0000-0000-00008F740000}"/>
    <cellStyle name="Note 3 2 2 3 2 2 2" xfId="5532" xr:uid="{00000000-0005-0000-0000-000090740000}"/>
    <cellStyle name="Note 3 2 2 3 2 2 2 2" xfId="12452" xr:uid="{00000000-0005-0000-0000-000091740000}"/>
    <cellStyle name="Note 3 2 2 3 2 2 2 2 2" xfId="19179" xr:uid="{00000000-0005-0000-0000-000092740000}"/>
    <cellStyle name="Note 3 2 2 3 2 2 2 2 2 2" xfId="36843" xr:uid="{00000000-0005-0000-0000-000093740000}"/>
    <cellStyle name="Note 3 2 2 3 2 2 2 2 2 3" xfId="54023" xr:uid="{00000000-0005-0000-0000-000094740000}"/>
    <cellStyle name="Note 3 2 2 3 2 2 2 2 3" xfId="30116" xr:uid="{00000000-0005-0000-0000-000095740000}"/>
    <cellStyle name="Note 3 2 2 3 2 2 2 2 4" xfId="47346" xr:uid="{00000000-0005-0000-0000-000096740000}"/>
    <cellStyle name="Note 3 2 2 3 2 2 2 3" xfId="9168" xr:uid="{00000000-0005-0000-0000-000097740000}"/>
    <cellStyle name="Note 3 2 2 3 2 2 2 3 2" xfId="26833" xr:uid="{00000000-0005-0000-0000-000098740000}"/>
    <cellStyle name="Note 3 2 2 3 2 2 2 3 3" xfId="44089" xr:uid="{00000000-0005-0000-0000-000099740000}"/>
    <cellStyle name="Note 3 2 2 3 2 2 2 4" xfId="16112" xr:uid="{00000000-0005-0000-0000-00009A740000}"/>
    <cellStyle name="Note 3 2 2 3 2 2 2 4 2" xfId="33776" xr:uid="{00000000-0005-0000-0000-00009B740000}"/>
    <cellStyle name="Note 3 2 2 3 2 2 2 4 3" xfId="50982" xr:uid="{00000000-0005-0000-0000-00009C740000}"/>
    <cellStyle name="Note 3 2 2 3 2 2 2 5" xfId="23197" xr:uid="{00000000-0005-0000-0000-00009D740000}"/>
    <cellStyle name="Note 3 2 2 3 2 2 2 6" xfId="40478" xr:uid="{00000000-0005-0000-0000-00009E740000}"/>
    <cellStyle name="Note 3 2 2 3 2 2 3" xfId="11076" xr:uid="{00000000-0005-0000-0000-00009F740000}"/>
    <cellStyle name="Note 3 2 2 3 2 2 3 2" xfId="17911" xr:uid="{00000000-0005-0000-0000-0000A0740000}"/>
    <cellStyle name="Note 3 2 2 3 2 2 3 2 2" xfId="35575" xr:uid="{00000000-0005-0000-0000-0000A1740000}"/>
    <cellStyle name="Note 3 2 2 3 2 2 3 2 3" xfId="52767" xr:uid="{00000000-0005-0000-0000-0000A2740000}"/>
    <cellStyle name="Note 3 2 2 3 2 2 3 3" xfId="28740" xr:uid="{00000000-0005-0000-0000-0000A3740000}"/>
    <cellStyle name="Note 3 2 2 3 2 2 3 4" xfId="45982" xr:uid="{00000000-0005-0000-0000-0000A4740000}"/>
    <cellStyle name="Note 3 2 2 3 2 2 4" xfId="7313" xr:uid="{00000000-0005-0000-0000-0000A5740000}"/>
    <cellStyle name="Note 3 2 2 3 2 2 4 2" xfId="24978" xr:uid="{00000000-0005-0000-0000-0000A6740000}"/>
    <cellStyle name="Note 3 2 2 3 2 2 4 3" xfId="42246" xr:uid="{00000000-0005-0000-0000-0000A7740000}"/>
    <cellStyle name="Note 3 2 2 3 2 2 5" xfId="14365" xr:uid="{00000000-0005-0000-0000-0000A8740000}"/>
    <cellStyle name="Note 3 2 2 3 2 2 5 2" xfId="32029" xr:uid="{00000000-0005-0000-0000-0000A9740000}"/>
    <cellStyle name="Note 3 2 2 3 2 2 5 3" xfId="49247" xr:uid="{00000000-0005-0000-0000-0000AA740000}"/>
    <cellStyle name="Note 3 2 2 3 2 2 6" xfId="21335" xr:uid="{00000000-0005-0000-0000-0000AB740000}"/>
    <cellStyle name="Note 3 2 2 3 2 2 7" xfId="38635" xr:uid="{00000000-0005-0000-0000-0000AC740000}"/>
    <cellStyle name="Note 3 2 2 3 2 3" xfId="3986" xr:uid="{00000000-0005-0000-0000-0000AD740000}"/>
    <cellStyle name="Note 3 2 2 3 2 3 2" xfId="5902" xr:uid="{00000000-0005-0000-0000-0000AE740000}"/>
    <cellStyle name="Note 3 2 2 3 2 3 2 2" xfId="12822" xr:uid="{00000000-0005-0000-0000-0000AF740000}"/>
    <cellStyle name="Note 3 2 2 3 2 3 2 2 2" xfId="19549" xr:uid="{00000000-0005-0000-0000-0000B0740000}"/>
    <cellStyle name="Note 3 2 2 3 2 3 2 2 2 2" xfId="37213" xr:uid="{00000000-0005-0000-0000-0000B1740000}"/>
    <cellStyle name="Note 3 2 2 3 2 3 2 2 2 3" xfId="54390" xr:uid="{00000000-0005-0000-0000-0000B2740000}"/>
    <cellStyle name="Note 3 2 2 3 2 3 2 2 3" xfId="30486" xr:uid="{00000000-0005-0000-0000-0000B3740000}"/>
    <cellStyle name="Note 3 2 2 3 2 3 2 2 4" xfId="47713" xr:uid="{00000000-0005-0000-0000-0000B4740000}"/>
    <cellStyle name="Note 3 2 2 3 2 3 2 3" xfId="9538" xr:uid="{00000000-0005-0000-0000-0000B5740000}"/>
    <cellStyle name="Note 3 2 2 3 2 3 2 3 2" xfId="27203" xr:uid="{00000000-0005-0000-0000-0000B6740000}"/>
    <cellStyle name="Note 3 2 2 3 2 3 2 3 3" xfId="44456" xr:uid="{00000000-0005-0000-0000-0000B7740000}"/>
    <cellStyle name="Note 3 2 2 3 2 3 2 4" xfId="16482" xr:uid="{00000000-0005-0000-0000-0000B8740000}"/>
    <cellStyle name="Note 3 2 2 3 2 3 2 4 2" xfId="34146" xr:uid="{00000000-0005-0000-0000-0000B9740000}"/>
    <cellStyle name="Note 3 2 2 3 2 3 2 4 3" xfId="51349" xr:uid="{00000000-0005-0000-0000-0000BA740000}"/>
    <cellStyle name="Note 3 2 2 3 2 3 2 5" xfId="23567" xr:uid="{00000000-0005-0000-0000-0000BB740000}"/>
    <cellStyle name="Note 3 2 2 3 2 3 2 6" xfId="40845" xr:uid="{00000000-0005-0000-0000-0000BC740000}"/>
    <cellStyle name="Note 3 2 2 3 2 3 3" xfId="7683" xr:uid="{00000000-0005-0000-0000-0000BD740000}"/>
    <cellStyle name="Note 3 2 2 3 2 3 3 2" xfId="25348" xr:uid="{00000000-0005-0000-0000-0000BE740000}"/>
    <cellStyle name="Note 3 2 2 3 2 3 3 3" xfId="42613" xr:uid="{00000000-0005-0000-0000-0000BF740000}"/>
    <cellStyle name="Note 3 2 2 3 2 3 4" xfId="14735" xr:uid="{00000000-0005-0000-0000-0000C0740000}"/>
    <cellStyle name="Note 3 2 2 3 2 3 4 2" xfId="32399" xr:uid="{00000000-0005-0000-0000-0000C1740000}"/>
    <cellStyle name="Note 3 2 2 3 2 3 4 3" xfId="49614" xr:uid="{00000000-0005-0000-0000-0000C2740000}"/>
    <cellStyle name="Note 3 2 2 3 2 3 5" xfId="21705" xr:uid="{00000000-0005-0000-0000-0000C3740000}"/>
    <cellStyle name="Note 3 2 2 3 2 3 6" xfId="39002" xr:uid="{00000000-0005-0000-0000-0000C4740000}"/>
    <cellStyle name="Note 3 2 2 3 2 4" xfId="4869" xr:uid="{00000000-0005-0000-0000-0000C5740000}"/>
    <cellStyle name="Note 3 2 2 3 2 4 2" xfId="11789" xr:uid="{00000000-0005-0000-0000-0000C6740000}"/>
    <cellStyle name="Note 3 2 2 3 2 4 2 2" xfId="18570" xr:uid="{00000000-0005-0000-0000-0000C7740000}"/>
    <cellStyle name="Note 3 2 2 3 2 4 2 2 2" xfId="36234" xr:uid="{00000000-0005-0000-0000-0000C8740000}"/>
    <cellStyle name="Note 3 2 2 3 2 4 2 2 3" xfId="53420" xr:uid="{00000000-0005-0000-0000-0000C9740000}"/>
    <cellStyle name="Note 3 2 2 3 2 4 2 3" xfId="29453" xr:uid="{00000000-0005-0000-0000-0000CA740000}"/>
    <cellStyle name="Note 3 2 2 3 2 4 2 4" xfId="46689" xr:uid="{00000000-0005-0000-0000-0000CB740000}"/>
    <cellStyle name="Note 3 2 2 3 2 4 3" xfId="8505" xr:uid="{00000000-0005-0000-0000-0000CC740000}"/>
    <cellStyle name="Note 3 2 2 3 2 4 3 2" xfId="26170" xr:uid="{00000000-0005-0000-0000-0000CD740000}"/>
    <cellStyle name="Note 3 2 2 3 2 4 3 3" xfId="43432" xr:uid="{00000000-0005-0000-0000-0000CE740000}"/>
    <cellStyle name="Note 3 2 2 3 2 4 4" xfId="15503" xr:uid="{00000000-0005-0000-0000-0000CF740000}"/>
    <cellStyle name="Note 3 2 2 3 2 4 4 2" xfId="33167" xr:uid="{00000000-0005-0000-0000-0000D0740000}"/>
    <cellStyle name="Note 3 2 2 3 2 4 4 3" xfId="50379" xr:uid="{00000000-0005-0000-0000-0000D1740000}"/>
    <cellStyle name="Note 3 2 2 3 2 4 5" xfId="22534" xr:uid="{00000000-0005-0000-0000-0000D2740000}"/>
    <cellStyle name="Note 3 2 2 3 2 4 6" xfId="39821" xr:uid="{00000000-0005-0000-0000-0000D3740000}"/>
    <cellStyle name="Note 3 2 2 3 2 5" xfId="10475" xr:uid="{00000000-0005-0000-0000-0000D4740000}"/>
    <cellStyle name="Note 3 2 2 3 2 5 2" xfId="17364" xr:uid="{00000000-0005-0000-0000-0000D5740000}"/>
    <cellStyle name="Note 3 2 2 3 2 5 2 2" xfId="35028" xr:uid="{00000000-0005-0000-0000-0000D6740000}"/>
    <cellStyle name="Note 3 2 2 3 2 5 2 3" xfId="52226" xr:uid="{00000000-0005-0000-0000-0000D7740000}"/>
    <cellStyle name="Note 3 2 2 3 2 5 3" xfId="28139" xr:uid="{00000000-0005-0000-0000-0000D8740000}"/>
    <cellStyle name="Note 3 2 2 3 2 5 4" xfId="45387" xr:uid="{00000000-0005-0000-0000-0000D9740000}"/>
    <cellStyle name="Note 3 2 2 3 2 6" xfId="6725" xr:uid="{00000000-0005-0000-0000-0000DA740000}"/>
    <cellStyle name="Note 3 2 2 3 2 6 2" xfId="24390" xr:uid="{00000000-0005-0000-0000-0000DB740000}"/>
    <cellStyle name="Note 3 2 2 3 2 6 3" xfId="41664" xr:uid="{00000000-0005-0000-0000-0000DC740000}"/>
    <cellStyle name="Note 3 2 2 3 2 7" xfId="13756" xr:uid="{00000000-0005-0000-0000-0000DD740000}"/>
    <cellStyle name="Note 3 2 2 3 2 7 2" xfId="31420" xr:uid="{00000000-0005-0000-0000-0000DE740000}"/>
    <cellStyle name="Note 3 2 2 3 2 7 3" xfId="48644" xr:uid="{00000000-0005-0000-0000-0000DF740000}"/>
    <cellStyle name="Note 3 2 2 3 2 8" xfId="20672" xr:uid="{00000000-0005-0000-0000-0000E0740000}"/>
    <cellStyle name="Note 3 2 2 3 2 9" xfId="37978" xr:uid="{00000000-0005-0000-0000-0000E1740000}"/>
    <cellStyle name="Note 3 2 2 3 3" xfId="3049" xr:uid="{00000000-0005-0000-0000-0000E2740000}"/>
    <cellStyle name="Note 3 2 2 3 3 2" xfId="3712" xr:uid="{00000000-0005-0000-0000-0000E3740000}"/>
    <cellStyle name="Note 3 2 2 3 3 2 2" xfId="5628" xr:uid="{00000000-0005-0000-0000-0000E4740000}"/>
    <cellStyle name="Note 3 2 2 3 3 2 2 2" xfId="12548" xr:uid="{00000000-0005-0000-0000-0000E5740000}"/>
    <cellStyle name="Note 3 2 2 3 3 2 2 2 2" xfId="19275" xr:uid="{00000000-0005-0000-0000-0000E6740000}"/>
    <cellStyle name="Note 3 2 2 3 3 2 2 2 2 2" xfId="36939" xr:uid="{00000000-0005-0000-0000-0000E7740000}"/>
    <cellStyle name="Note 3 2 2 3 3 2 2 2 2 3" xfId="54116" xr:uid="{00000000-0005-0000-0000-0000E8740000}"/>
    <cellStyle name="Note 3 2 2 3 3 2 2 2 3" xfId="30212" xr:uid="{00000000-0005-0000-0000-0000E9740000}"/>
    <cellStyle name="Note 3 2 2 3 3 2 2 2 4" xfId="47439" xr:uid="{00000000-0005-0000-0000-0000EA740000}"/>
    <cellStyle name="Note 3 2 2 3 3 2 2 3" xfId="9264" xr:uid="{00000000-0005-0000-0000-0000EB740000}"/>
    <cellStyle name="Note 3 2 2 3 3 2 2 3 2" xfId="26929" xr:uid="{00000000-0005-0000-0000-0000EC740000}"/>
    <cellStyle name="Note 3 2 2 3 3 2 2 3 3" xfId="44182" xr:uid="{00000000-0005-0000-0000-0000ED740000}"/>
    <cellStyle name="Note 3 2 2 3 3 2 2 4" xfId="16208" xr:uid="{00000000-0005-0000-0000-0000EE740000}"/>
    <cellStyle name="Note 3 2 2 3 3 2 2 4 2" xfId="33872" xr:uid="{00000000-0005-0000-0000-0000EF740000}"/>
    <cellStyle name="Note 3 2 2 3 3 2 2 4 3" xfId="51075" xr:uid="{00000000-0005-0000-0000-0000F0740000}"/>
    <cellStyle name="Note 3 2 2 3 3 2 2 5" xfId="23293" xr:uid="{00000000-0005-0000-0000-0000F1740000}"/>
    <cellStyle name="Note 3 2 2 3 3 2 2 6" xfId="40571" xr:uid="{00000000-0005-0000-0000-0000F2740000}"/>
    <cellStyle name="Note 3 2 2 3 3 2 3" xfId="11172" xr:uid="{00000000-0005-0000-0000-0000F3740000}"/>
    <cellStyle name="Note 3 2 2 3 3 2 3 2" xfId="18007" xr:uid="{00000000-0005-0000-0000-0000F4740000}"/>
    <cellStyle name="Note 3 2 2 3 3 2 3 2 2" xfId="35671" xr:uid="{00000000-0005-0000-0000-0000F5740000}"/>
    <cellStyle name="Note 3 2 2 3 3 2 3 2 3" xfId="52860" xr:uid="{00000000-0005-0000-0000-0000F6740000}"/>
    <cellStyle name="Note 3 2 2 3 3 2 3 3" xfId="28836" xr:uid="{00000000-0005-0000-0000-0000F7740000}"/>
    <cellStyle name="Note 3 2 2 3 3 2 3 4" xfId="46075" xr:uid="{00000000-0005-0000-0000-0000F8740000}"/>
    <cellStyle name="Note 3 2 2 3 3 2 4" xfId="7409" xr:uid="{00000000-0005-0000-0000-0000F9740000}"/>
    <cellStyle name="Note 3 2 2 3 3 2 4 2" xfId="25074" xr:uid="{00000000-0005-0000-0000-0000FA740000}"/>
    <cellStyle name="Note 3 2 2 3 3 2 4 3" xfId="42339" xr:uid="{00000000-0005-0000-0000-0000FB740000}"/>
    <cellStyle name="Note 3 2 2 3 3 2 5" xfId="14461" xr:uid="{00000000-0005-0000-0000-0000FC740000}"/>
    <cellStyle name="Note 3 2 2 3 3 2 5 2" xfId="32125" xr:uid="{00000000-0005-0000-0000-0000FD740000}"/>
    <cellStyle name="Note 3 2 2 3 3 2 5 3" xfId="49340" xr:uid="{00000000-0005-0000-0000-0000FE740000}"/>
    <cellStyle name="Note 3 2 2 3 3 2 6" xfId="21431" xr:uid="{00000000-0005-0000-0000-0000FF740000}"/>
    <cellStyle name="Note 3 2 2 3 3 2 7" xfId="38728" xr:uid="{00000000-0005-0000-0000-000000750000}"/>
    <cellStyle name="Note 3 2 2 3 3 3" xfId="4079" xr:uid="{00000000-0005-0000-0000-000001750000}"/>
    <cellStyle name="Note 3 2 2 3 3 3 2" xfId="5995" xr:uid="{00000000-0005-0000-0000-000002750000}"/>
    <cellStyle name="Note 3 2 2 3 3 3 2 2" xfId="12915" xr:uid="{00000000-0005-0000-0000-000003750000}"/>
    <cellStyle name="Note 3 2 2 3 3 3 2 2 2" xfId="19642" xr:uid="{00000000-0005-0000-0000-000004750000}"/>
    <cellStyle name="Note 3 2 2 3 3 3 2 2 2 2" xfId="37306" xr:uid="{00000000-0005-0000-0000-000005750000}"/>
    <cellStyle name="Note 3 2 2 3 3 3 2 2 2 3" xfId="54483" xr:uid="{00000000-0005-0000-0000-000006750000}"/>
    <cellStyle name="Note 3 2 2 3 3 3 2 2 3" xfId="30579" xr:uid="{00000000-0005-0000-0000-000007750000}"/>
    <cellStyle name="Note 3 2 2 3 3 3 2 2 4" xfId="47806" xr:uid="{00000000-0005-0000-0000-000008750000}"/>
    <cellStyle name="Note 3 2 2 3 3 3 2 3" xfId="9631" xr:uid="{00000000-0005-0000-0000-000009750000}"/>
    <cellStyle name="Note 3 2 2 3 3 3 2 3 2" xfId="27296" xr:uid="{00000000-0005-0000-0000-00000A750000}"/>
    <cellStyle name="Note 3 2 2 3 3 3 2 3 3" xfId="44549" xr:uid="{00000000-0005-0000-0000-00000B750000}"/>
    <cellStyle name="Note 3 2 2 3 3 3 2 4" xfId="16575" xr:uid="{00000000-0005-0000-0000-00000C750000}"/>
    <cellStyle name="Note 3 2 2 3 3 3 2 4 2" xfId="34239" xr:uid="{00000000-0005-0000-0000-00000D750000}"/>
    <cellStyle name="Note 3 2 2 3 3 3 2 4 3" xfId="51442" xr:uid="{00000000-0005-0000-0000-00000E750000}"/>
    <cellStyle name="Note 3 2 2 3 3 3 2 5" xfId="23660" xr:uid="{00000000-0005-0000-0000-00000F750000}"/>
    <cellStyle name="Note 3 2 2 3 3 3 2 6" xfId="40938" xr:uid="{00000000-0005-0000-0000-000010750000}"/>
    <cellStyle name="Note 3 2 2 3 3 3 3" xfId="7776" xr:uid="{00000000-0005-0000-0000-000011750000}"/>
    <cellStyle name="Note 3 2 2 3 3 3 3 2" xfId="25441" xr:uid="{00000000-0005-0000-0000-000012750000}"/>
    <cellStyle name="Note 3 2 2 3 3 3 3 3" xfId="42706" xr:uid="{00000000-0005-0000-0000-000013750000}"/>
    <cellStyle name="Note 3 2 2 3 3 3 4" xfId="14828" xr:uid="{00000000-0005-0000-0000-000014750000}"/>
    <cellStyle name="Note 3 2 2 3 3 3 4 2" xfId="32492" xr:uid="{00000000-0005-0000-0000-000015750000}"/>
    <cellStyle name="Note 3 2 2 3 3 3 4 3" xfId="49707" xr:uid="{00000000-0005-0000-0000-000016750000}"/>
    <cellStyle name="Note 3 2 2 3 3 3 5" xfId="21798" xr:uid="{00000000-0005-0000-0000-000017750000}"/>
    <cellStyle name="Note 3 2 2 3 3 3 6" xfId="39095" xr:uid="{00000000-0005-0000-0000-000018750000}"/>
    <cellStyle name="Note 3 2 2 3 3 4" xfId="4965" xr:uid="{00000000-0005-0000-0000-000019750000}"/>
    <cellStyle name="Note 3 2 2 3 3 4 2" xfId="11885" xr:uid="{00000000-0005-0000-0000-00001A750000}"/>
    <cellStyle name="Note 3 2 2 3 3 4 2 2" xfId="18666" xr:uid="{00000000-0005-0000-0000-00001B750000}"/>
    <cellStyle name="Note 3 2 2 3 3 4 2 2 2" xfId="36330" xr:uid="{00000000-0005-0000-0000-00001C750000}"/>
    <cellStyle name="Note 3 2 2 3 3 4 2 2 3" xfId="53513" xr:uid="{00000000-0005-0000-0000-00001D750000}"/>
    <cellStyle name="Note 3 2 2 3 3 4 2 3" xfId="29549" xr:uid="{00000000-0005-0000-0000-00001E750000}"/>
    <cellStyle name="Note 3 2 2 3 3 4 2 4" xfId="46782" xr:uid="{00000000-0005-0000-0000-00001F750000}"/>
    <cellStyle name="Note 3 2 2 3 3 4 3" xfId="8601" xr:uid="{00000000-0005-0000-0000-000020750000}"/>
    <cellStyle name="Note 3 2 2 3 3 4 3 2" xfId="26266" xr:uid="{00000000-0005-0000-0000-000021750000}"/>
    <cellStyle name="Note 3 2 2 3 3 4 3 3" xfId="43525" xr:uid="{00000000-0005-0000-0000-000022750000}"/>
    <cellStyle name="Note 3 2 2 3 3 4 4" xfId="15599" xr:uid="{00000000-0005-0000-0000-000023750000}"/>
    <cellStyle name="Note 3 2 2 3 3 4 4 2" xfId="33263" xr:uid="{00000000-0005-0000-0000-000024750000}"/>
    <cellStyle name="Note 3 2 2 3 3 4 4 3" xfId="50472" xr:uid="{00000000-0005-0000-0000-000025750000}"/>
    <cellStyle name="Note 3 2 2 3 3 4 5" xfId="22630" xr:uid="{00000000-0005-0000-0000-000026750000}"/>
    <cellStyle name="Note 3 2 2 3 3 4 6" xfId="39914" xr:uid="{00000000-0005-0000-0000-000027750000}"/>
    <cellStyle name="Note 3 2 2 3 3 5" xfId="10571" xr:uid="{00000000-0005-0000-0000-000028750000}"/>
    <cellStyle name="Note 3 2 2 3 3 5 2" xfId="17460" xr:uid="{00000000-0005-0000-0000-000029750000}"/>
    <cellStyle name="Note 3 2 2 3 3 5 2 2" xfId="35124" xr:uid="{00000000-0005-0000-0000-00002A750000}"/>
    <cellStyle name="Note 3 2 2 3 3 5 2 3" xfId="52319" xr:uid="{00000000-0005-0000-0000-00002B750000}"/>
    <cellStyle name="Note 3 2 2 3 3 5 3" xfId="28235" xr:uid="{00000000-0005-0000-0000-00002C750000}"/>
    <cellStyle name="Note 3 2 2 3 3 5 4" xfId="45480" xr:uid="{00000000-0005-0000-0000-00002D750000}"/>
    <cellStyle name="Note 3 2 2 3 3 6" xfId="6821" xr:uid="{00000000-0005-0000-0000-00002E750000}"/>
    <cellStyle name="Note 3 2 2 3 3 6 2" xfId="24486" xr:uid="{00000000-0005-0000-0000-00002F750000}"/>
    <cellStyle name="Note 3 2 2 3 3 6 3" xfId="41757" xr:uid="{00000000-0005-0000-0000-000030750000}"/>
    <cellStyle name="Note 3 2 2 3 3 7" xfId="13852" xr:uid="{00000000-0005-0000-0000-000031750000}"/>
    <cellStyle name="Note 3 2 2 3 3 7 2" xfId="31516" xr:uid="{00000000-0005-0000-0000-000032750000}"/>
    <cellStyle name="Note 3 2 2 3 3 7 3" xfId="48737" xr:uid="{00000000-0005-0000-0000-000033750000}"/>
    <cellStyle name="Note 3 2 2 3 3 8" xfId="20768" xr:uid="{00000000-0005-0000-0000-000034750000}"/>
    <cellStyle name="Note 3 2 2 3 3 9" xfId="38071" xr:uid="{00000000-0005-0000-0000-000035750000}"/>
    <cellStyle name="Note 3 2 2 3 4" xfId="3161" xr:uid="{00000000-0005-0000-0000-000036750000}"/>
    <cellStyle name="Note 3 2 2 3 4 2" xfId="4191" xr:uid="{00000000-0005-0000-0000-000037750000}"/>
    <cellStyle name="Note 3 2 2 3 4 2 2" xfId="6107" xr:uid="{00000000-0005-0000-0000-000038750000}"/>
    <cellStyle name="Note 3 2 2 3 4 2 2 2" xfId="13027" xr:uid="{00000000-0005-0000-0000-000039750000}"/>
    <cellStyle name="Note 3 2 2 3 4 2 2 2 2" xfId="19754" xr:uid="{00000000-0005-0000-0000-00003A750000}"/>
    <cellStyle name="Note 3 2 2 3 4 2 2 2 2 2" xfId="37418" xr:uid="{00000000-0005-0000-0000-00003B750000}"/>
    <cellStyle name="Note 3 2 2 3 4 2 2 2 2 3" xfId="54595" xr:uid="{00000000-0005-0000-0000-00003C750000}"/>
    <cellStyle name="Note 3 2 2 3 4 2 2 2 3" xfId="30691" xr:uid="{00000000-0005-0000-0000-00003D750000}"/>
    <cellStyle name="Note 3 2 2 3 4 2 2 2 4" xfId="47918" xr:uid="{00000000-0005-0000-0000-00003E750000}"/>
    <cellStyle name="Note 3 2 2 3 4 2 2 3" xfId="9743" xr:uid="{00000000-0005-0000-0000-00003F750000}"/>
    <cellStyle name="Note 3 2 2 3 4 2 2 3 2" xfId="27408" xr:uid="{00000000-0005-0000-0000-000040750000}"/>
    <cellStyle name="Note 3 2 2 3 4 2 2 3 3" xfId="44661" xr:uid="{00000000-0005-0000-0000-000041750000}"/>
    <cellStyle name="Note 3 2 2 3 4 2 2 4" xfId="16687" xr:uid="{00000000-0005-0000-0000-000042750000}"/>
    <cellStyle name="Note 3 2 2 3 4 2 2 4 2" xfId="34351" xr:uid="{00000000-0005-0000-0000-000043750000}"/>
    <cellStyle name="Note 3 2 2 3 4 2 2 4 3" xfId="51554" xr:uid="{00000000-0005-0000-0000-000044750000}"/>
    <cellStyle name="Note 3 2 2 3 4 2 2 5" xfId="23772" xr:uid="{00000000-0005-0000-0000-000045750000}"/>
    <cellStyle name="Note 3 2 2 3 4 2 2 6" xfId="41050" xr:uid="{00000000-0005-0000-0000-000046750000}"/>
    <cellStyle name="Note 3 2 2 3 4 2 3" xfId="7888" xr:uid="{00000000-0005-0000-0000-000047750000}"/>
    <cellStyle name="Note 3 2 2 3 4 2 3 2" xfId="25553" xr:uid="{00000000-0005-0000-0000-000048750000}"/>
    <cellStyle name="Note 3 2 2 3 4 2 3 3" xfId="42818" xr:uid="{00000000-0005-0000-0000-000049750000}"/>
    <cellStyle name="Note 3 2 2 3 4 2 4" xfId="14940" xr:uid="{00000000-0005-0000-0000-00004A750000}"/>
    <cellStyle name="Note 3 2 2 3 4 2 4 2" xfId="32604" xr:uid="{00000000-0005-0000-0000-00004B750000}"/>
    <cellStyle name="Note 3 2 2 3 4 2 4 3" xfId="49819" xr:uid="{00000000-0005-0000-0000-00004C750000}"/>
    <cellStyle name="Note 3 2 2 3 4 2 5" xfId="21910" xr:uid="{00000000-0005-0000-0000-00004D750000}"/>
    <cellStyle name="Note 3 2 2 3 4 2 6" xfId="39207" xr:uid="{00000000-0005-0000-0000-00004E750000}"/>
    <cellStyle name="Note 3 2 2 3 4 3" xfId="5077" xr:uid="{00000000-0005-0000-0000-00004F750000}"/>
    <cellStyle name="Note 3 2 2 3 4 3 2" xfId="11997" xr:uid="{00000000-0005-0000-0000-000050750000}"/>
    <cellStyle name="Note 3 2 2 3 4 3 2 2" xfId="18778" xr:uid="{00000000-0005-0000-0000-000051750000}"/>
    <cellStyle name="Note 3 2 2 3 4 3 2 2 2" xfId="36442" xr:uid="{00000000-0005-0000-0000-000052750000}"/>
    <cellStyle name="Note 3 2 2 3 4 3 2 2 3" xfId="53625" xr:uid="{00000000-0005-0000-0000-000053750000}"/>
    <cellStyle name="Note 3 2 2 3 4 3 2 3" xfId="29661" xr:uid="{00000000-0005-0000-0000-000054750000}"/>
    <cellStyle name="Note 3 2 2 3 4 3 2 4" xfId="46894" xr:uid="{00000000-0005-0000-0000-000055750000}"/>
    <cellStyle name="Note 3 2 2 3 4 3 3" xfId="8713" xr:uid="{00000000-0005-0000-0000-000056750000}"/>
    <cellStyle name="Note 3 2 2 3 4 3 3 2" xfId="26378" xr:uid="{00000000-0005-0000-0000-000057750000}"/>
    <cellStyle name="Note 3 2 2 3 4 3 3 3" xfId="43637" xr:uid="{00000000-0005-0000-0000-000058750000}"/>
    <cellStyle name="Note 3 2 2 3 4 3 4" xfId="15711" xr:uid="{00000000-0005-0000-0000-000059750000}"/>
    <cellStyle name="Note 3 2 2 3 4 3 4 2" xfId="33375" xr:uid="{00000000-0005-0000-0000-00005A750000}"/>
    <cellStyle name="Note 3 2 2 3 4 3 4 3" xfId="50584" xr:uid="{00000000-0005-0000-0000-00005B750000}"/>
    <cellStyle name="Note 3 2 2 3 4 3 5" xfId="22742" xr:uid="{00000000-0005-0000-0000-00005C750000}"/>
    <cellStyle name="Note 3 2 2 3 4 3 6" xfId="40026" xr:uid="{00000000-0005-0000-0000-00005D750000}"/>
    <cellStyle name="Note 3 2 2 3 4 4" xfId="10683" xr:uid="{00000000-0005-0000-0000-00005E750000}"/>
    <cellStyle name="Note 3 2 2 3 4 4 2" xfId="17572" xr:uid="{00000000-0005-0000-0000-00005F750000}"/>
    <cellStyle name="Note 3 2 2 3 4 4 2 2" xfId="35236" xr:uid="{00000000-0005-0000-0000-000060750000}"/>
    <cellStyle name="Note 3 2 2 3 4 4 2 3" xfId="52431" xr:uid="{00000000-0005-0000-0000-000061750000}"/>
    <cellStyle name="Note 3 2 2 3 4 4 3" xfId="28347" xr:uid="{00000000-0005-0000-0000-000062750000}"/>
    <cellStyle name="Note 3 2 2 3 4 4 4" xfId="45592" xr:uid="{00000000-0005-0000-0000-000063750000}"/>
    <cellStyle name="Note 3 2 2 3 4 5" xfId="6933" xr:uid="{00000000-0005-0000-0000-000064750000}"/>
    <cellStyle name="Note 3 2 2 3 4 5 2" xfId="24598" xr:uid="{00000000-0005-0000-0000-000065750000}"/>
    <cellStyle name="Note 3 2 2 3 4 5 3" xfId="41869" xr:uid="{00000000-0005-0000-0000-000066750000}"/>
    <cellStyle name="Note 3 2 2 3 4 6" xfId="13964" xr:uid="{00000000-0005-0000-0000-000067750000}"/>
    <cellStyle name="Note 3 2 2 3 4 6 2" xfId="31628" xr:uid="{00000000-0005-0000-0000-000068750000}"/>
    <cellStyle name="Note 3 2 2 3 4 6 3" xfId="48849" xr:uid="{00000000-0005-0000-0000-000069750000}"/>
    <cellStyle name="Note 3 2 2 3 4 7" xfId="20880" xr:uid="{00000000-0005-0000-0000-00006A750000}"/>
    <cellStyle name="Note 3 2 2 3 4 8" xfId="38183" xr:uid="{00000000-0005-0000-0000-00006B750000}"/>
    <cellStyle name="Note 3 2 2 3 5" xfId="3389" xr:uid="{00000000-0005-0000-0000-00006C750000}"/>
    <cellStyle name="Note 3 2 2 3 5 2" xfId="5305" xr:uid="{00000000-0005-0000-0000-00006D750000}"/>
    <cellStyle name="Note 3 2 2 3 5 2 2" xfId="12225" xr:uid="{00000000-0005-0000-0000-00006E750000}"/>
    <cellStyle name="Note 3 2 2 3 5 2 2 2" xfId="18952" xr:uid="{00000000-0005-0000-0000-00006F750000}"/>
    <cellStyle name="Note 3 2 2 3 5 2 2 2 2" xfId="36616" xr:uid="{00000000-0005-0000-0000-000070750000}"/>
    <cellStyle name="Note 3 2 2 3 5 2 2 2 3" xfId="53799" xr:uid="{00000000-0005-0000-0000-000071750000}"/>
    <cellStyle name="Note 3 2 2 3 5 2 2 3" xfId="29889" xr:uid="{00000000-0005-0000-0000-000072750000}"/>
    <cellStyle name="Note 3 2 2 3 5 2 2 4" xfId="47122" xr:uid="{00000000-0005-0000-0000-000073750000}"/>
    <cellStyle name="Note 3 2 2 3 5 2 3" xfId="8941" xr:uid="{00000000-0005-0000-0000-000074750000}"/>
    <cellStyle name="Note 3 2 2 3 5 2 3 2" xfId="26606" xr:uid="{00000000-0005-0000-0000-000075750000}"/>
    <cellStyle name="Note 3 2 2 3 5 2 3 3" xfId="43865" xr:uid="{00000000-0005-0000-0000-000076750000}"/>
    <cellStyle name="Note 3 2 2 3 5 2 4" xfId="15885" xr:uid="{00000000-0005-0000-0000-000077750000}"/>
    <cellStyle name="Note 3 2 2 3 5 2 4 2" xfId="33549" xr:uid="{00000000-0005-0000-0000-000078750000}"/>
    <cellStyle name="Note 3 2 2 3 5 2 4 3" xfId="50758" xr:uid="{00000000-0005-0000-0000-000079750000}"/>
    <cellStyle name="Note 3 2 2 3 5 2 5" xfId="22970" xr:uid="{00000000-0005-0000-0000-00007A750000}"/>
    <cellStyle name="Note 3 2 2 3 5 2 6" xfId="40254" xr:uid="{00000000-0005-0000-0000-00007B750000}"/>
    <cellStyle name="Note 3 2 2 3 5 3" xfId="10849" xr:uid="{00000000-0005-0000-0000-00007C750000}"/>
    <cellStyle name="Note 3 2 2 3 5 3 2" xfId="17684" xr:uid="{00000000-0005-0000-0000-00007D750000}"/>
    <cellStyle name="Note 3 2 2 3 5 3 2 2" xfId="35348" xr:uid="{00000000-0005-0000-0000-00007E750000}"/>
    <cellStyle name="Note 3 2 2 3 5 3 2 3" xfId="52543" xr:uid="{00000000-0005-0000-0000-00007F750000}"/>
    <cellStyle name="Note 3 2 2 3 5 3 3" xfId="28513" xr:uid="{00000000-0005-0000-0000-000080750000}"/>
    <cellStyle name="Note 3 2 2 3 5 3 4" xfId="45758" xr:uid="{00000000-0005-0000-0000-000081750000}"/>
    <cellStyle name="Note 3 2 2 3 5 4" xfId="14138" xr:uid="{00000000-0005-0000-0000-000082750000}"/>
    <cellStyle name="Note 3 2 2 3 5 4 2" xfId="31802" xr:uid="{00000000-0005-0000-0000-000083750000}"/>
    <cellStyle name="Note 3 2 2 3 5 4 3" xfId="49023" xr:uid="{00000000-0005-0000-0000-000084750000}"/>
    <cellStyle name="Note 3 2 2 3 5 5" xfId="21108" xr:uid="{00000000-0005-0000-0000-000085750000}"/>
    <cellStyle name="Note 3 2 2 3 5 6" xfId="38411" xr:uid="{00000000-0005-0000-0000-000086750000}"/>
    <cellStyle name="Note 3 2 2 3 6" xfId="3230" xr:uid="{00000000-0005-0000-0000-000087750000}"/>
    <cellStyle name="Note 3 2 2 3 6 2" xfId="5146" xr:uid="{00000000-0005-0000-0000-000088750000}"/>
    <cellStyle name="Note 3 2 2 3 6 2 2" xfId="12066" xr:uid="{00000000-0005-0000-0000-000089750000}"/>
    <cellStyle name="Note 3 2 2 3 6 2 2 2" xfId="18847" xr:uid="{00000000-0005-0000-0000-00008A750000}"/>
    <cellStyle name="Note 3 2 2 3 6 2 2 2 2" xfId="36511" xr:uid="{00000000-0005-0000-0000-00008B750000}"/>
    <cellStyle name="Note 3 2 2 3 6 2 2 2 3" xfId="53694" xr:uid="{00000000-0005-0000-0000-00008C750000}"/>
    <cellStyle name="Note 3 2 2 3 6 2 2 3" xfId="29730" xr:uid="{00000000-0005-0000-0000-00008D750000}"/>
    <cellStyle name="Note 3 2 2 3 6 2 2 4" xfId="46963" xr:uid="{00000000-0005-0000-0000-00008E750000}"/>
    <cellStyle name="Note 3 2 2 3 6 2 3" xfId="8782" xr:uid="{00000000-0005-0000-0000-00008F750000}"/>
    <cellStyle name="Note 3 2 2 3 6 2 3 2" xfId="26447" xr:uid="{00000000-0005-0000-0000-000090750000}"/>
    <cellStyle name="Note 3 2 2 3 6 2 3 3" xfId="43706" xr:uid="{00000000-0005-0000-0000-000091750000}"/>
    <cellStyle name="Note 3 2 2 3 6 2 4" xfId="15780" xr:uid="{00000000-0005-0000-0000-000092750000}"/>
    <cellStyle name="Note 3 2 2 3 6 2 4 2" xfId="33444" xr:uid="{00000000-0005-0000-0000-000093750000}"/>
    <cellStyle name="Note 3 2 2 3 6 2 4 3" xfId="50653" xr:uid="{00000000-0005-0000-0000-000094750000}"/>
    <cellStyle name="Note 3 2 2 3 6 2 5" xfId="22811" xr:uid="{00000000-0005-0000-0000-000095750000}"/>
    <cellStyle name="Note 3 2 2 3 6 2 6" xfId="40095" xr:uid="{00000000-0005-0000-0000-000096750000}"/>
    <cellStyle name="Note 3 2 2 3 6 3" xfId="7002" xr:uid="{00000000-0005-0000-0000-000097750000}"/>
    <cellStyle name="Note 3 2 2 3 6 3 2" xfId="24667" xr:uid="{00000000-0005-0000-0000-000098750000}"/>
    <cellStyle name="Note 3 2 2 3 6 3 3" xfId="41938" xr:uid="{00000000-0005-0000-0000-000099750000}"/>
    <cellStyle name="Note 3 2 2 3 6 4" xfId="14033" xr:uid="{00000000-0005-0000-0000-00009A750000}"/>
    <cellStyle name="Note 3 2 2 3 6 4 2" xfId="31697" xr:uid="{00000000-0005-0000-0000-00009B750000}"/>
    <cellStyle name="Note 3 2 2 3 6 4 3" xfId="48918" xr:uid="{00000000-0005-0000-0000-00009C750000}"/>
    <cellStyle name="Note 3 2 2 3 6 5" xfId="20949" xr:uid="{00000000-0005-0000-0000-00009D750000}"/>
    <cellStyle name="Note 3 2 2 3 6 6" xfId="38252" xr:uid="{00000000-0005-0000-0000-00009E750000}"/>
    <cellStyle name="Note 3 2 2 3 7" xfId="4642" xr:uid="{00000000-0005-0000-0000-00009F750000}"/>
    <cellStyle name="Note 3 2 2 3 7 2" xfId="11562" xr:uid="{00000000-0005-0000-0000-0000A0750000}"/>
    <cellStyle name="Note 3 2 2 3 7 2 2" xfId="18343" xr:uid="{00000000-0005-0000-0000-0000A1750000}"/>
    <cellStyle name="Note 3 2 2 3 7 2 2 2" xfId="36007" xr:uid="{00000000-0005-0000-0000-0000A2750000}"/>
    <cellStyle name="Note 3 2 2 3 7 2 2 3" xfId="53196" xr:uid="{00000000-0005-0000-0000-0000A3750000}"/>
    <cellStyle name="Note 3 2 2 3 7 2 3" xfId="29226" xr:uid="{00000000-0005-0000-0000-0000A4750000}"/>
    <cellStyle name="Note 3 2 2 3 7 2 4" xfId="46465" xr:uid="{00000000-0005-0000-0000-0000A5750000}"/>
    <cellStyle name="Note 3 2 2 3 7 3" xfId="8278" xr:uid="{00000000-0005-0000-0000-0000A6750000}"/>
    <cellStyle name="Note 3 2 2 3 7 3 2" xfId="25943" xr:uid="{00000000-0005-0000-0000-0000A7750000}"/>
    <cellStyle name="Note 3 2 2 3 7 3 3" xfId="43208" xr:uid="{00000000-0005-0000-0000-0000A8750000}"/>
    <cellStyle name="Note 3 2 2 3 7 4" xfId="15276" xr:uid="{00000000-0005-0000-0000-0000A9750000}"/>
    <cellStyle name="Note 3 2 2 3 7 4 2" xfId="32940" xr:uid="{00000000-0005-0000-0000-0000AA750000}"/>
    <cellStyle name="Note 3 2 2 3 7 4 3" xfId="50155" xr:uid="{00000000-0005-0000-0000-0000AB750000}"/>
    <cellStyle name="Note 3 2 2 3 7 5" xfId="22307" xr:uid="{00000000-0005-0000-0000-0000AC750000}"/>
    <cellStyle name="Note 3 2 2 3 7 6" xfId="39597" xr:uid="{00000000-0005-0000-0000-0000AD750000}"/>
    <cellStyle name="Note 3 2 2 3 8" xfId="10248" xr:uid="{00000000-0005-0000-0000-0000AE750000}"/>
    <cellStyle name="Note 3 2 2 3 8 2" xfId="17137" xr:uid="{00000000-0005-0000-0000-0000AF750000}"/>
    <cellStyle name="Note 3 2 2 3 8 2 2" xfId="34801" xr:uid="{00000000-0005-0000-0000-0000B0750000}"/>
    <cellStyle name="Note 3 2 2 3 8 2 3" xfId="52002" xr:uid="{00000000-0005-0000-0000-0000B1750000}"/>
    <cellStyle name="Note 3 2 2 3 8 3" xfId="27912" xr:uid="{00000000-0005-0000-0000-0000B2750000}"/>
    <cellStyle name="Note 3 2 2 3 8 4" xfId="45163" xr:uid="{00000000-0005-0000-0000-0000B3750000}"/>
    <cellStyle name="Note 3 2 2 3 9" xfId="6498" xr:uid="{00000000-0005-0000-0000-0000B4750000}"/>
    <cellStyle name="Note 3 2 2 3 9 2" xfId="24163" xr:uid="{00000000-0005-0000-0000-0000B5750000}"/>
    <cellStyle name="Note 3 2 2 3 9 3" xfId="41440" xr:uid="{00000000-0005-0000-0000-0000B6750000}"/>
    <cellStyle name="Note 3 2 2 4" xfId="2849" xr:uid="{00000000-0005-0000-0000-0000B7750000}"/>
    <cellStyle name="Note 3 2 2 4 2" xfId="3512" xr:uid="{00000000-0005-0000-0000-0000B8750000}"/>
    <cellStyle name="Note 3 2 2 4 2 2" xfId="5428" xr:uid="{00000000-0005-0000-0000-0000B9750000}"/>
    <cellStyle name="Note 3 2 2 4 2 2 2" xfId="12348" xr:uid="{00000000-0005-0000-0000-0000BA750000}"/>
    <cellStyle name="Note 3 2 2 4 2 2 2 2" xfId="19075" xr:uid="{00000000-0005-0000-0000-0000BB750000}"/>
    <cellStyle name="Note 3 2 2 4 2 2 2 2 2" xfId="36739" xr:uid="{00000000-0005-0000-0000-0000BC750000}"/>
    <cellStyle name="Note 3 2 2 4 2 2 2 2 3" xfId="53919" xr:uid="{00000000-0005-0000-0000-0000BD750000}"/>
    <cellStyle name="Note 3 2 2 4 2 2 2 3" xfId="30012" xr:uid="{00000000-0005-0000-0000-0000BE750000}"/>
    <cellStyle name="Note 3 2 2 4 2 2 2 4" xfId="47242" xr:uid="{00000000-0005-0000-0000-0000BF750000}"/>
    <cellStyle name="Note 3 2 2 4 2 2 3" xfId="9064" xr:uid="{00000000-0005-0000-0000-0000C0750000}"/>
    <cellStyle name="Note 3 2 2 4 2 2 3 2" xfId="26729" xr:uid="{00000000-0005-0000-0000-0000C1750000}"/>
    <cellStyle name="Note 3 2 2 4 2 2 3 3" xfId="43985" xr:uid="{00000000-0005-0000-0000-0000C2750000}"/>
    <cellStyle name="Note 3 2 2 4 2 2 4" xfId="16008" xr:uid="{00000000-0005-0000-0000-0000C3750000}"/>
    <cellStyle name="Note 3 2 2 4 2 2 4 2" xfId="33672" xr:uid="{00000000-0005-0000-0000-0000C4750000}"/>
    <cellStyle name="Note 3 2 2 4 2 2 4 3" xfId="50878" xr:uid="{00000000-0005-0000-0000-0000C5750000}"/>
    <cellStyle name="Note 3 2 2 4 2 2 5" xfId="23093" xr:uid="{00000000-0005-0000-0000-0000C6750000}"/>
    <cellStyle name="Note 3 2 2 4 2 2 6" xfId="40374" xr:uid="{00000000-0005-0000-0000-0000C7750000}"/>
    <cellStyle name="Note 3 2 2 4 2 3" xfId="10972" xr:uid="{00000000-0005-0000-0000-0000C8750000}"/>
    <cellStyle name="Note 3 2 2 4 2 3 2" xfId="17807" xr:uid="{00000000-0005-0000-0000-0000C9750000}"/>
    <cellStyle name="Note 3 2 2 4 2 3 2 2" xfId="35471" xr:uid="{00000000-0005-0000-0000-0000CA750000}"/>
    <cellStyle name="Note 3 2 2 4 2 3 2 3" xfId="52663" xr:uid="{00000000-0005-0000-0000-0000CB750000}"/>
    <cellStyle name="Note 3 2 2 4 2 3 3" xfId="28636" xr:uid="{00000000-0005-0000-0000-0000CC750000}"/>
    <cellStyle name="Note 3 2 2 4 2 3 4" xfId="45878" xr:uid="{00000000-0005-0000-0000-0000CD750000}"/>
    <cellStyle name="Note 3 2 2 4 2 4" xfId="7209" xr:uid="{00000000-0005-0000-0000-0000CE750000}"/>
    <cellStyle name="Note 3 2 2 4 2 4 2" xfId="24874" xr:uid="{00000000-0005-0000-0000-0000CF750000}"/>
    <cellStyle name="Note 3 2 2 4 2 4 3" xfId="42142" xr:uid="{00000000-0005-0000-0000-0000D0750000}"/>
    <cellStyle name="Note 3 2 2 4 2 5" xfId="14261" xr:uid="{00000000-0005-0000-0000-0000D1750000}"/>
    <cellStyle name="Note 3 2 2 4 2 5 2" xfId="31925" xr:uid="{00000000-0005-0000-0000-0000D2750000}"/>
    <cellStyle name="Note 3 2 2 4 2 5 3" xfId="49143" xr:uid="{00000000-0005-0000-0000-0000D3750000}"/>
    <cellStyle name="Note 3 2 2 4 2 6" xfId="21231" xr:uid="{00000000-0005-0000-0000-0000D4750000}"/>
    <cellStyle name="Note 3 2 2 4 2 7" xfId="38531" xr:uid="{00000000-0005-0000-0000-0000D5750000}"/>
    <cellStyle name="Note 3 2 2 4 3" xfId="3882" xr:uid="{00000000-0005-0000-0000-0000D6750000}"/>
    <cellStyle name="Note 3 2 2 4 3 2" xfId="5798" xr:uid="{00000000-0005-0000-0000-0000D7750000}"/>
    <cellStyle name="Note 3 2 2 4 3 2 2" xfId="12718" xr:uid="{00000000-0005-0000-0000-0000D8750000}"/>
    <cellStyle name="Note 3 2 2 4 3 2 2 2" xfId="19445" xr:uid="{00000000-0005-0000-0000-0000D9750000}"/>
    <cellStyle name="Note 3 2 2 4 3 2 2 2 2" xfId="37109" xr:uid="{00000000-0005-0000-0000-0000DA750000}"/>
    <cellStyle name="Note 3 2 2 4 3 2 2 2 3" xfId="54286" xr:uid="{00000000-0005-0000-0000-0000DB750000}"/>
    <cellStyle name="Note 3 2 2 4 3 2 2 3" xfId="30382" xr:uid="{00000000-0005-0000-0000-0000DC750000}"/>
    <cellStyle name="Note 3 2 2 4 3 2 2 4" xfId="47609" xr:uid="{00000000-0005-0000-0000-0000DD750000}"/>
    <cellStyle name="Note 3 2 2 4 3 2 3" xfId="9434" xr:uid="{00000000-0005-0000-0000-0000DE750000}"/>
    <cellStyle name="Note 3 2 2 4 3 2 3 2" xfId="27099" xr:uid="{00000000-0005-0000-0000-0000DF750000}"/>
    <cellStyle name="Note 3 2 2 4 3 2 3 3" xfId="44352" xr:uid="{00000000-0005-0000-0000-0000E0750000}"/>
    <cellStyle name="Note 3 2 2 4 3 2 4" xfId="16378" xr:uid="{00000000-0005-0000-0000-0000E1750000}"/>
    <cellStyle name="Note 3 2 2 4 3 2 4 2" xfId="34042" xr:uid="{00000000-0005-0000-0000-0000E2750000}"/>
    <cellStyle name="Note 3 2 2 4 3 2 4 3" xfId="51245" xr:uid="{00000000-0005-0000-0000-0000E3750000}"/>
    <cellStyle name="Note 3 2 2 4 3 2 5" xfId="23463" xr:uid="{00000000-0005-0000-0000-0000E4750000}"/>
    <cellStyle name="Note 3 2 2 4 3 2 6" xfId="40741" xr:uid="{00000000-0005-0000-0000-0000E5750000}"/>
    <cellStyle name="Note 3 2 2 4 3 3" xfId="7579" xr:uid="{00000000-0005-0000-0000-0000E6750000}"/>
    <cellStyle name="Note 3 2 2 4 3 3 2" xfId="25244" xr:uid="{00000000-0005-0000-0000-0000E7750000}"/>
    <cellStyle name="Note 3 2 2 4 3 3 3" xfId="42509" xr:uid="{00000000-0005-0000-0000-0000E8750000}"/>
    <cellStyle name="Note 3 2 2 4 3 4" xfId="14631" xr:uid="{00000000-0005-0000-0000-0000E9750000}"/>
    <cellStyle name="Note 3 2 2 4 3 4 2" xfId="32295" xr:uid="{00000000-0005-0000-0000-0000EA750000}"/>
    <cellStyle name="Note 3 2 2 4 3 4 3" xfId="49510" xr:uid="{00000000-0005-0000-0000-0000EB750000}"/>
    <cellStyle name="Note 3 2 2 4 3 5" xfId="21601" xr:uid="{00000000-0005-0000-0000-0000EC750000}"/>
    <cellStyle name="Note 3 2 2 4 3 6" xfId="38898" xr:uid="{00000000-0005-0000-0000-0000ED750000}"/>
    <cellStyle name="Note 3 2 2 4 4" xfId="4765" xr:uid="{00000000-0005-0000-0000-0000EE750000}"/>
    <cellStyle name="Note 3 2 2 4 4 2" xfId="11685" xr:uid="{00000000-0005-0000-0000-0000EF750000}"/>
    <cellStyle name="Note 3 2 2 4 4 2 2" xfId="18466" xr:uid="{00000000-0005-0000-0000-0000F0750000}"/>
    <cellStyle name="Note 3 2 2 4 4 2 2 2" xfId="36130" xr:uid="{00000000-0005-0000-0000-0000F1750000}"/>
    <cellStyle name="Note 3 2 2 4 4 2 2 3" xfId="53316" xr:uid="{00000000-0005-0000-0000-0000F2750000}"/>
    <cellStyle name="Note 3 2 2 4 4 2 3" xfId="29349" xr:uid="{00000000-0005-0000-0000-0000F3750000}"/>
    <cellStyle name="Note 3 2 2 4 4 2 4" xfId="46585" xr:uid="{00000000-0005-0000-0000-0000F4750000}"/>
    <cellStyle name="Note 3 2 2 4 4 3" xfId="8401" xr:uid="{00000000-0005-0000-0000-0000F5750000}"/>
    <cellStyle name="Note 3 2 2 4 4 3 2" xfId="26066" xr:uid="{00000000-0005-0000-0000-0000F6750000}"/>
    <cellStyle name="Note 3 2 2 4 4 3 3" xfId="43328" xr:uid="{00000000-0005-0000-0000-0000F7750000}"/>
    <cellStyle name="Note 3 2 2 4 4 4" xfId="15399" xr:uid="{00000000-0005-0000-0000-0000F8750000}"/>
    <cellStyle name="Note 3 2 2 4 4 4 2" xfId="33063" xr:uid="{00000000-0005-0000-0000-0000F9750000}"/>
    <cellStyle name="Note 3 2 2 4 4 4 3" xfId="50275" xr:uid="{00000000-0005-0000-0000-0000FA750000}"/>
    <cellStyle name="Note 3 2 2 4 4 5" xfId="22430" xr:uid="{00000000-0005-0000-0000-0000FB750000}"/>
    <cellStyle name="Note 3 2 2 4 4 6" xfId="39717" xr:uid="{00000000-0005-0000-0000-0000FC750000}"/>
    <cellStyle name="Note 3 2 2 4 5" xfId="10371" xr:uid="{00000000-0005-0000-0000-0000FD750000}"/>
    <cellStyle name="Note 3 2 2 4 5 2" xfId="17260" xr:uid="{00000000-0005-0000-0000-0000FE750000}"/>
    <cellStyle name="Note 3 2 2 4 5 2 2" xfId="34924" xr:uid="{00000000-0005-0000-0000-0000FF750000}"/>
    <cellStyle name="Note 3 2 2 4 5 2 3" xfId="52122" xr:uid="{00000000-0005-0000-0000-000000760000}"/>
    <cellStyle name="Note 3 2 2 4 5 3" xfId="28035" xr:uid="{00000000-0005-0000-0000-000001760000}"/>
    <cellStyle name="Note 3 2 2 4 5 4" xfId="45283" xr:uid="{00000000-0005-0000-0000-000002760000}"/>
    <cellStyle name="Note 3 2 2 4 6" xfId="6621" xr:uid="{00000000-0005-0000-0000-000003760000}"/>
    <cellStyle name="Note 3 2 2 4 6 2" xfId="24286" xr:uid="{00000000-0005-0000-0000-000004760000}"/>
    <cellStyle name="Note 3 2 2 4 6 3" xfId="41560" xr:uid="{00000000-0005-0000-0000-000005760000}"/>
    <cellStyle name="Note 3 2 2 4 7" xfId="13652" xr:uid="{00000000-0005-0000-0000-000006760000}"/>
    <cellStyle name="Note 3 2 2 4 7 2" xfId="31316" xr:uid="{00000000-0005-0000-0000-000007760000}"/>
    <cellStyle name="Note 3 2 2 4 7 3" xfId="48540" xr:uid="{00000000-0005-0000-0000-000008760000}"/>
    <cellStyle name="Note 3 2 2 4 8" xfId="20568" xr:uid="{00000000-0005-0000-0000-000009760000}"/>
    <cellStyle name="Note 3 2 2 4 9" xfId="37874" xr:uid="{00000000-0005-0000-0000-00000A760000}"/>
    <cellStyle name="Note 3 2 2 5" xfId="4501" xr:uid="{00000000-0005-0000-0000-00000B760000}"/>
    <cellStyle name="Note 3 2 2 5 2" xfId="6365" xr:uid="{00000000-0005-0000-0000-00000C760000}"/>
    <cellStyle name="Note 3 2 2 5 2 2" xfId="13284" xr:uid="{00000000-0005-0000-0000-00000D760000}"/>
    <cellStyle name="Note 3 2 2 5 2 2 2" xfId="19957" xr:uid="{00000000-0005-0000-0000-00000E760000}"/>
    <cellStyle name="Note 3 2 2 5 2 2 2 2" xfId="37621" xr:uid="{00000000-0005-0000-0000-00000F760000}"/>
    <cellStyle name="Note 3 2 2 5 2 2 2 3" xfId="54798" xr:uid="{00000000-0005-0000-0000-000010760000}"/>
    <cellStyle name="Note 3 2 2 5 2 2 3" xfId="30948" xr:uid="{00000000-0005-0000-0000-000011760000}"/>
    <cellStyle name="Note 3 2 2 5 2 2 4" xfId="48175" xr:uid="{00000000-0005-0000-0000-000012760000}"/>
    <cellStyle name="Note 3 2 2 5 2 3" xfId="10000" xr:uid="{00000000-0005-0000-0000-000013760000}"/>
    <cellStyle name="Note 3 2 2 5 2 3 2" xfId="27665" xr:uid="{00000000-0005-0000-0000-000014760000}"/>
    <cellStyle name="Note 3 2 2 5 2 3 3" xfId="44918" xr:uid="{00000000-0005-0000-0000-000015760000}"/>
    <cellStyle name="Note 3 2 2 5 2 4" xfId="16890" xr:uid="{00000000-0005-0000-0000-000016760000}"/>
    <cellStyle name="Note 3 2 2 5 2 4 2" xfId="34554" xr:uid="{00000000-0005-0000-0000-000017760000}"/>
    <cellStyle name="Note 3 2 2 5 2 4 3" xfId="51757" xr:uid="{00000000-0005-0000-0000-000018760000}"/>
    <cellStyle name="Note 3 2 2 5 2 5" xfId="24030" xr:uid="{00000000-0005-0000-0000-000019760000}"/>
    <cellStyle name="Note 3 2 2 5 2 6" xfId="41307" xr:uid="{00000000-0005-0000-0000-00001A760000}"/>
    <cellStyle name="Note 3 2 2 5 3" xfId="11429" xr:uid="{00000000-0005-0000-0000-00001B760000}"/>
    <cellStyle name="Note 3 2 2 5 3 2" xfId="18210" xr:uid="{00000000-0005-0000-0000-00001C760000}"/>
    <cellStyle name="Note 3 2 2 5 3 2 2" xfId="35874" xr:uid="{00000000-0005-0000-0000-00001D760000}"/>
    <cellStyle name="Note 3 2 2 5 3 2 3" xfId="53063" xr:uid="{00000000-0005-0000-0000-00001E760000}"/>
    <cellStyle name="Note 3 2 2 5 3 3" xfId="29093" xr:uid="{00000000-0005-0000-0000-00001F760000}"/>
    <cellStyle name="Note 3 2 2 5 3 4" xfId="46332" xr:uid="{00000000-0005-0000-0000-000020760000}"/>
    <cellStyle name="Note 3 2 2 5 4" xfId="8145" xr:uid="{00000000-0005-0000-0000-000021760000}"/>
    <cellStyle name="Note 3 2 2 5 4 2" xfId="25810" xr:uid="{00000000-0005-0000-0000-000022760000}"/>
    <cellStyle name="Note 3 2 2 5 4 3" xfId="43075" xr:uid="{00000000-0005-0000-0000-000023760000}"/>
    <cellStyle name="Note 3 2 2 5 5" xfId="15143" xr:uid="{00000000-0005-0000-0000-000024760000}"/>
    <cellStyle name="Note 3 2 2 5 5 2" xfId="32807" xr:uid="{00000000-0005-0000-0000-000025760000}"/>
    <cellStyle name="Note 3 2 2 5 5 3" xfId="50022" xr:uid="{00000000-0005-0000-0000-000026760000}"/>
    <cellStyle name="Note 3 2 2 5 6" xfId="22174" xr:uid="{00000000-0005-0000-0000-000027760000}"/>
    <cellStyle name="Note 3 2 2 5 7" xfId="39464" xr:uid="{00000000-0005-0000-0000-000028760000}"/>
    <cellStyle name="Note 3 2 2 6" xfId="4572" xr:uid="{00000000-0005-0000-0000-000029760000}"/>
    <cellStyle name="Note 3 2 2 6 2" xfId="6434" xr:uid="{00000000-0005-0000-0000-00002A760000}"/>
    <cellStyle name="Note 3 2 2 6 2 2" xfId="13353" xr:uid="{00000000-0005-0000-0000-00002B760000}"/>
    <cellStyle name="Note 3 2 2 6 2 2 2" xfId="20026" xr:uid="{00000000-0005-0000-0000-00002C760000}"/>
    <cellStyle name="Note 3 2 2 6 2 2 2 2" xfId="37690" xr:uid="{00000000-0005-0000-0000-00002D760000}"/>
    <cellStyle name="Note 3 2 2 6 2 2 2 3" xfId="54867" xr:uid="{00000000-0005-0000-0000-00002E760000}"/>
    <cellStyle name="Note 3 2 2 6 2 2 3" xfId="31017" xr:uid="{00000000-0005-0000-0000-00002F760000}"/>
    <cellStyle name="Note 3 2 2 6 2 2 4" xfId="48244" xr:uid="{00000000-0005-0000-0000-000030760000}"/>
    <cellStyle name="Note 3 2 2 6 2 3" xfId="10069" xr:uid="{00000000-0005-0000-0000-000031760000}"/>
    <cellStyle name="Note 3 2 2 6 2 3 2" xfId="27734" xr:uid="{00000000-0005-0000-0000-000032760000}"/>
    <cellStyle name="Note 3 2 2 6 2 3 3" xfId="44987" xr:uid="{00000000-0005-0000-0000-000033760000}"/>
    <cellStyle name="Note 3 2 2 6 2 4" xfId="16959" xr:uid="{00000000-0005-0000-0000-000034760000}"/>
    <cellStyle name="Note 3 2 2 6 2 4 2" xfId="34623" xr:uid="{00000000-0005-0000-0000-000035760000}"/>
    <cellStyle name="Note 3 2 2 6 2 4 3" xfId="51826" xr:uid="{00000000-0005-0000-0000-000036760000}"/>
    <cellStyle name="Note 3 2 2 6 2 5" xfId="24099" xr:uid="{00000000-0005-0000-0000-000037760000}"/>
    <cellStyle name="Note 3 2 2 6 2 6" xfId="41376" xr:uid="{00000000-0005-0000-0000-000038760000}"/>
    <cellStyle name="Note 3 2 2 6 3" xfId="11498" xr:uid="{00000000-0005-0000-0000-000039760000}"/>
    <cellStyle name="Note 3 2 2 6 3 2" xfId="18279" xr:uid="{00000000-0005-0000-0000-00003A760000}"/>
    <cellStyle name="Note 3 2 2 6 3 2 2" xfId="35943" xr:uid="{00000000-0005-0000-0000-00003B760000}"/>
    <cellStyle name="Note 3 2 2 6 3 2 3" xfId="53132" xr:uid="{00000000-0005-0000-0000-00003C760000}"/>
    <cellStyle name="Note 3 2 2 6 3 3" xfId="29162" xr:uid="{00000000-0005-0000-0000-00003D760000}"/>
    <cellStyle name="Note 3 2 2 6 3 4" xfId="46401" xr:uid="{00000000-0005-0000-0000-00003E760000}"/>
    <cellStyle name="Note 3 2 2 6 4" xfId="8214" xr:uid="{00000000-0005-0000-0000-00003F760000}"/>
    <cellStyle name="Note 3 2 2 6 4 2" xfId="25879" xr:uid="{00000000-0005-0000-0000-000040760000}"/>
    <cellStyle name="Note 3 2 2 6 4 3" xfId="43144" xr:uid="{00000000-0005-0000-0000-000041760000}"/>
    <cellStyle name="Note 3 2 2 6 5" xfId="15212" xr:uid="{00000000-0005-0000-0000-000042760000}"/>
    <cellStyle name="Note 3 2 2 6 5 2" xfId="32876" xr:uid="{00000000-0005-0000-0000-000043760000}"/>
    <cellStyle name="Note 3 2 2 6 5 3" xfId="50091" xr:uid="{00000000-0005-0000-0000-000044760000}"/>
    <cellStyle name="Note 3 2 2 6 6" xfId="22243" xr:uid="{00000000-0005-0000-0000-000045760000}"/>
    <cellStyle name="Note 3 2 2 6 7" xfId="39533" xr:uid="{00000000-0005-0000-0000-000046760000}"/>
    <cellStyle name="Note 3 2 2 7" xfId="10144" xr:uid="{00000000-0005-0000-0000-000047760000}"/>
    <cellStyle name="Note 3 2 2 7 2" xfId="17033" xr:uid="{00000000-0005-0000-0000-000048760000}"/>
    <cellStyle name="Note 3 2 2 7 2 2" xfId="34697" xr:uid="{00000000-0005-0000-0000-000049760000}"/>
    <cellStyle name="Note 3 2 2 7 2 3" xfId="51898" xr:uid="{00000000-0005-0000-0000-00004A760000}"/>
    <cellStyle name="Note 3 2 2 7 3" xfId="27808" xr:uid="{00000000-0005-0000-0000-00004B760000}"/>
    <cellStyle name="Note 3 2 2 7 4" xfId="45059" xr:uid="{00000000-0005-0000-0000-00004C760000}"/>
    <cellStyle name="Note 3 2 2 8" xfId="13425" xr:uid="{00000000-0005-0000-0000-00004D760000}"/>
    <cellStyle name="Note 3 2 2 8 2" xfId="31089" xr:uid="{00000000-0005-0000-0000-00004E760000}"/>
    <cellStyle name="Note 3 2 2 8 3" xfId="48316" xr:uid="{00000000-0005-0000-0000-00004F760000}"/>
    <cellStyle name="Note 3 2 2 9" xfId="20251" xr:uid="{00000000-0005-0000-0000-000050760000}"/>
    <cellStyle name="Note 3 2 3" xfId="1858" xr:uid="{00000000-0005-0000-0000-000051760000}"/>
    <cellStyle name="Note 3 2 3 2" xfId="2722" xr:uid="{00000000-0005-0000-0000-000052760000}"/>
    <cellStyle name="Note 3 2 3 2 10" xfId="13527" xr:uid="{00000000-0005-0000-0000-000053760000}"/>
    <cellStyle name="Note 3 2 3 2 10 2" xfId="31191" xr:uid="{00000000-0005-0000-0000-000054760000}"/>
    <cellStyle name="Note 3 2 3 2 10 3" xfId="48418" xr:uid="{00000000-0005-0000-0000-000055760000}"/>
    <cellStyle name="Note 3 2 3 2 11" xfId="20443" xr:uid="{00000000-0005-0000-0000-000056760000}"/>
    <cellStyle name="Note 3 2 3 2 12" xfId="37752" xr:uid="{00000000-0005-0000-0000-000057760000}"/>
    <cellStyle name="Note 3 2 3 2 2" xfId="2951" xr:uid="{00000000-0005-0000-0000-000058760000}"/>
    <cellStyle name="Note 3 2 3 2 2 2" xfId="3614" xr:uid="{00000000-0005-0000-0000-000059760000}"/>
    <cellStyle name="Note 3 2 3 2 2 2 2" xfId="5530" xr:uid="{00000000-0005-0000-0000-00005A760000}"/>
    <cellStyle name="Note 3 2 3 2 2 2 2 2" xfId="12450" xr:uid="{00000000-0005-0000-0000-00005B760000}"/>
    <cellStyle name="Note 3 2 3 2 2 2 2 2 2" xfId="19177" xr:uid="{00000000-0005-0000-0000-00005C760000}"/>
    <cellStyle name="Note 3 2 3 2 2 2 2 2 2 2" xfId="36841" xr:uid="{00000000-0005-0000-0000-00005D760000}"/>
    <cellStyle name="Note 3 2 3 2 2 2 2 2 2 3" xfId="54021" xr:uid="{00000000-0005-0000-0000-00005E760000}"/>
    <cellStyle name="Note 3 2 3 2 2 2 2 2 3" xfId="30114" xr:uid="{00000000-0005-0000-0000-00005F760000}"/>
    <cellStyle name="Note 3 2 3 2 2 2 2 2 4" xfId="47344" xr:uid="{00000000-0005-0000-0000-000060760000}"/>
    <cellStyle name="Note 3 2 3 2 2 2 2 3" xfId="9166" xr:uid="{00000000-0005-0000-0000-000061760000}"/>
    <cellStyle name="Note 3 2 3 2 2 2 2 3 2" xfId="26831" xr:uid="{00000000-0005-0000-0000-000062760000}"/>
    <cellStyle name="Note 3 2 3 2 2 2 2 3 3" xfId="44087" xr:uid="{00000000-0005-0000-0000-000063760000}"/>
    <cellStyle name="Note 3 2 3 2 2 2 2 4" xfId="16110" xr:uid="{00000000-0005-0000-0000-000064760000}"/>
    <cellStyle name="Note 3 2 3 2 2 2 2 4 2" xfId="33774" xr:uid="{00000000-0005-0000-0000-000065760000}"/>
    <cellStyle name="Note 3 2 3 2 2 2 2 4 3" xfId="50980" xr:uid="{00000000-0005-0000-0000-000066760000}"/>
    <cellStyle name="Note 3 2 3 2 2 2 2 5" xfId="23195" xr:uid="{00000000-0005-0000-0000-000067760000}"/>
    <cellStyle name="Note 3 2 3 2 2 2 2 6" xfId="40476" xr:uid="{00000000-0005-0000-0000-000068760000}"/>
    <cellStyle name="Note 3 2 3 2 2 2 3" xfId="11074" xr:uid="{00000000-0005-0000-0000-000069760000}"/>
    <cellStyle name="Note 3 2 3 2 2 2 3 2" xfId="17909" xr:uid="{00000000-0005-0000-0000-00006A760000}"/>
    <cellStyle name="Note 3 2 3 2 2 2 3 2 2" xfId="35573" xr:uid="{00000000-0005-0000-0000-00006B760000}"/>
    <cellStyle name="Note 3 2 3 2 2 2 3 2 3" xfId="52765" xr:uid="{00000000-0005-0000-0000-00006C760000}"/>
    <cellStyle name="Note 3 2 3 2 2 2 3 3" xfId="28738" xr:uid="{00000000-0005-0000-0000-00006D760000}"/>
    <cellStyle name="Note 3 2 3 2 2 2 3 4" xfId="45980" xr:uid="{00000000-0005-0000-0000-00006E760000}"/>
    <cellStyle name="Note 3 2 3 2 2 2 4" xfId="7311" xr:uid="{00000000-0005-0000-0000-00006F760000}"/>
    <cellStyle name="Note 3 2 3 2 2 2 4 2" xfId="24976" xr:uid="{00000000-0005-0000-0000-000070760000}"/>
    <cellStyle name="Note 3 2 3 2 2 2 4 3" xfId="42244" xr:uid="{00000000-0005-0000-0000-000071760000}"/>
    <cellStyle name="Note 3 2 3 2 2 2 5" xfId="14363" xr:uid="{00000000-0005-0000-0000-000072760000}"/>
    <cellStyle name="Note 3 2 3 2 2 2 5 2" xfId="32027" xr:uid="{00000000-0005-0000-0000-000073760000}"/>
    <cellStyle name="Note 3 2 3 2 2 2 5 3" xfId="49245" xr:uid="{00000000-0005-0000-0000-000074760000}"/>
    <cellStyle name="Note 3 2 3 2 2 2 6" xfId="21333" xr:uid="{00000000-0005-0000-0000-000075760000}"/>
    <cellStyle name="Note 3 2 3 2 2 2 7" xfId="38633" xr:uid="{00000000-0005-0000-0000-000076760000}"/>
    <cellStyle name="Note 3 2 3 2 2 3" xfId="3984" xr:uid="{00000000-0005-0000-0000-000077760000}"/>
    <cellStyle name="Note 3 2 3 2 2 3 2" xfId="5900" xr:uid="{00000000-0005-0000-0000-000078760000}"/>
    <cellStyle name="Note 3 2 3 2 2 3 2 2" xfId="12820" xr:uid="{00000000-0005-0000-0000-000079760000}"/>
    <cellStyle name="Note 3 2 3 2 2 3 2 2 2" xfId="19547" xr:uid="{00000000-0005-0000-0000-00007A760000}"/>
    <cellStyle name="Note 3 2 3 2 2 3 2 2 2 2" xfId="37211" xr:uid="{00000000-0005-0000-0000-00007B760000}"/>
    <cellStyle name="Note 3 2 3 2 2 3 2 2 2 3" xfId="54388" xr:uid="{00000000-0005-0000-0000-00007C760000}"/>
    <cellStyle name="Note 3 2 3 2 2 3 2 2 3" xfId="30484" xr:uid="{00000000-0005-0000-0000-00007D760000}"/>
    <cellStyle name="Note 3 2 3 2 2 3 2 2 4" xfId="47711" xr:uid="{00000000-0005-0000-0000-00007E760000}"/>
    <cellStyle name="Note 3 2 3 2 2 3 2 3" xfId="9536" xr:uid="{00000000-0005-0000-0000-00007F760000}"/>
    <cellStyle name="Note 3 2 3 2 2 3 2 3 2" xfId="27201" xr:uid="{00000000-0005-0000-0000-000080760000}"/>
    <cellStyle name="Note 3 2 3 2 2 3 2 3 3" xfId="44454" xr:uid="{00000000-0005-0000-0000-000081760000}"/>
    <cellStyle name="Note 3 2 3 2 2 3 2 4" xfId="16480" xr:uid="{00000000-0005-0000-0000-000082760000}"/>
    <cellStyle name="Note 3 2 3 2 2 3 2 4 2" xfId="34144" xr:uid="{00000000-0005-0000-0000-000083760000}"/>
    <cellStyle name="Note 3 2 3 2 2 3 2 4 3" xfId="51347" xr:uid="{00000000-0005-0000-0000-000084760000}"/>
    <cellStyle name="Note 3 2 3 2 2 3 2 5" xfId="23565" xr:uid="{00000000-0005-0000-0000-000085760000}"/>
    <cellStyle name="Note 3 2 3 2 2 3 2 6" xfId="40843" xr:uid="{00000000-0005-0000-0000-000086760000}"/>
    <cellStyle name="Note 3 2 3 2 2 3 3" xfId="7681" xr:uid="{00000000-0005-0000-0000-000087760000}"/>
    <cellStyle name="Note 3 2 3 2 2 3 3 2" xfId="25346" xr:uid="{00000000-0005-0000-0000-000088760000}"/>
    <cellStyle name="Note 3 2 3 2 2 3 3 3" xfId="42611" xr:uid="{00000000-0005-0000-0000-000089760000}"/>
    <cellStyle name="Note 3 2 3 2 2 3 4" xfId="14733" xr:uid="{00000000-0005-0000-0000-00008A760000}"/>
    <cellStyle name="Note 3 2 3 2 2 3 4 2" xfId="32397" xr:uid="{00000000-0005-0000-0000-00008B760000}"/>
    <cellStyle name="Note 3 2 3 2 2 3 4 3" xfId="49612" xr:uid="{00000000-0005-0000-0000-00008C760000}"/>
    <cellStyle name="Note 3 2 3 2 2 3 5" xfId="21703" xr:uid="{00000000-0005-0000-0000-00008D760000}"/>
    <cellStyle name="Note 3 2 3 2 2 3 6" xfId="39000" xr:uid="{00000000-0005-0000-0000-00008E760000}"/>
    <cellStyle name="Note 3 2 3 2 2 4" xfId="4867" xr:uid="{00000000-0005-0000-0000-00008F760000}"/>
    <cellStyle name="Note 3 2 3 2 2 4 2" xfId="11787" xr:uid="{00000000-0005-0000-0000-000090760000}"/>
    <cellStyle name="Note 3 2 3 2 2 4 2 2" xfId="18568" xr:uid="{00000000-0005-0000-0000-000091760000}"/>
    <cellStyle name="Note 3 2 3 2 2 4 2 2 2" xfId="36232" xr:uid="{00000000-0005-0000-0000-000092760000}"/>
    <cellStyle name="Note 3 2 3 2 2 4 2 2 3" xfId="53418" xr:uid="{00000000-0005-0000-0000-000093760000}"/>
    <cellStyle name="Note 3 2 3 2 2 4 2 3" xfId="29451" xr:uid="{00000000-0005-0000-0000-000094760000}"/>
    <cellStyle name="Note 3 2 3 2 2 4 2 4" xfId="46687" xr:uid="{00000000-0005-0000-0000-000095760000}"/>
    <cellStyle name="Note 3 2 3 2 2 4 3" xfId="8503" xr:uid="{00000000-0005-0000-0000-000096760000}"/>
    <cellStyle name="Note 3 2 3 2 2 4 3 2" xfId="26168" xr:uid="{00000000-0005-0000-0000-000097760000}"/>
    <cellStyle name="Note 3 2 3 2 2 4 3 3" xfId="43430" xr:uid="{00000000-0005-0000-0000-000098760000}"/>
    <cellStyle name="Note 3 2 3 2 2 4 4" xfId="15501" xr:uid="{00000000-0005-0000-0000-000099760000}"/>
    <cellStyle name="Note 3 2 3 2 2 4 4 2" xfId="33165" xr:uid="{00000000-0005-0000-0000-00009A760000}"/>
    <cellStyle name="Note 3 2 3 2 2 4 4 3" xfId="50377" xr:uid="{00000000-0005-0000-0000-00009B760000}"/>
    <cellStyle name="Note 3 2 3 2 2 4 5" xfId="22532" xr:uid="{00000000-0005-0000-0000-00009C760000}"/>
    <cellStyle name="Note 3 2 3 2 2 4 6" xfId="39819" xr:uid="{00000000-0005-0000-0000-00009D760000}"/>
    <cellStyle name="Note 3 2 3 2 2 5" xfId="10473" xr:uid="{00000000-0005-0000-0000-00009E760000}"/>
    <cellStyle name="Note 3 2 3 2 2 5 2" xfId="17362" xr:uid="{00000000-0005-0000-0000-00009F760000}"/>
    <cellStyle name="Note 3 2 3 2 2 5 2 2" xfId="35026" xr:uid="{00000000-0005-0000-0000-0000A0760000}"/>
    <cellStyle name="Note 3 2 3 2 2 5 2 3" xfId="52224" xr:uid="{00000000-0005-0000-0000-0000A1760000}"/>
    <cellStyle name="Note 3 2 3 2 2 5 3" xfId="28137" xr:uid="{00000000-0005-0000-0000-0000A2760000}"/>
    <cellStyle name="Note 3 2 3 2 2 5 4" xfId="45385" xr:uid="{00000000-0005-0000-0000-0000A3760000}"/>
    <cellStyle name="Note 3 2 3 2 2 6" xfId="6723" xr:uid="{00000000-0005-0000-0000-0000A4760000}"/>
    <cellStyle name="Note 3 2 3 2 2 6 2" xfId="24388" xr:uid="{00000000-0005-0000-0000-0000A5760000}"/>
    <cellStyle name="Note 3 2 3 2 2 6 3" xfId="41662" xr:uid="{00000000-0005-0000-0000-0000A6760000}"/>
    <cellStyle name="Note 3 2 3 2 2 7" xfId="13754" xr:uid="{00000000-0005-0000-0000-0000A7760000}"/>
    <cellStyle name="Note 3 2 3 2 2 7 2" xfId="31418" xr:uid="{00000000-0005-0000-0000-0000A8760000}"/>
    <cellStyle name="Note 3 2 3 2 2 7 3" xfId="48642" xr:uid="{00000000-0005-0000-0000-0000A9760000}"/>
    <cellStyle name="Note 3 2 3 2 2 8" xfId="20670" xr:uid="{00000000-0005-0000-0000-0000AA760000}"/>
    <cellStyle name="Note 3 2 3 2 2 9" xfId="37976" xr:uid="{00000000-0005-0000-0000-0000AB760000}"/>
    <cellStyle name="Note 3 2 3 2 3" xfId="3047" xr:uid="{00000000-0005-0000-0000-0000AC760000}"/>
    <cellStyle name="Note 3 2 3 2 3 2" xfId="3710" xr:uid="{00000000-0005-0000-0000-0000AD760000}"/>
    <cellStyle name="Note 3 2 3 2 3 2 2" xfId="5626" xr:uid="{00000000-0005-0000-0000-0000AE760000}"/>
    <cellStyle name="Note 3 2 3 2 3 2 2 2" xfId="12546" xr:uid="{00000000-0005-0000-0000-0000AF760000}"/>
    <cellStyle name="Note 3 2 3 2 3 2 2 2 2" xfId="19273" xr:uid="{00000000-0005-0000-0000-0000B0760000}"/>
    <cellStyle name="Note 3 2 3 2 3 2 2 2 2 2" xfId="36937" xr:uid="{00000000-0005-0000-0000-0000B1760000}"/>
    <cellStyle name="Note 3 2 3 2 3 2 2 2 2 3" xfId="54114" xr:uid="{00000000-0005-0000-0000-0000B2760000}"/>
    <cellStyle name="Note 3 2 3 2 3 2 2 2 3" xfId="30210" xr:uid="{00000000-0005-0000-0000-0000B3760000}"/>
    <cellStyle name="Note 3 2 3 2 3 2 2 2 4" xfId="47437" xr:uid="{00000000-0005-0000-0000-0000B4760000}"/>
    <cellStyle name="Note 3 2 3 2 3 2 2 3" xfId="9262" xr:uid="{00000000-0005-0000-0000-0000B5760000}"/>
    <cellStyle name="Note 3 2 3 2 3 2 2 3 2" xfId="26927" xr:uid="{00000000-0005-0000-0000-0000B6760000}"/>
    <cellStyle name="Note 3 2 3 2 3 2 2 3 3" xfId="44180" xr:uid="{00000000-0005-0000-0000-0000B7760000}"/>
    <cellStyle name="Note 3 2 3 2 3 2 2 4" xfId="16206" xr:uid="{00000000-0005-0000-0000-0000B8760000}"/>
    <cellStyle name="Note 3 2 3 2 3 2 2 4 2" xfId="33870" xr:uid="{00000000-0005-0000-0000-0000B9760000}"/>
    <cellStyle name="Note 3 2 3 2 3 2 2 4 3" xfId="51073" xr:uid="{00000000-0005-0000-0000-0000BA760000}"/>
    <cellStyle name="Note 3 2 3 2 3 2 2 5" xfId="23291" xr:uid="{00000000-0005-0000-0000-0000BB760000}"/>
    <cellStyle name="Note 3 2 3 2 3 2 2 6" xfId="40569" xr:uid="{00000000-0005-0000-0000-0000BC760000}"/>
    <cellStyle name="Note 3 2 3 2 3 2 3" xfId="11170" xr:uid="{00000000-0005-0000-0000-0000BD760000}"/>
    <cellStyle name="Note 3 2 3 2 3 2 3 2" xfId="18005" xr:uid="{00000000-0005-0000-0000-0000BE760000}"/>
    <cellStyle name="Note 3 2 3 2 3 2 3 2 2" xfId="35669" xr:uid="{00000000-0005-0000-0000-0000BF760000}"/>
    <cellStyle name="Note 3 2 3 2 3 2 3 2 3" xfId="52858" xr:uid="{00000000-0005-0000-0000-0000C0760000}"/>
    <cellStyle name="Note 3 2 3 2 3 2 3 3" xfId="28834" xr:uid="{00000000-0005-0000-0000-0000C1760000}"/>
    <cellStyle name="Note 3 2 3 2 3 2 3 4" xfId="46073" xr:uid="{00000000-0005-0000-0000-0000C2760000}"/>
    <cellStyle name="Note 3 2 3 2 3 2 4" xfId="7407" xr:uid="{00000000-0005-0000-0000-0000C3760000}"/>
    <cellStyle name="Note 3 2 3 2 3 2 4 2" xfId="25072" xr:uid="{00000000-0005-0000-0000-0000C4760000}"/>
    <cellStyle name="Note 3 2 3 2 3 2 4 3" xfId="42337" xr:uid="{00000000-0005-0000-0000-0000C5760000}"/>
    <cellStyle name="Note 3 2 3 2 3 2 5" xfId="14459" xr:uid="{00000000-0005-0000-0000-0000C6760000}"/>
    <cellStyle name="Note 3 2 3 2 3 2 5 2" xfId="32123" xr:uid="{00000000-0005-0000-0000-0000C7760000}"/>
    <cellStyle name="Note 3 2 3 2 3 2 5 3" xfId="49338" xr:uid="{00000000-0005-0000-0000-0000C8760000}"/>
    <cellStyle name="Note 3 2 3 2 3 2 6" xfId="21429" xr:uid="{00000000-0005-0000-0000-0000C9760000}"/>
    <cellStyle name="Note 3 2 3 2 3 2 7" xfId="38726" xr:uid="{00000000-0005-0000-0000-0000CA760000}"/>
    <cellStyle name="Note 3 2 3 2 3 3" xfId="4077" xr:uid="{00000000-0005-0000-0000-0000CB760000}"/>
    <cellStyle name="Note 3 2 3 2 3 3 2" xfId="5993" xr:uid="{00000000-0005-0000-0000-0000CC760000}"/>
    <cellStyle name="Note 3 2 3 2 3 3 2 2" xfId="12913" xr:uid="{00000000-0005-0000-0000-0000CD760000}"/>
    <cellStyle name="Note 3 2 3 2 3 3 2 2 2" xfId="19640" xr:uid="{00000000-0005-0000-0000-0000CE760000}"/>
    <cellStyle name="Note 3 2 3 2 3 3 2 2 2 2" xfId="37304" xr:uid="{00000000-0005-0000-0000-0000CF760000}"/>
    <cellStyle name="Note 3 2 3 2 3 3 2 2 2 3" xfId="54481" xr:uid="{00000000-0005-0000-0000-0000D0760000}"/>
    <cellStyle name="Note 3 2 3 2 3 3 2 2 3" xfId="30577" xr:uid="{00000000-0005-0000-0000-0000D1760000}"/>
    <cellStyle name="Note 3 2 3 2 3 3 2 2 4" xfId="47804" xr:uid="{00000000-0005-0000-0000-0000D2760000}"/>
    <cellStyle name="Note 3 2 3 2 3 3 2 3" xfId="9629" xr:uid="{00000000-0005-0000-0000-0000D3760000}"/>
    <cellStyle name="Note 3 2 3 2 3 3 2 3 2" xfId="27294" xr:uid="{00000000-0005-0000-0000-0000D4760000}"/>
    <cellStyle name="Note 3 2 3 2 3 3 2 3 3" xfId="44547" xr:uid="{00000000-0005-0000-0000-0000D5760000}"/>
    <cellStyle name="Note 3 2 3 2 3 3 2 4" xfId="16573" xr:uid="{00000000-0005-0000-0000-0000D6760000}"/>
    <cellStyle name="Note 3 2 3 2 3 3 2 4 2" xfId="34237" xr:uid="{00000000-0005-0000-0000-0000D7760000}"/>
    <cellStyle name="Note 3 2 3 2 3 3 2 4 3" xfId="51440" xr:uid="{00000000-0005-0000-0000-0000D8760000}"/>
    <cellStyle name="Note 3 2 3 2 3 3 2 5" xfId="23658" xr:uid="{00000000-0005-0000-0000-0000D9760000}"/>
    <cellStyle name="Note 3 2 3 2 3 3 2 6" xfId="40936" xr:uid="{00000000-0005-0000-0000-0000DA760000}"/>
    <cellStyle name="Note 3 2 3 2 3 3 3" xfId="7774" xr:uid="{00000000-0005-0000-0000-0000DB760000}"/>
    <cellStyle name="Note 3 2 3 2 3 3 3 2" xfId="25439" xr:uid="{00000000-0005-0000-0000-0000DC760000}"/>
    <cellStyle name="Note 3 2 3 2 3 3 3 3" xfId="42704" xr:uid="{00000000-0005-0000-0000-0000DD760000}"/>
    <cellStyle name="Note 3 2 3 2 3 3 4" xfId="14826" xr:uid="{00000000-0005-0000-0000-0000DE760000}"/>
    <cellStyle name="Note 3 2 3 2 3 3 4 2" xfId="32490" xr:uid="{00000000-0005-0000-0000-0000DF760000}"/>
    <cellStyle name="Note 3 2 3 2 3 3 4 3" xfId="49705" xr:uid="{00000000-0005-0000-0000-0000E0760000}"/>
    <cellStyle name="Note 3 2 3 2 3 3 5" xfId="21796" xr:uid="{00000000-0005-0000-0000-0000E1760000}"/>
    <cellStyle name="Note 3 2 3 2 3 3 6" xfId="39093" xr:uid="{00000000-0005-0000-0000-0000E2760000}"/>
    <cellStyle name="Note 3 2 3 2 3 4" xfId="4963" xr:uid="{00000000-0005-0000-0000-0000E3760000}"/>
    <cellStyle name="Note 3 2 3 2 3 4 2" xfId="11883" xr:uid="{00000000-0005-0000-0000-0000E4760000}"/>
    <cellStyle name="Note 3 2 3 2 3 4 2 2" xfId="18664" xr:uid="{00000000-0005-0000-0000-0000E5760000}"/>
    <cellStyle name="Note 3 2 3 2 3 4 2 2 2" xfId="36328" xr:uid="{00000000-0005-0000-0000-0000E6760000}"/>
    <cellStyle name="Note 3 2 3 2 3 4 2 2 3" xfId="53511" xr:uid="{00000000-0005-0000-0000-0000E7760000}"/>
    <cellStyle name="Note 3 2 3 2 3 4 2 3" xfId="29547" xr:uid="{00000000-0005-0000-0000-0000E8760000}"/>
    <cellStyle name="Note 3 2 3 2 3 4 2 4" xfId="46780" xr:uid="{00000000-0005-0000-0000-0000E9760000}"/>
    <cellStyle name="Note 3 2 3 2 3 4 3" xfId="8599" xr:uid="{00000000-0005-0000-0000-0000EA760000}"/>
    <cellStyle name="Note 3 2 3 2 3 4 3 2" xfId="26264" xr:uid="{00000000-0005-0000-0000-0000EB760000}"/>
    <cellStyle name="Note 3 2 3 2 3 4 3 3" xfId="43523" xr:uid="{00000000-0005-0000-0000-0000EC760000}"/>
    <cellStyle name="Note 3 2 3 2 3 4 4" xfId="15597" xr:uid="{00000000-0005-0000-0000-0000ED760000}"/>
    <cellStyle name="Note 3 2 3 2 3 4 4 2" xfId="33261" xr:uid="{00000000-0005-0000-0000-0000EE760000}"/>
    <cellStyle name="Note 3 2 3 2 3 4 4 3" xfId="50470" xr:uid="{00000000-0005-0000-0000-0000EF760000}"/>
    <cellStyle name="Note 3 2 3 2 3 4 5" xfId="22628" xr:uid="{00000000-0005-0000-0000-0000F0760000}"/>
    <cellStyle name="Note 3 2 3 2 3 4 6" xfId="39912" xr:uid="{00000000-0005-0000-0000-0000F1760000}"/>
    <cellStyle name="Note 3 2 3 2 3 5" xfId="10569" xr:uid="{00000000-0005-0000-0000-0000F2760000}"/>
    <cellStyle name="Note 3 2 3 2 3 5 2" xfId="17458" xr:uid="{00000000-0005-0000-0000-0000F3760000}"/>
    <cellStyle name="Note 3 2 3 2 3 5 2 2" xfId="35122" xr:uid="{00000000-0005-0000-0000-0000F4760000}"/>
    <cellStyle name="Note 3 2 3 2 3 5 2 3" xfId="52317" xr:uid="{00000000-0005-0000-0000-0000F5760000}"/>
    <cellStyle name="Note 3 2 3 2 3 5 3" xfId="28233" xr:uid="{00000000-0005-0000-0000-0000F6760000}"/>
    <cellStyle name="Note 3 2 3 2 3 5 4" xfId="45478" xr:uid="{00000000-0005-0000-0000-0000F7760000}"/>
    <cellStyle name="Note 3 2 3 2 3 6" xfId="6819" xr:uid="{00000000-0005-0000-0000-0000F8760000}"/>
    <cellStyle name="Note 3 2 3 2 3 6 2" xfId="24484" xr:uid="{00000000-0005-0000-0000-0000F9760000}"/>
    <cellStyle name="Note 3 2 3 2 3 6 3" xfId="41755" xr:uid="{00000000-0005-0000-0000-0000FA760000}"/>
    <cellStyle name="Note 3 2 3 2 3 7" xfId="13850" xr:uid="{00000000-0005-0000-0000-0000FB760000}"/>
    <cellStyle name="Note 3 2 3 2 3 7 2" xfId="31514" xr:uid="{00000000-0005-0000-0000-0000FC760000}"/>
    <cellStyle name="Note 3 2 3 2 3 7 3" xfId="48735" xr:uid="{00000000-0005-0000-0000-0000FD760000}"/>
    <cellStyle name="Note 3 2 3 2 3 8" xfId="20766" xr:uid="{00000000-0005-0000-0000-0000FE760000}"/>
    <cellStyle name="Note 3 2 3 2 3 9" xfId="38069" xr:uid="{00000000-0005-0000-0000-0000FF760000}"/>
    <cellStyle name="Note 3 2 3 2 4" xfId="3159" xr:uid="{00000000-0005-0000-0000-000000770000}"/>
    <cellStyle name="Note 3 2 3 2 4 2" xfId="4189" xr:uid="{00000000-0005-0000-0000-000001770000}"/>
    <cellStyle name="Note 3 2 3 2 4 2 2" xfId="6105" xr:uid="{00000000-0005-0000-0000-000002770000}"/>
    <cellStyle name="Note 3 2 3 2 4 2 2 2" xfId="13025" xr:uid="{00000000-0005-0000-0000-000003770000}"/>
    <cellStyle name="Note 3 2 3 2 4 2 2 2 2" xfId="19752" xr:uid="{00000000-0005-0000-0000-000004770000}"/>
    <cellStyle name="Note 3 2 3 2 4 2 2 2 2 2" xfId="37416" xr:uid="{00000000-0005-0000-0000-000005770000}"/>
    <cellStyle name="Note 3 2 3 2 4 2 2 2 2 3" xfId="54593" xr:uid="{00000000-0005-0000-0000-000006770000}"/>
    <cellStyle name="Note 3 2 3 2 4 2 2 2 3" xfId="30689" xr:uid="{00000000-0005-0000-0000-000007770000}"/>
    <cellStyle name="Note 3 2 3 2 4 2 2 2 4" xfId="47916" xr:uid="{00000000-0005-0000-0000-000008770000}"/>
    <cellStyle name="Note 3 2 3 2 4 2 2 3" xfId="9741" xr:uid="{00000000-0005-0000-0000-000009770000}"/>
    <cellStyle name="Note 3 2 3 2 4 2 2 3 2" xfId="27406" xr:uid="{00000000-0005-0000-0000-00000A770000}"/>
    <cellStyle name="Note 3 2 3 2 4 2 2 3 3" xfId="44659" xr:uid="{00000000-0005-0000-0000-00000B770000}"/>
    <cellStyle name="Note 3 2 3 2 4 2 2 4" xfId="16685" xr:uid="{00000000-0005-0000-0000-00000C770000}"/>
    <cellStyle name="Note 3 2 3 2 4 2 2 4 2" xfId="34349" xr:uid="{00000000-0005-0000-0000-00000D770000}"/>
    <cellStyle name="Note 3 2 3 2 4 2 2 4 3" xfId="51552" xr:uid="{00000000-0005-0000-0000-00000E770000}"/>
    <cellStyle name="Note 3 2 3 2 4 2 2 5" xfId="23770" xr:uid="{00000000-0005-0000-0000-00000F770000}"/>
    <cellStyle name="Note 3 2 3 2 4 2 2 6" xfId="41048" xr:uid="{00000000-0005-0000-0000-000010770000}"/>
    <cellStyle name="Note 3 2 3 2 4 2 3" xfId="7886" xr:uid="{00000000-0005-0000-0000-000011770000}"/>
    <cellStyle name="Note 3 2 3 2 4 2 3 2" xfId="25551" xr:uid="{00000000-0005-0000-0000-000012770000}"/>
    <cellStyle name="Note 3 2 3 2 4 2 3 3" xfId="42816" xr:uid="{00000000-0005-0000-0000-000013770000}"/>
    <cellStyle name="Note 3 2 3 2 4 2 4" xfId="14938" xr:uid="{00000000-0005-0000-0000-000014770000}"/>
    <cellStyle name="Note 3 2 3 2 4 2 4 2" xfId="32602" xr:uid="{00000000-0005-0000-0000-000015770000}"/>
    <cellStyle name="Note 3 2 3 2 4 2 4 3" xfId="49817" xr:uid="{00000000-0005-0000-0000-000016770000}"/>
    <cellStyle name="Note 3 2 3 2 4 2 5" xfId="21908" xr:uid="{00000000-0005-0000-0000-000017770000}"/>
    <cellStyle name="Note 3 2 3 2 4 2 6" xfId="39205" xr:uid="{00000000-0005-0000-0000-000018770000}"/>
    <cellStyle name="Note 3 2 3 2 4 3" xfId="5075" xr:uid="{00000000-0005-0000-0000-000019770000}"/>
    <cellStyle name="Note 3 2 3 2 4 3 2" xfId="11995" xr:uid="{00000000-0005-0000-0000-00001A770000}"/>
    <cellStyle name="Note 3 2 3 2 4 3 2 2" xfId="18776" xr:uid="{00000000-0005-0000-0000-00001B770000}"/>
    <cellStyle name="Note 3 2 3 2 4 3 2 2 2" xfId="36440" xr:uid="{00000000-0005-0000-0000-00001C770000}"/>
    <cellStyle name="Note 3 2 3 2 4 3 2 2 3" xfId="53623" xr:uid="{00000000-0005-0000-0000-00001D770000}"/>
    <cellStyle name="Note 3 2 3 2 4 3 2 3" xfId="29659" xr:uid="{00000000-0005-0000-0000-00001E770000}"/>
    <cellStyle name="Note 3 2 3 2 4 3 2 4" xfId="46892" xr:uid="{00000000-0005-0000-0000-00001F770000}"/>
    <cellStyle name="Note 3 2 3 2 4 3 3" xfId="8711" xr:uid="{00000000-0005-0000-0000-000020770000}"/>
    <cellStyle name="Note 3 2 3 2 4 3 3 2" xfId="26376" xr:uid="{00000000-0005-0000-0000-000021770000}"/>
    <cellStyle name="Note 3 2 3 2 4 3 3 3" xfId="43635" xr:uid="{00000000-0005-0000-0000-000022770000}"/>
    <cellStyle name="Note 3 2 3 2 4 3 4" xfId="15709" xr:uid="{00000000-0005-0000-0000-000023770000}"/>
    <cellStyle name="Note 3 2 3 2 4 3 4 2" xfId="33373" xr:uid="{00000000-0005-0000-0000-000024770000}"/>
    <cellStyle name="Note 3 2 3 2 4 3 4 3" xfId="50582" xr:uid="{00000000-0005-0000-0000-000025770000}"/>
    <cellStyle name="Note 3 2 3 2 4 3 5" xfId="22740" xr:uid="{00000000-0005-0000-0000-000026770000}"/>
    <cellStyle name="Note 3 2 3 2 4 3 6" xfId="40024" xr:uid="{00000000-0005-0000-0000-000027770000}"/>
    <cellStyle name="Note 3 2 3 2 4 4" xfId="10681" xr:uid="{00000000-0005-0000-0000-000028770000}"/>
    <cellStyle name="Note 3 2 3 2 4 4 2" xfId="17570" xr:uid="{00000000-0005-0000-0000-000029770000}"/>
    <cellStyle name="Note 3 2 3 2 4 4 2 2" xfId="35234" xr:uid="{00000000-0005-0000-0000-00002A770000}"/>
    <cellStyle name="Note 3 2 3 2 4 4 2 3" xfId="52429" xr:uid="{00000000-0005-0000-0000-00002B770000}"/>
    <cellStyle name="Note 3 2 3 2 4 4 3" xfId="28345" xr:uid="{00000000-0005-0000-0000-00002C770000}"/>
    <cellStyle name="Note 3 2 3 2 4 4 4" xfId="45590" xr:uid="{00000000-0005-0000-0000-00002D770000}"/>
    <cellStyle name="Note 3 2 3 2 4 5" xfId="6931" xr:uid="{00000000-0005-0000-0000-00002E770000}"/>
    <cellStyle name="Note 3 2 3 2 4 5 2" xfId="24596" xr:uid="{00000000-0005-0000-0000-00002F770000}"/>
    <cellStyle name="Note 3 2 3 2 4 5 3" xfId="41867" xr:uid="{00000000-0005-0000-0000-000030770000}"/>
    <cellStyle name="Note 3 2 3 2 4 6" xfId="13962" xr:uid="{00000000-0005-0000-0000-000031770000}"/>
    <cellStyle name="Note 3 2 3 2 4 6 2" xfId="31626" xr:uid="{00000000-0005-0000-0000-000032770000}"/>
    <cellStyle name="Note 3 2 3 2 4 6 3" xfId="48847" xr:uid="{00000000-0005-0000-0000-000033770000}"/>
    <cellStyle name="Note 3 2 3 2 4 7" xfId="20878" xr:uid="{00000000-0005-0000-0000-000034770000}"/>
    <cellStyle name="Note 3 2 3 2 4 8" xfId="38181" xr:uid="{00000000-0005-0000-0000-000035770000}"/>
    <cellStyle name="Note 3 2 3 2 5" xfId="3387" xr:uid="{00000000-0005-0000-0000-000036770000}"/>
    <cellStyle name="Note 3 2 3 2 5 2" xfId="5303" xr:uid="{00000000-0005-0000-0000-000037770000}"/>
    <cellStyle name="Note 3 2 3 2 5 2 2" xfId="12223" xr:uid="{00000000-0005-0000-0000-000038770000}"/>
    <cellStyle name="Note 3 2 3 2 5 2 2 2" xfId="18950" xr:uid="{00000000-0005-0000-0000-000039770000}"/>
    <cellStyle name="Note 3 2 3 2 5 2 2 2 2" xfId="36614" xr:uid="{00000000-0005-0000-0000-00003A770000}"/>
    <cellStyle name="Note 3 2 3 2 5 2 2 2 3" xfId="53797" xr:uid="{00000000-0005-0000-0000-00003B770000}"/>
    <cellStyle name="Note 3 2 3 2 5 2 2 3" xfId="29887" xr:uid="{00000000-0005-0000-0000-00003C770000}"/>
    <cellStyle name="Note 3 2 3 2 5 2 2 4" xfId="47120" xr:uid="{00000000-0005-0000-0000-00003D770000}"/>
    <cellStyle name="Note 3 2 3 2 5 2 3" xfId="8939" xr:uid="{00000000-0005-0000-0000-00003E770000}"/>
    <cellStyle name="Note 3 2 3 2 5 2 3 2" xfId="26604" xr:uid="{00000000-0005-0000-0000-00003F770000}"/>
    <cellStyle name="Note 3 2 3 2 5 2 3 3" xfId="43863" xr:uid="{00000000-0005-0000-0000-000040770000}"/>
    <cellStyle name="Note 3 2 3 2 5 2 4" xfId="15883" xr:uid="{00000000-0005-0000-0000-000041770000}"/>
    <cellStyle name="Note 3 2 3 2 5 2 4 2" xfId="33547" xr:uid="{00000000-0005-0000-0000-000042770000}"/>
    <cellStyle name="Note 3 2 3 2 5 2 4 3" xfId="50756" xr:uid="{00000000-0005-0000-0000-000043770000}"/>
    <cellStyle name="Note 3 2 3 2 5 2 5" xfId="22968" xr:uid="{00000000-0005-0000-0000-000044770000}"/>
    <cellStyle name="Note 3 2 3 2 5 2 6" xfId="40252" xr:uid="{00000000-0005-0000-0000-000045770000}"/>
    <cellStyle name="Note 3 2 3 2 5 3" xfId="10847" xr:uid="{00000000-0005-0000-0000-000046770000}"/>
    <cellStyle name="Note 3 2 3 2 5 3 2" xfId="17682" xr:uid="{00000000-0005-0000-0000-000047770000}"/>
    <cellStyle name="Note 3 2 3 2 5 3 2 2" xfId="35346" xr:uid="{00000000-0005-0000-0000-000048770000}"/>
    <cellStyle name="Note 3 2 3 2 5 3 2 3" xfId="52541" xr:uid="{00000000-0005-0000-0000-000049770000}"/>
    <cellStyle name="Note 3 2 3 2 5 3 3" xfId="28511" xr:uid="{00000000-0005-0000-0000-00004A770000}"/>
    <cellStyle name="Note 3 2 3 2 5 3 4" xfId="45756" xr:uid="{00000000-0005-0000-0000-00004B770000}"/>
    <cellStyle name="Note 3 2 3 2 5 4" xfId="14136" xr:uid="{00000000-0005-0000-0000-00004C770000}"/>
    <cellStyle name="Note 3 2 3 2 5 4 2" xfId="31800" xr:uid="{00000000-0005-0000-0000-00004D770000}"/>
    <cellStyle name="Note 3 2 3 2 5 4 3" xfId="49021" xr:uid="{00000000-0005-0000-0000-00004E770000}"/>
    <cellStyle name="Note 3 2 3 2 5 5" xfId="21106" xr:uid="{00000000-0005-0000-0000-00004F770000}"/>
    <cellStyle name="Note 3 2 3 2 5 6" xfId="38409" xr:uid="{00000000-0005-0000-0000-000050770000}"/>
    <cellStyle name="Note 3 2 3 2 6" xfId="3232" xr:uid="{00000000-0005-0000-0000-000051770000}"/>
    <cellStyle name="Note 3 2 3 2 6 2" xfId="5148" xr:uid="{00000000-0005-0000-0000-000052770000}"/>
    <cellStyle name="Note 3 2 3 2 6 2 2" xfId="12068" xr:uid="{00000000-0005-0000-0000-000053770000}"/>
    <cellStyle name="Note 3 2 3 2 6 2 2 2" xfId="18849" xr:uid="{00000000-0005-0000-0000-000054770000}"/>
    <cellStyle name="Note 3 2 3 2 6 2 2 2 2" xfId="36513" xr:uid="{00000000-0005-0000-0000-000055770000}"/>
    <cellStyle name="Note 3 2 3 2 6 2 2 2 3" xfId="53696" xr:uid="{00000000-0005-0000-0000-000056770000}"/>
    <cellStyle name="Note 3 2 3 2 6 2 2 3" xfId="29732" xr:uid="{00000000-0005-0000-0000-000057770000}"/>
    <cellStyle name="Note 3 2 3 2 6 2 2 4" xfId="46965" xr:uid="{00000000-0005-0000-0000-000058770000}"/>
    <cellStyle name="Note 3 2 3 2 6 2 3" xfId="8784" xr:uid="{00000000-0005-0000-0000-000059770000}"/>
    <cellStyle name="Note 3 2 3 2 6 2 3 2" xfId="26449" xr:uid="{00000000-0005-0000-0000-00005A770000}"/>
    <cellStyle name="Note 3 2 3 2 6 2 3 3" xfId="43708" xr:uid="{00000000-0005-0000-0000-00005B770000}"/>
    <cellStyle name="Note 3 2 3 2 6 2 4" xfId="15782" xr:uid="{00000000-0005-0000-0000-00005C770000}"/>
    <cellStyle name="Note 3 2 3 2 6 2 4 2" xfId="33446" xr:uid="{00000000-0005-0000-0000-00005D770000}"/>
    <cellStyle name="Note 3 2 3 2 6 2 4 3" xfId="50655" xr:uid="{00000000-0005-0000-0000-00005E770000}"/>
    <cellStyle name="Note 3 2 3 2 6 2 5" xfId="22813" xr:uid="{00000000-0005-0000-0000-00005F770000}"/>
    <cellStyle name="Note 3 2 3 2 6 2 6" xfId="40097" xr:uid="{00000000-0005-0000-0000-000060770000}"/>
    <cellStyle name="Note 3 2 3 2 6 3" xfId="7004" xr:uid="{00000000-0005-0000-0000-000061770000}"/>
    <cellStyle name="Note 3 2 3 2 6 3 2" xfId="24669" xr:uid="{00000000-0005-0000-0000-000062770000}"/>
    <cellStyle name="Note 3 2 3 2 6 3 3" xfId="41940" xr:uid="{00000000-0005-0000-0000-000063770000}"/>
    <cellStyle name="Note 3 2 3 2 6 4" xfId="14035" xr:uid="{00000000-0005-0000-0000-000064770000}"/>
    <cellStyle name="Note 3 2 3 2 6 4 2" xfId="31699" xr:uid="{00000000-0005-0000-0000-000065770000}"/>
    <cellStyle name="Note 3 2 3 2 6 4 3" xfId="48920" xr:uid="{00000000-0005-0000-0000-000066770000}"/>
    <cellStyle name="Note 3 2 3 2 6 5" xfId="20951" xr:uid="{00000000-0005-0000-0000-000067770000}"/>
    <cellStyle name="Note 3 2 3 2 6 6" xfId="38254" xr:uid="{00000000-0005-0000-0000-000068770000}"/>
    <cellStyle name="Note 3 2 3 2 7" xfId="4640" xr:uid="{00000000-0005-0000-0000-000069770000}"/>
    <cellStyle name="Note 3 2 3 2 7 2" xfId="11560" xr:uid="{00000000-0005-0000-0000-00006A770000}"/>
    <cellStyle name="Note 3 2 3 2 7 2 2" xfId="18341" xr:uid="{00000000-0005-0000-0000-00006B770000}"/>
    <cellStyle name="Note 3 2 3 2 7 2 2 2" xfId="36005" xr:uid="{00000000-0005-0000-0000-00006C770000}"/>
    <cellStyle name="Note 3 2 3 2 7 2 2 3" xfId="53194" xr:uid="{00000000-0005-0000-0000-00006D770000}"/>
    <cellStyle name="Note 3 2 3 2 7 2 3" xfId="29224" xr:uid="{00000000-0005-0000-0000-00006E770000}"/>
    <cellStyle name="Note 3 2 3 2 7 2 4" xfId="46463" xr:uid="{00000000-0005-0000-0000-00006F770000}"/>
    <cellStyle name="Note 3 2 3 2 7 3" xfId="8276" xr:uid="{00000000-0005-0000-0000-000070770000}"/>
    <cellStyle name="Note 3 2 3 2 7 3 2" xfId="25941" xr:uid="{00000000-0005-0000-0000-000071770000}"/>
    <cellStyle name="Note 3 2 3 2 7 3 3" xfId="43206" xr:uid="{00000000-0005-0000-0000-000072770000}"/>
    <cellStyle name="Note 3 2 3 2 7 4" xfId="15274" xr:uid="{00000000-0005-0000-0000-000073770000}"/>
    <cellStyle name="Note 3 2 3 2 7 4 2" xfId="32938" xr:uid="{00000000-0005-0000-0000-000074770000}"/>
    <cellStyle name="Note 3 2 3 2 7 4 3" xfId="50153" xr:uid="{00000000-0005-0000-0000-000075770000}"/>
    <cellStyle name="Note 3 2 3 2 7 5" xfId="22305" xr:uid="{00000000-0005-0000-0000-000076770000}"/>
    <cellStyle name="Note 3 2 3 2 7 6" xfId="39595" xr:uid="{00000000-0005-0000-0000-000077770000}"/>
    <cellStyle name="Note 3 2 3 2 8" xfId="10246" xr:uid="{00000000-0005-0000-0000-000078770000}"/>
    <cellStyle name="Note 3 2 3 2 8 2" xfId="17135" xr:uid="{00000000-0005-0000-0000-000079770000}"/>
    <cellStyle name="Note 3 2 3 2 8 2 2" xfId="34799" xr:uid="{00000000-0005-0000-0000-00007A770000}"/>
    <cellStyle name="Note 3 2 3 2 8 2 3" xfId="52000" xr:uid="{00000000-0005-0000-0000-00007B770000}"/>
    <cellStyle name="Note 3 2 3 2 8 3" xfId="27910" xr:uid="{00000000-0005-0000-0000-00007C770000}"/>
    <cellStyle name="Note 3 2 3 2 8 4" xfId="45161" xr:uid="{00000000-0005-0000-0000-00007D770000}"/>
    <cellStyle name="Note 3 2 3 2 9" xfId="6496" xr:uid="{00000000-0005-0000-0000-00007E770000}"/>
    <cellStyle name="Note 3 2 3 2 9 2" xfId="24161" xr:uid="{00000000-0005-0000-0000-00007F770000}"/>
    <cellStyle name="Note 3 2 3 2 9 3" xfId="41438" xr:uid="{00000000-0005-0000-0000-000080770000}"/>
    <cellStyle name="Note 3 2 3 3" xfId="2851" xr:uid="{00000000-0005-0000-0000-000081770000}"/>
    <cellStyle name="Note 3 2 3 3 2" xfId="3514" xr:uid="{00000000-0005-0000-0000-000082770000}"/>
    <cellStyle name="Note 3 2 3 3 2 2" xfId="5430" xr:uid="{00000000-0005-0000-0000-000083770000}"/>
    <cellStyle name="Note 3 2 3 3 2 2 2" xfId="12350" xr:uid="{00000000-0005-0000-0000-000084770000}"/>
    <cellStyle name="Note 3 2 3 3 2 2 2 2" xfId="19077" xr:uid="{00000000-0005-0000-0000-000085770000}"/>
    <cellStyle name="Note 3 2 3 3 2 2 2 2 2" xfId="36741" xr:uid="{00000000-0005-0000-0000-000086770000}"/>
    <cellStyle name="Note 3 2 3 3 2 2 2 2 3" xfId="53921" xr:uid="{00000000-0005-0000-0000-000087770000}"/>
    <cellStyle name="Note 3 2 3 3 2 2 2 3" xfId="30014" xr:uid="{00000000-0005-0000-0000-000088770000}"/>
    <cellStyle name="Note 3 2 3 3 2 2 2 4" xfId="47244" xr:uid="{00000000-0005-0000-0000-000089770000}"/>
    <cellStyle name="Note 3 2 3 3 2 2 3" xfId="9066" xr:uid="{00000000-0005-0000-0000-00008A770000}"/>
    <cellStyle name="Note 3 2 3 3 2 2 3 2" xfId="26731" xr:uid="{00000000-0005-0000-0000-00008B770000}"/>
    <cellStyle name="Note 3 2 3 3 2 2 3 3" xfId="43987" xr:uid="{00000000-0005-0000-0000-00008C770000}"/>
    <cellStyle name="Note 3 2 3 3 2 2 4" xfId="16010" xr:uid="{00000000-0005-0000-0000-00008D770000}"/>
    <cellStyle name="Note 3 2 3 3 2 2 4 2" xfId="33674" xr:uid="{00000000-0005-0000-0000-00008E770000}"/>
    <cellStyle name="Note 3 2 3 3 2 2 4 3" xfId="50880" xr:uid="{00000000-0005-0000-0000-00008F770000}"/>
    <cellStyle name="Note 3 2 3 3 2 2 5" xfId="23095" xr:uid="{00000000-0005-0000-0000-000090770000}"/>
    <cellStyle name="Note 3 2 3 3 2 2 6" xfId="40376" xr:uid="{00000000-0005-0000-0000-000091770000}"/>
    <cellStyle name="Note 3 2 3 3 2 3" xfId="10974" xr:uid="{00000000-0005-0000-0000-000092770000}"/>
    <cellStyle name="Note 3 2 3 3 2 3 2" xfId="17809" xr:uid="{00000000-0005-0000-0000-000093770000}"/>
    <cellStyle name="Note 3 2 3 3 2 3 2 2" xfId="35473" xr:uid="{00000000-0005-0000-0000-000094770000}"/>
    <cellStyle name="Note 3 2 3 3 2 3 2 3" xfId="52665" xr:uid="{00000000-0005-0000-0000-000095770000}"/>
    <cellStyle name="Note 3 2 3 3 2 3 3" xfId="28638" xr:uid="{00000000-0005-0000-0000-000096770000}"/>
    <cellStyle name="Note 3 2 3 3 2 3 4" xfId="45880" xr:uid="{00000000-0005-0000-0000-000097770000}"/>
    <cellStyle name="Note 3 2 3 3 2 4" xfId="7211" xr:uid="{00000000-0005-0000-0000-000098770000}"/>
    <cellStyle name="Note 3 2 3 3 2 4 2" xfId="24876" xr:uid="{00000000-0005-0000-0000-000099770000}"/>
    <cellStyle name="Note 3 2 3 3 2 4 3" xfId="42144" xr:uid="{00000000-0005-0000-0000-00009A770000}"/>
    <cellStyle name="Note 3 2 3 3 2 5" xfId="14263" xr:uid="{00000000-0005-0000-0000-00009B770000}"/>
    <cellStyle name="Note 3 2 3 3 2 5 2" xfId="31927" xr:uid="{00000000-0005-0000-0000-00009C770000}"/>
    <cellStyle name="Note 3 2 3 3 2 5 3" xfId="49145" xr:uid="{00000000-0005-0000-0000-00009D770000}"/>
    <cellStyle name="Note 3 2 3 3 2 6" xfId="21233" xr:uid="{00000000-0005-0000-0000-00009E770000}"/>
    <cellStyle name="Note 3 2 3 3 2 7" xfId="38533" xr:uid="{00000000-0005-0000-0000-00009F770000}"/>
    <cellStyle name="Note 3 2 3 3 3" xfId="3884" xr:uid="{00000000-0005-0000-0000-0000A0770000}"/>
    <cellStyle name="Note 3 2 3 3 3 2" xfId="5800" xr:uid="{00000000-0005-0000-0000-0000A1770000}"/>
    <cellStyle name="Note 3 2 3 3 3 2 2" xfId="12720" xr:uid="{00000000-0005-0000-0000-0000A2770000}"/>
    <cellStyle name="Note 3 2 3 3 3 2 2 2" xfId="19447" xr:uid="{00000000-0005-0000-0000-0000A3770000}"/>
    <cellStyle name="Note 3 2 3 3 3 2 2 2 2" xfId="37111" xr:uid="{00000000-0005-0000-0000-0000A4770000}"/>
    <cellStyle name="Note 3 2 3 3 3 2 2 2 3" xfId="54288" xr:uid="{00000000-0005-0000-0000-0000A5770000}"/>
    <cellStyle name="Note 3 2 3 3 3 2 2 3" xfId="30384" xr:uid="{00000000-0005-0000-0000-0000A6770000}"/>
    <cellStyle name="Note 3 2 3 3 3 2 2 4" xfId="47611" xr:uid="{00000000-0005-0000-0000-0000A7770000}"/>
    <cellStyle name="Note 3 2 3 3 3 2 3" xfId="9436" xr:uid="{00000000-0005-0000-0000-0000A8770000}"/>
    <cellStyle name="Note 3 2 3 3 3 2 3 2" xfId="27101" xr:uid="{00000000-0005-0000-0000-0000A9770000}"/>
    <cellStyle name="Note 3 2 3 3 3 2 3 3" xfId="44354" xr:uid="{00000000-0005-0000-0000-0000AA770000}"/>
    <cellStyle name="Note 3 2 3 3 3 2 4" xfId="16380" xr:uid="{00000000-0005-0000-0000-0000AB770000}"/>
    <cellStyle name="Note 3 2 3 3 3 2 4 2" xfId="34044" xr:uid="{00000000-0005-0000-0000-0000AC770000}"/>
    <cellStyle name="Note 3 2 3 3 3 2 4 3" xfId="51247" xr:uid="{00000000-0005-0000-0000-0000AD770000}"/>
    <cellStyle name="Note 3 2 3 3 3 2 5" xfId="23465" xr:uid="{00000000-0005-0000-0000-0000AE770000}"/>
    <cellStyle name="Note 3 2 3 3 3 2 6" xfId="40743" xr:uid="{00000000-0005-0000-0000-0000AF770000}"/>
    <cellStyle name="Note 3 2 3 3 3 3" xfId="7581" xr:uid="{00000000-0005-0000-0000-0000B0770000}"/>
    <cellStyle name="Note 3 2 3 3 3 3 2" xfId="25246" xr:uid="{00000000-0005-0000-0000-0000B1770000}"/>
    <cellStyle name="Note 3 2 3 3 3 3 3" xfId="42511" xr:uid="{00000000-0005-0000-0000-0000B2770000}"/>
    <cellStyle name="Note 3 2 3 3 3 4" xfId="14633" xr:uid="{00000000-0005-0000-0000-0000B3770000}"/>
    <cellStyle name="Note 3 2 3 3 3 4 2" xfId="32297" xr:uid="{00000000-0005-0000-0000-0000B4770000}"/>
    <cellStyle name="Note 3 2 3 3 3 4 3" xfId="49512" xr:uid="{00000000-0005-0000-0000-0000B5770000}"/>
    <cellStyle name="Note 3 2 3 3 3 5" xfId="21603" xr:uid="{00000000-0005-0000-0000-0000B6770000}"/>
    <cellStyle name="Note 3 2 3 3 3 6" xfId="38900" xr:uid="{00000000-0005-0000-0000-0000B7770000}"/>
    <cellStyle name="Note 3 2 3 3 4" xfId="4767" xr:uid="{00000000-0005-0000-0000-0000B8770000}"/>
    <cellStyle name="Note 3 2 3 3 4 2" xfId="11687" xr:uid="{00000000-0005-0000-0000-0000B9770000}"/>
    <cellStyle name="Note 3 2 3 3 4 2 2" xfId="18468" xr:uid="{00000000-0005-0000-0000-0000BA770000}"/>
    <cellStyle name="Note 3 2 3 3 4 2 2 2" xfId="36132" xr:uid="{00000000-0005-0000-0000-0000BB770000}"/>
    <cellStyle name="Note 3 2 3 3 4 2 2 3" xfId="53318" xr:uid="{00000000-0005-0000-0000-0000BC770000}"/>
    <cellStyle name="Note 3 2 3 3 4 2 3" xfId="29351" xr:uid="{00000000-0005-0000-0000-0000BD770000}"/>
    <cellStyle name="Note 3 2 3 3 4 2 4" xfId="46587" xr:uid="{00000000-0005-0000-0000-0000BE770000}"/>
    <cellStyle name="Note 3 2 3 3 4 3" xfId="8403" xr:uid="{00000000-0005-0000-0000-0000BF770000}"/>
    <cellStyle name="Note 3 2 3 3 4 3 2" xfId="26068" xr:uid="{00000000-0005-0000-0000-0000C0770000}"/>
    <cellStyle name="Note 3 2 3 3 4 3 3" xfId="43330" xr:uid="{00000000-0005-0000-0000-0000C1770000}"/>
    <cellStyle name="Note 3 2 3 3 4 4" xfId="15401" xr:uid="{00000000-0005-0000-0000-0000C2770000}"/>
    <cellStyle name="Note 3 2 3 3 4 4 2" xfId="33065" xr:uid="{00000000-0005-0000-0000-0000C3770000}"/>
    <cellStyle name="Note 3 2 3 3 4 4 3" xfId="50277" xr:uid="{00000000-0005-0000-0000-0000C4770000}"/>
    <cellStyle name="Note 3 2 3 3 4 5" xfId="22432" xr:uid="{00000000-0005-0000-0000-0000C5770000}"/>
    <cellStyle name="Note 3 2 3 3 4 6" xfId="39719" xr:uid="{00000000-0005-0000-0000-0000C6770000}"/>
    <cellStyle name="Note 3 2 3 3 5" xfId="10373" xr:uid="{00000000-0005-0000-0000-0000C7770000}"/>
    <cellStyle name="Note 3 2 3 3 5 2" xfId="17262" xr:uid="{00000000-0005-0000-0000-0000C8770000}"/>
    <cellStyle name="Note 3 2 3 3 5 2 2" xfId="34926" xr:uid="{00000000-0005-0000-0000-0000C9770000}"/>
    <cellStyle name="Note 3 2 3 3 5 2 3" xfId="52124" xr:uid="{00000000-0005-0000-0000-0000CA770000}"/>
    <cellStyle name="Note 3 2 3 3 5 3" xfId="28037" xr:uid="{00000000-0005-0000-0000-0000CB770000}"/>
    <cellStyle name="Note 3 2 3 3 5 4" xfId="45285" xr:uid="{00000000-0005-0000-0000-0000CC770000}"/>
    <cellStyle name="Note 3 2 3 3 6" xfId="6623" xr:uid="{00000000-0005-0000-0000-0000CD770000}"/>
    <cellStyle name="Note 3 2 3 3 6 2" xfId="24288" xr:uid="{00000000-0005-0000-0000-0000CE770000}"/>
    <cellStyle name="Note 3 2 3 3 6 3" xfId="41562" xr:uid="{00000000-0005-0000-0000-0000CF770000}"/>
    <cellStyle name="Note 3 2 3 3 7" xfId="13654" xr:uid="{00000000-0005-0000-0000-0000D0770000}"/>
    <cellStyle name="Note 3 2 3 3 7 2" xfId="31318" xr:uid="{00000000-0005-0000-0000-0000D1770000}"/>
    <cellStyle name="Note 3 2 3 3 7 3" xfId="48542" xr:uid="{00000000-0005-0000-0000-0000D2770000}"/>
    <cellStyle name="Note 3 2 3 3 8" xfId="20570" xr:uid="{00000000-0005-0000-0000-0000D3770000}"/>
    <cellStyle name="Note 3 2 3 3 9" xfId="37876" xr:uid="{00000000-0005-0000-0000-0000D4770000}"/>
    <cellStyle name="Note 3 2 3 4" xfId="4503" xr:uid="{00000000-0005-0000-0000-0000D5770000}"/>
    <cellStyle name="Note 3 2 3 4 2" xfId="6367" xr:uid="{00000000-0005-0000-0000-0000D6770000}"/>
    <cellStyle name="Note 3 2 3 4 2 2" xfId="13286" xr:uid="{00000000-0005-0000-0000-0000D7770000}"/>
    <cellStyle name="Note 3 2 3 4 2 2 2" xfId="19959" xr:uid="{00000000-0005-0000-0000-0000D8770000}"/>
    <cellStyle name="Note 3 2 3 4 2 2 2 2" xfId="37623" xr:uid="{00000000-0005-0000-0000-0000D9770000}"/>
    <cellStyle name="Note 3 2 3 4 2 2 2 3" xfId="54800" xr:uid="{00000000-0005-0000-0000-0000DA770000}"/>
    <cellStyle name="Note 3 2 3 4 2 2 3" xfId="30950" xr:uid="{00000000-0005-0000-0000-0000DB770000}"/>
    <cellStyle name="Note 3 2 3 4 2 2 4" xfId="48177" xr:uid="{00000000-0005-0000-0000-0000DC770000}"/>
    <cellStyle name="Note 3 2 3 4 2 3" xfId="10002" xr:uid="{00000000-0005-0000-0000-0000DD770000}"/>
    <cellStyle name="Note 3 2 3 4 2 3 2" xfId="27667" xr:uid="{00000000-0005-0000-0000-0000DE770000}"/>
    <cellStyle name="Note 3 2 3 4 2 3 3" xfId="44920" xr:uid="{00000000-0005-0000-0000-0000DF770000}"/>
    <cellStyle name="Note 3 2 3 4 2 4" xfId="16892" xr:uid="{00000000-0005-0000-0000-0000E0770000}"/>
    <cellStyle name="Note 3 2 3 4 2 4 2" xfId="34556" xr:uid="{00000000-0005-0000-0000-0000E1770000}"/>
    <cellStyle name="Note 3 2 3 4 2 4 3" xfId="51759" xr:uid="{00000000-0005-0000-0000-0000E2770000}"/>
    <cellStyle name="Note 3 2 3 4 2 5" xfId="24032" xr:uid="{00000000-0005-0000-0000-0000E3770000}"/>
    <cellStyle name="Note 3 2 3 4 2 6" xfId="41309" xr:uid="{00000000-0005-0000-0000-0000E4770000}"/>
    <cellStyle name="Note 3 2 3 4 3" xfId="11431" xr:uid="{00000000-0005-0000-0000-0000E5770000}"/>
    <cellStyle name="Note 3 2 3 4 3 2" xfId="18212" xr:uid="{00000000-0005-0000-0000-0000E6770000}"/>
    <cellStyle name="Note 3 2 3 4 3 2 2" xfId="35876" xr:uid="{00000000-0005-0000-0000-0000E7770000}"/>
    <cellStyle name="Note 3 2 3 4 3 2 3" xfId="53065" xr:uid="{00000000-0005-0000-0000-0000E8770000}"/>
    <cellStyle name="Note 3 2 3 4 3 3" xfId="29095" xr:uid="{00000000-0005-0000-0000-0000E9770000}"/>
    <cellStyle name="Note 3 2 3 4 3 4" xfId="46334" xr:uid="{00000000-0005-0000-0000-0000EA770000}"/>
    <cellStyle name="Note 3 2 3 4 4" xfId="8147" xr:uid="{00000000-0005-0000-0000-0000EB770000}"/>
    <cellStyle name="Note 3 2 3 4 4 2" xfId="25812" xr:uid="{00000000-0005-0000-0000-0000EC770000}"/>
    <cellStyle name="Note 3 2 3 4 4 3" xfId="43077" xr:uid="{00000000-0005-0000-0000-0000ED770000}"/>
    <cellStyle name="Note 3 2 3 4 5" xfId="15145" xr:uid="{00000000-0005-0000-0000-0000EE770000}"/>
    <cellStyle name="Note 3 2 3 4 5 2" xfId="32809" xr:uid="{00000000-0005-0000-0000-0000EF770000}"/>
    <cellStyle name="Note 3 2 3 4 5 3" xfId="50024" xr:uid="{00000000-0005-0000-0000-0000F0770000}"/>
    <cellStyle name="Note 3 2 3 4 6" xfId="22176" xr:uid="{00000000-0005-0000-0000-0000F1770000}"/>
    <cellStyle name="Note 3 2 3 4 7" xfId="39466" xr:uid="{00000000-0005-0000-0000-0000F2770000}"/>
    <cellStyle name="Note 3 2 3 5" xfId="4554" xr:uid="{00000000-0005-0000-0000-0000F3770000}"/>
    <cellStyle name="Note 3 2 3 5 2" xfId="6418" xr:uid="{00000000-0005-0000-0000-0000F4770000}"/>
    <cellStyle name="Note 3 2 3 5 2 2" xfId="13337" xr:uid="{00000000-0005-0000-0000-0000F5770000}"/>
    <cellStyle name="Note 3 2 3 5 2 2 2" xfId="20010" xr:uid="{00000000-0005-0000-0000-0000F6770000}"/>
    <cellStyle name="Note 3 2 3 5 2 2 2 2" xfId="37674" xr:uid="{00000000-0005-0000-0000-0000F7770000}"/>
    <cellStyle name="Note 3 2 3 5 2 2 2 3" xfId="54851" xr:uid="{00000000-0005-0000-0000-0000F8770000}"/>
    <cellStyle name="Note 3 2 3 5 2 2 3" xfId="31001" xr:uid="{00000000-0005-0000-0000-0000F9770000}"/>
    <cellStyle name="Note 3 2 3 5 2 2 4" xfId="48228" xr:uid="{00000000-0005-0000-0000-0000FA770000}"/>
    <cellStyle name="Note 3 2 3 5 2 3" xfId="10053" xr:uid="{00000000-0005-0000-0000-0000FB770000}"/>
    <cellStyle name="Note 3 2 3 5 2 3 2" xfId="27718" xr:uid="{00000000-0005-0000-0000-0000FC770000}"/>
    <cellStyle name="Note 3 2 3 5 2 3 3" xfId="44971" xr:uid="{00000000-0005-0000-0000-0000FD770000}"/>
    <cellStyle name="Note 3 2 3 5 2 4" xfId="16943" xr:uid="{00000000-0005-0000-0000-0000FE770000}"/>
    <cellStyle name="Note 3 2 3 5 2 4 2" xfId="34607" xr:uid="{00000000-0005-0000-0000-0000FF770000}"/>
    <cellStyle name="Note 3 2 3 5 2 4 3" xfId="51810" xr:uid="{00000000-0005-0000-0000-000000780000}"/>
    <cellStyle name="Note 3 2 3 5 2 5" xfId="24083" xr:uid="{00000000-0005-0000-0000-000001780000}"/>
    <cellStyle name="Note 3 2 3 5 2 6" xfId="41360" xr:uid="{00000000-0005-0000-0000-000002780000}"/>
    <cellStyle name="Note 3 2 3 5 3" xfId="11482" xr:uid="{00000000-0005-0000-0000-000003780000}"/>
    <cellStyle name="Note 3 2 3 5 3 2" xfId="18263" xr:uid="{00000000-0005-0000-0000-000004780000}"/>
    <cellStyle name="Note 3 2 3 5 3 2 2" xfId="35927" xr:uid="{00000000-0005-0000-0000-000005780000}"/>
    <cellStyle name="Note 3 2 3 5 3 2 3" xfId="53116" xr:uid="{00000000-0005-0000-0000-000006780000}"/>
    <cellStyle name="Note 3 2 3 5 3 3" xfId="29146" xr:uid="{00000000-0005-0000-0000-000007780000}"/>
    <cellStyle name="Note 3 2 3 5 3 4" xfId="46385" xr:uid="{00000000-0005-0000-0000-000008780000}"/>
    <cellStyle name="Note 3 2 3 5 4" xfId="8198" xr:uid="{00000000-0005-0000-0000-000009780000}"/>
    <cellStyle name="Note 3 2 3 5 4 2" xfId="25863" xr:uid="{00000000-0005-0000-0000-00000A780000}"/>
    <cellStyle name="Note 3 2 3 5 4 3" xfId="43128" xr:uid="{00000000-0005-0000-0000-00000B780000}"/>
    <cellStyle name="Note 3 2 3 5 5" xfId="15196" xr:uid="{00000000-0005-0000-0000-00000C780000}"/>
    <cellStyle name="Note 3 2 3 5 5 2" xfId="32860" xr:uid="{00000000-0005-0000-0000-00000D780000}"/>
    <cellStyle name="Note 3 2 3 5 5 3" xfId="50075" xr:uid="{00000000-0005-0000-0000-00000E780000}"/>
    <cellStyle name="Note 3 2 3 5 6" xfId="22227" xr:uid="{00000000-0005-0000-0000-00000F780000}"/>
    <cellStyle name="Note 3 2 3 5 7" xfId="39517" xr:uid="{00000000-0005-0000-0000-000010780000}"/>
    <cellStyle name="Note 3 2 3 6" xfId="10146" xr:uid="{00000000-0005-0000-0000-000011780000}"/>
    <cellStyle name="Note 3 2 3 6 2" xfId="17035" xr:uid="{00000000-0005-0000-0000-000012780000}"/>
    <cellStyle name="Note 3 2 3 6 2 2" xfId="34699" xr:uid="{00000000-0005-0000-0000-000013780000}"/>
    <cellStyle name="Note 3 2 3 6 2 3" xfId="51900" xr:uid="{00000000-0005-0000-0000-000014780000}"/>
    <cellStyle name="Note 3 2 3 6 3" xfId="27810" xr:uid="{00000000-0005-0000-0000-000015780000}"/>
    <cellStyle name="Note 3 2 3 6 4" xfId="45061" xr:uid="{00000000-0005-0000-0000-000016780000}"/>
    <cellStyle name="Note 3 2 3 7" xfId="13427" xr:uid="{00000000-0005-0000-0000-000017780000}"/>
    <cellStyle name="Note 3 2 3 7 2" xfId="31091" xr:uid="{00000000-0005-0000-0000-000018780000}"/>
    <cellStyle name="Note 3 2 3 7 3" xfId="48318" xr:uid="{00000000-0005-0000-0000-000019780000}"/>
    <cellStyle name="Note 3 2 3 8" xfId="20253" xr:uid="{00000000-0005-0000-0000-00001A780000}"/>
    <cellStyle name="Note 3 2 3 9" xfId="20159" xr:uid="{00000000-0005-0000-0000-00001B780000}"/>
    <cellStyle name="Note 3 2 4" xfId="2725" xr:uid="{00000000-0005-0000-0000-00001C780000}"/>
    <cellStyle name="Note 3 2 4 10" xfId="13530" xr:uid="{00000000-0005-0000-0000-00001D780000}"/>
    <cellStyle name="Note 3 2 4 10 2" xfId="31194" xr:uid="{00000000-0005-0000-0000-00001E780000}"/>
    <cellStyle name="Note 3 2 4 10 3" xfId="48421" xr:uid="{00000000-0005-0000-0000-00001F780000}"/>
    <cellStyle name="Note 3 2 4 11" xfId="20446" xr:uid="{00000000-0005-0000-0000-000020780000}"/>
    <cellStyle name="Note 3 2 4 12" xfId="37755" xr:uid="{00000000-0005-0000-0000-000021780000}"/>
    <cellStyle name="Note 3 2 4 2" xfId="2954" xr:uid="{00000000-0005-0000-0000-000022780000}"/>
    <cellStyle name="Note 3 2 4 2 2" xfId="3617" xr:uid="{00000000-0005-0000-0000-000023780000}"/>
    <cellStyle name="Note 3 2 4 2 2 2" xfId="5533" xr:uid="{00000000-0005-0000-0000-000024780000}"/>
    <cellStyle name="Note 3 2 4 2 2 2 2" xfId="12453" xr:uid="{00000000-0005-0000-0000-000025780000}"/>
    <cellStyle name="Note 3 2 4 2 2 2 2 2" xfId="19180" xr:uid="{00000000-0005-0000-0000-000026780000}"/>
    <cellStyle name="Note 3 2 4 2 2 2 2 2 2" xfId="36844" xr:uid="{00000000-0005-0000-0000-000027780000}"/>
    <cellStyle name="Note 3 2 4 2 2 2 2 2 3" xfId="54024" xr:uid="{00000000-0005-0000-0000-000028780000}"/>
    <cellStyle name="Note 3 2 4 2 2 2 2 3" xfId="30117" xr:uid="{00000000-0005-0000-0000-000029780000}"/>
    <cellStyle name="Note 3 2 4 2 2 2 2 4" xfId="47347" xr:uid="{00000000-0005-0000-0000-00002A780000}"/>
    <cellStyle name="Note 3 2 4 2 2 2 3" xfId="9169" xr:uid="{00000000-0005-0000-0000-00002B780000}"/>
    <cellStyle name="Note 3 2 4 2 2 2 3 2" xfId="26834" xr:uid="{00000000-0005-0000-0000-00002C780000}"/>
    <cellStyle name="Note 3 2 4 2 2 2 3 3" xfId="44090" xr:uid="{00000000-0005-0000-0000-00002D780000}"/>
    <cellStyle name="Note 3 2 4 2 2 2 4" xfId="16113" xr:uid="{00000000-0005-0000-0000-00002E780000}"/>
    <cellStyle name="Note 3 2 4 2 2 2 4 2" xfId="33777" xr:uid="{00000000-0005-0000-0000-00002F780000}"/>
    <cellStyle name="Note 3 2 4 2 2 2 4 3" xfId="50983" xr:uid="{00000000-0005-0000-0000-000030780000}"/>
    <cellStyle name="Note 3 2 4 2 2 2 5" xfId="23198" xr:uid="{00000000-0005-0000-0000-000031780000}"/>
    <cellStyle name="Note 3 2 4 2 2 2 6" xfId="40479" xr:uid="{00000000-0005-0000-0000-000032780000}"/>
    <cellStyle name="Note 3 2 4 2 2 3" xfId="11077" xr:uid="{00000000-0005-0000-0000-000033780000}"/>
    <cellStyle name="Note 3 2 4 2 2 3 2" xfId="17912" xr:uid="{00000000-0005-0000-0000-000034780000}"/>
    <cellStyle name="Note 3 2 4 2 2 3 2 2" xfId="35576" xr:uid="{00000000-0005-0000-0000-000035780000}"/>
    <cellStyle name="Note 3 2 4 2 2 3 2 3" xfId="52768" xr:uid="{00000000-0005-0000-0000-000036780000}"/>
    <cellStyle name="Note 3 2 4 2 2 3 3" xfId="28741" xr:uid="{00000000-0005-0000-0000-000037780000}"/>
    <cellStyle name="Note 3 2 4 2 2 3 4" xfId="45983" xr:uid="{00000000-0005-0000-0000-000038780000}"/>
    <cellStyle name="Note 3 2 4 2 2 4" xfId="7314" xr:uid="{00000000-0005-0000-0000-000039780000}"/>
    <cellStyle name="Note 3 2 4 2 2 4 2" xfId="24979" xr:uid="{00000000-0005-0000-0000-00003A780000}"/>
    <cellStyle name="Note 3 2 4 2 2 4 3" xfId="42247" xr:uid="{00000000-0005-0000-0000-00003B780000}"/>
    <cellStyle name="Note 3 2 4 2 2 5" xfId="14366" xr:uid="{00000000-0005-0000-0000-00003C780000}"/>
    <cellStyle name="Note 3 2 4 2 2 5 2" xfId="32030" xr:uid="{00000000-0005-0000-0000-00003D780000}"/>
    <cellStyle name="Note 3 2 4 2 2 5 3" xfId="49248" xr:uid="{00000000-0005-0000-0000-00003E780000}"/>
    <cellStyle name="Note 3 2 4 2 2 6" xfId="21336" xr:uid="{00000000-0005-0000-0000-00003F780000}"/>
    <cellStyle name="Note 3 2 4 2 2 7" xfId="38636" xr:uid="{00000000-0005-0000-0000-000040780000}"/>
    <cellStyle name="Note 3 2 4 2 3" xfId="3987" xr:uid="{00000000-0005-0000-0000-000041780000}"/>
    <cellStyle name="Note 3 2 4 2 3 2" xfId="5903" xr:uid="{00000000-0005-0000-0000-000042780000}"/>
    <cellStyle name="Note 3 2 4 2 3 2 2" xfId="12823" xr:uid="{00000000-0005-0000-0000-000043780000}"/>
    <cellStyle name="Note 3 2 4 2 3 2 2 2" xfId="19550" xr:uid="{00000000-0005-0000-0000-000044780000}"/>
    <cellStyle name="Note 3 2 4 2 3 2 2 2 2" xfId="37214" xr:uid="{00000000-0005-0000-0000-000045780000}"/>
    <cellStyle name="Note 3 2 4 2 3 2 2 2 3" xfId="54391" xr:uid="{00000000-0005-0000-0000-000046780000}"/>
    <cellStyle name="Note 3 2 4 2 3 2 2 3" xfId="30487" xr:uid="{00000000-0005-0000-0000-000047780000}"/>
    <cellStyle name="Note 3 2 4 2 3 2 2 4" xfId="47714" xr:uid="{00000000-0005-0000-0000-000048780000}"/>
    <cellStyle name="Note 3 2 4 2 3 2 3" xfId="9539" xr:uid="{00000000-0005-0000-0000-000049780000}"/>
    <cellStyle name="Note 3 2 4 2 3 2 3 2" xfId="27204" xr:uid="{00000000-0005-0000-0000-00004A780000}"/>
    <cellStyle name="Note 3 2 4 2 3 2 3 3" xfId="44457" xr:uid="{00000000-0005-0000-0000-00004B780000}"/>
    <cellStyle name="Note 3 2 4 2 3 2 4" xfId="16483" xr:uid="{00000000-0005-0000-0000-00004C780000}"/>
    <cellStyle name="Note 3 2 4 2 3 2 4 2" xfId="34147" xr:uid="{00000000-0005-0000-0000-00004D780000}"/>
    <cellStyle name="Note 3 2 4 2 3 2 4 3" xfId="51350" xr:uid="{00000000-0005-0000-0000-00004E780000}"/>
    <cellStyle name="Note 3 2 4 2 3 2 5" xfId="23568" xr:uid="{00000000-0005-0000-0000-00004F780000}"/>
    <cellStyle name="Note 3 2 4 2 3 2 6" xfId="40846" xr:uid="{00000000-0005-0000-0000-000050780000}"/>
    <cellStyle name="Note 3 2 4 2 3 3" xfId="7684" xr:uid="{00000000-0005-0000-0000-000051780000}"/>
    <cellStyle name="Note 3 2 4 2 3 3 2" xfId="25349" xr:uid="{00000000-0005-0000-0000-000052780000}"/>
    <cellStyle name="Note 3 2 4 2 3 3 3" xfId="42614" xr:uid="{00000000-0005-0000-0000-000053780000}"/>
    <cellStyle name="Note 3 2 4 2 3 4" xfId="14736" xr:uid="{00000000-0005-0000-0000-000054780000}"/>
    <cellStyle name="Note 3 2 4 2 3 4 2" xfId="32400" xr:uid="{00000000-0005-0000-0000-000055780000}"/>
    <cellStyle name="Note 3 2 4 2 3 4 3" xfId="49615" xr:uid="{00000000-0005-0000-0000-000056780000}"/>
    <cellStyle name="Note 3 2 4 2 3 5" xfId="21706" xr:uid="{00000000-0005-0000-0000-000057780000}"/>
    <cellStyle name="Note 3 2 4 2 3 6" xfId="39003" xr:uid="{00000000-0005-0000-0000-000058780000}"/>
    <cellStyle name="Note 3 2 4 2 4" xfId="4870" xr:uid="{00000000-0005-0000-0000-000059780000}"/>
    <cellStyle name="Note 3 2 4 2 4 2" xfId="11790" xr:uid="{00000000-0005-0000-0000-00005A780000}"/>
    <cellStyle name="Note 3 2 4 2 4 2 2" xfId="18571" xr:uid="{00000000-0005-0000-0000-00005B780000}"/>
    <cellStyle name="Note 3 2 4 2 4 2 2 2" xfId="36235" xr:uid="{00000000-0005-0000-0000-00005C780000}"/>
    <cellStyle name="Note 3 2 4 2 4 2 2 3" xfId="53421" xr:uid="{00000000-0005-0000-0000-00005D780000}"/>
    <cellStyle name="Note 3 2 4 2 4 2 3" xfId="29454" xr:uid="{00000000-0005-0000-0000-00005E780000}"/>
    <cellStyle name="Note 3 2 4 2 4 2 4" xfId="46690" xr:uid="{00000000-0005-0000-0000-00005F780000}"/>
    <cellStyle name="Note 3 2 4 2 4 3" xfId="8506" xr:uid="{00000000-0005-0000-0000-000060780000}"/>
    <cellStyle name="Note 3 2 4 2 4 3 2" xfId="26171" xr:uid="{00000000-0005-0000-0000-000061780000}"/>
    <cellStyle name="Note 3 2 4 2 4 3 3" xfId="43433" xr:uid="{00000000-0005-0000-0000-000062780000}"/>
    <cellStyle name="Note 3 2 4 2 4 4" xfId="15504" xr:uid="{00000000-0005-0000-0000-000063780000}"/>
    <cellStyle name="Note 3 2 4 2 4 4 2" xfId="33168" xr:uid="{00000000-0005-0000-0000-000064780000}"/>
    <cellStyle name="Note 3 2 4 2 4 4 3" xfId="50380" xr:uid="{00000000-0005-0000-0000-000065780000}"/>
    <cellStyle name="Note 3 2 4 2 4 5" xfId="22535" xr:uid="{00000000-0005-0000-0000-000066780000}"/>
    <cellStyle name="Note 3 2 4 2 4 6" xfId="39822" xr:uid="{00000000-0005-0000-0000-000067780000}"/>
    <cellStyle name="Note 3 2 4 2 5" xfId="10476" xr:uid="{00000000-0005-0000-0000-000068780000}"/>
    <cellStyle name="Note 3 2 4 2 5 2" xfId="17365" xr:uid="{00000000-0005-0000-0000-000069780000}"/>
    <cellStyle name="Note 3 2 4 2 5 2 2" xfId="35029" xr:uid="{00000000-0005-0000-0000-00006A780000}"/>
    <cellStyle name="Note 3 2 4 2 5 2 3" xfId="52227" xr:uid="{00000000-0005-0000-0000-00006B780000}"/>
    <cellStyle name="Note 3 2 4 2 5 3" xfId="28140" xr:uid="{00000000-0005-0000-0000-00006C780000}"/>
    <cellStyle name="Note 3 2 4 2 5 4" xfId="45388" xr:uid="{00000000-0005-0000-0000-00006D780000}"/>
    <cellStyle name="Note 3 2 4 2 6" xfId="6726" xr:uid="{00000000-0005-0000-0000-00006E780000}"/>
    <cellStyle name="Note 3 2 4 2 6 2" xfId="24391" xr:uid="{00000000-0005-0000-0000-00006F780000}"/>
    <cellStyle name="Note 3 2 4 2 6 3" xfId="41665" xr:uid="{00000000-0005-0000-0000-000070780000}"/>
    <cellStyle name="Note 3 2 4 2 7" xfId="13757" xr:uid="{00000000-0005-0000-0000-000071780000}"/>
    <cellStyle name="Note 3 2 4 2 7 2" xfId="31421" xr:uid="{00000000-0005-0000-0000-000072780000}"/>
    <cellStyle name="Note 3 2 4 2 7 3" xfId="48645" xr:uid="{00000000-0005-0000-0000-000073780000}"/>
    <cellStyle name="Note 3 2 4 2 8" xfId="20673" xr:uid="{00000000-0005-0000-0000-000074780000}"/>
    <cellStyle name="Note 3 2 4 2 9" xfId="37979" xr:uid="{00000000-0005-0000-0000-000075780000}"/>
    <cellStyle name="Note 3 2 4 3" xfId="3050" xr:uid="{00000000-0005-0000-0000-000076780000}"/>
    <cellStyle name="Note 3 2 4 3 2" xfId="3713" xr:uid="{00000000-0005-0000-0000-000077780000}"/>
    <cellStyle name="Note 3 2 4 3 2 2" xfId="5629" xr:uid="{00000000-0005-0000-0000-000078780000}"/>
    <cellStyle name="Note 3 2 4 3 2 2 2" xfId="12549" xr:uid="{00000000-0005-0000-0000-000079780000}"/>
    <cellStyle name="Note 3 2 4 3 2 2 2 2" xfId="19276" xr:uid="{00000000-0005-0000-0000-00007A780000}"/>
    <cellStyle name="Note 3 2 4 3 2 2 2 2 2" xfId="36940" xr:uid="{00000000-0005-0000-0000-00007B780000}"/>
    <cellStyle name="Note 3 2 4 3 2 2 2 2 3" xfId="54117" xr:uid="{00000000-0005-0000-0000-00007C780000}"/>
    <cellStyle name="Note 3 2 4 3 2 2 2 3" xfId="30213" xr:uid="{00000000-0005-0000-0000-00007D780000}"/>
    <cellStyle name="Note 3 2 4 3 2 2 2 4" xfId="47440" xr:uid="{00000000-0005-0000-0000-00007E780000}"/>
    <cellStyle name="Note 3 2 4 3 2 2 3" xfId="9265" xr:uid="{00000000-0005-0000-0000-00007F780000}"/>
    <cellStyle name="Note 3 2 4 3 2 2 3 2" xfId="26930" xr:uid="{00000000-0005-0000-0000-000080780000}"/>
    <cellStyle name="Note 3 2 4 3 2 2 3 3" xfId="44183" xr:uid="{00000000-0005-0000-0000-000081780000}"/>
    <cellStyle name="Note 3 2 4 3 2 2 4" xfId="16209" xr:uid="{00000000-0005-0000-0000-000082780000}"/>
    <cellStyle name="Note 3 2 4 3 2 2 4 2" xfId="33873" xr:uid="{00000000-0005-0000-0000-000083780000}"/>
    <cellStyle name="Note 3 2 4 3 2 2 4 3" xfId="51076" xr:uid="{00000000-0005-0000-0000-000084780000}"/>
    <cellStyle name="Note 3 2 4 3 2 2 5" xfId="23294" xr:uid="{00000000-0005-0000-0000-000085780000}"/>
    <cellStyle name="Note 3 2 4 3 2 2 6" xfId="40572" xr:uid="{00000000-0005-0000-0000-000086780000}"/>
    <cellStyle name="Note 3 2 4 3 2 3" xfId="11173" xr:uid="{00000000-0005-0000-0000-000087780000}"/>
    <cellStyle name="Note 3 2 4 3 2 3 2" xfId="18008" xr:uid="{00000000-0005-0000-0000-000088780000}"/>
    <cellStyle name="Note 3 2 4 3 2 3 2 2" xfId="35672" xr:uid="{00000000-0005-0000-0000-000089780000}"/>
    <cellStyle name="Note 3 2 4 3 2 3 2 3" xfId="52861" xr:uid="{00000000-0005-0000-0000-00008A780000}"/>
    <cellStyle name="Note 3 2 4 3 2 3 3" xfId="28837" xr:uid="{00000000-0005-0000-0000-00008B780000}"/>
    <cellStyle name="Note 3 2 4 3 2 3 4" xfId="46076" xr:uid="{00000000-0005-0000-0000-00008C780000}"/>
    <cellStyle name="Note 3 2 4 3 2 4" xfId="7410" xr:uid="{00000000-0005-0000-0000-00008D780000}"/>
    <cellStyle name="Note 3 2 4 3 2 4 2" xfId="25075" xr:uid="{00000000-0005-0000-0000-00008E780000}"/>
    <cellStyle name="Note 3 2 4 3 2 4 3" xfId="42340" xr:uid="{00000000-0005-0000-0000-00008F780000}"/>
    <cellStyle name="Note 3 2 4 3 2 5" xfId="14462" xr:uid="{00000000-0005-0000-0000-000090780000}"/>
    <cellStyle name="Note 3 2 4 3 2 5 2" xfId="32126" xr:uid="{00000000-0005-0000-0000-000091780000}"/>
    <cellStyle name="Note 3 2 4 3 2 5 3" xfId="49341" xr:uid="{00000000-0005-0000-0000-000092780000}"/>
    <cellStyle name="Note 3 2 4 3 2 6" xfId="21432" xr:uid="{00000000-0005-0000-0000-000093780000}"/>
    <cellStyle name="Note 3 2 4 3 2 7" xfId="38729" xr:uid="{00000000-0005-0000-0000-000094780000}"/>
    <cellStyle name="Note 3 2 4 3 3" xfId="4080" xr:uid="{00000000-0005-0000-0000-000095780000}"/>
    <cellStyle name="Note 3 2 4 3 3 2" xfId="5996" xr:uid="{00000000-0005-0000-0000-000096780000}"/>
    <cellStyle name="Note 3 2 4 3 3 2 2" xfId="12916" xr:uid="{00000000-0005-0000-0000-000097780000}"/>
    <cellStyle name="Note 3 2 4 3 3 2 2 2" xfId="19643" xr:uid="{00000000-0005-0000-0000-000098780000}"/>
    <cellStyle name="Note 3 2 4 3 3 2 2 2 2" xfId="37307" xr:uid="{00000000-0005-0000-0000-000099780000}"/>
    <cellStyle name="Note 3 2 4 3 3 2 2 2 3" xfId="54484" xr:uid="{00000000-0005-0000-0000-00009A780000}"/>
    <cellStyle name="Note 3 2 4 3 3 2 2 3" xfId="30580" xr:uid="{00000000-0005-0000-0000-00009B780000}"/>
    <cellStyle name="Note 3 2 4 3 3 2 2 4" xfId="47807" xr:uid="{00000000-0005-0000-0000-00009C780000}"/>
    <cellStyle name="Note 3 2 4 3 3 2 3" xfId="9632" xr:uid="{00000000-0005-0000-0000-00009D780000}"/>
    <cellStyle name="Note 3 2 4 3 3 2 3 2" xfId="27297" xr:uid="{00000000-0005-0000-0000-00009E780000}"/>
    <cellStyle name="Note 3 2 4 3 3 2 3 3" xfId="44550" xr:uid="{00000000-0005-0000-0000-00009F780000}"/>
    <cellStyle name="Note 3 2 4 3 3 2 4" xfId="16576" xr:uid="{00000000-0005-0000-0000-0000A0780000}"/>
    <cellStyle name="Note 3 2 4 3 3 2 4 2" xfId="34240" xr:uid="{00000000-0005-0000-0000-0000A1780000}"/>
    <cellStyle name="Note 3 2 4 3 3 2 4 3" xfId="51443" xr:uid="{00000000-0005-0000-0000-0000A2780000}"/>
    <cellStyle name="Note 3 2 4 3 3 2 5" xfId="23661" xr:uid="{00000000-0005-0000-0000-0000A3780000}"/>
    <cellStyle name="Note 3 2 4 3 3 2 6" xfId="40939" xr:uid="{00000000-0005-0000-0000-0000A4780000}"/>
    <cellStyle name="Note 3 2 4 3 3 3" xfId="7777" xr:uid="{00000000-0005-0000-0000-0000A5780000}"/>
    <cellStyle name="Note 3 2 4 3 3 3 2" xfId="25442" xr:uid="{00000000-0005-0000-0000-0000A6780000}"/>
    <cellStyle name="Note 3 2 4 3 3 3 3" xfId="42707" xr:uid="{00000000-0005-0000-0000-0000A7780000}"/>
    <cellStyle name="Note 3 2 4 3 3 4" xfId="14829" xr:uid="{00000000-0005-0000-0000-0000A8780000}"/>
    <cellStyle name="Note 3 2 4 3 3 4 2" xfId="32493" xr:uid="{00000000-0005-0000-0000-0000A9780000}"/>
    <cellStyle name="Note 3 2 4 3 3 4 3" xfId="49708" xr:uid="{00000000-0005-0000-0000-0000AA780000}"/>
    <cellStyle name="Note 3 2 4 3 3 5" xfId="21799" xr:uid="{00000000-0005-0000-0000-0000AB780000}"/>
    <cellStyle name="Note 3 2 4 3 3 6" xfId="39096" xr:uid="{00000000-0005-0000-0000-0000AC780000}"/>
    <cellStyle name="Note 3 2 4 3 4" xfId="4966" xr:uid="{00000000-0005-0000-0000-0000AD780000}"/>
    <cellStyle name="Note 3 2 4 3 4 2" xfId="11886" xr:uid="{00000000-0005-0000-0000-0000AE780000}"/>
    <cellStyle name="Note 3 2 4 3 4 2 2" xfId="18667" xr:uid="{00000000-0005-0000-0000-0000AF780000}"/>
    <cellStyle name="Note 3 2 4 3 4 2 2 2" xfId="36331" xr:uid="{00000000-0005-0000-0000-0000B0780000}"/>
    <cellStyle name="Note 3 2 4 3 4 2 2 3" xfId="53514" xr:uid="{00000000-0005-0000-0000-0000B1780000}"/>
    <cellStyle name="Note 3 2 4 3 4 2 3" xfId="29550" xr:uid="{00000000-0005-0000-0000-0000B2780000}"/>
    <cellStyle name="Note 3 2 4 3 4 2 4" xfId="46783" xr:uid="{00000000-0005-0000-0000-0000B3780000}"/>
    <cellStyle name="Note 3 2 4 3 4 3" xfId="8602" xr:uid="{00000000-0005-0000-0000-0000B4780000}"/>
    <cellStyle name="Note 3 2 4 3 4 3 2" xfId="26267" xr:uid="{00000000-0005-0000-0000-0000B5780000}"/>
    <cellStyle name="Note 3 2 4 3 4 3 3" xfId="43526" xr:uid="{00000000-0005-0000-0000-0000B6780000}"/>
    <cellStyle name="Note 3 2 4 3 4 4" xfId="15600" xr:uid="{00000000-0005-0000-0000-0000B7780000}"/>
    <cellStyle name="Note 3 2 4 3 4 4 2" xfId="33264" xr:uid="{00000000-0005-0000-0000-0000B8780000}"/>
    <cellStyle name="Note 3 2 4 3 4 4 3" xfId="50473" xr:uid="{00000000-0005-0000-0000-0000B9780000}"/>
    <cellStyle name="Note 3 2 4 3 4 5" xfId="22631" xr:uid="{00000000-0005-0000-0000-0000BA780000}"/>
    <cellStyle name="Note 3 2 4 3 4 6" xfId="39915" xr:uid="{00000000-0005-0000-0000-0000BB780000}"/>
    <cellStyle name="Note 3 2 4 3 5" xfId="10572" xr:uid="{00000000-0005-0000-0000-0000BC780000}"/>
    <cellStyle name="Note 3 2 4 3 5 2" xfId="17461" xr:uid="{00000000-0005-0000-0000-0000BD780000}"/>
    <cellStyle name="Note 3 2 4 3 5 2 2" xfId="35125" xr:uid="{00000000-0005-0000-0000-0000BE780000}"/>
    <cellStyle name="Note 3 2 4 3 5 2 3" xfId="52320" xr:uid="{00000000-0005-0000-0000-0000BF780000}"/>
    <cellStyle name="Note 3 2 4 3 5 3" xfId="28236" xr:uid="{00000000-0005-0000-0000-0000C0780000}"/>
    <cellStyle name="Note 3 2 4 3 5 4" xfId="45481" xr:uid="{00000000-0005-0000-0000-0000C1780000}"/>
    <cellStyle name="Note 3 2 4 3 6" xfId="6822" xr:uid="{00000000-0005-0000-0000-0000C2780000}"/>
    <cellStyle name="Note 3 2 4 3 6 2" xfId="24487" xr:uid="{00000000-0005-0000-0000-0000C3780000}"/>
    <cellStyle name="Note 3 2 4 3 6 3" xfId="41758" xr:uid="{00000000-0005-0000-0000-0000C4780000}"/>
    <cellStyle name="Note 3 2 4 3 7" xfId="13853" xr:uid="{00000000-0005-0000-0000-0000C5780000}"/>
    <cellStyle name="Note 3 2 4 3 7 2" xfId="31517" xr:uid="{00000000-0005-0000-0000-0000C6780000}"/>
    <cellStyle name="Note 3 2 4 3 7 3" xfId="48738" xr:uid="{00000000-0005-0000-0000-0000C7780000}"/>
    <cellStyle name="Note 3 2 4 3 8" xfId="20769" xr:uid="{00000000-0005-0000-0000-0000C8780000}"/>
    <cellStyle name="Note 3 2 4 3 9" xfId="38072" xr:uid="{00000000-0005-0000-0000-0000C9780000}"/>
    <cellStyle name="Note 3 2 4 4" xfId="3162" xr:uid="{00000000-0005-0000-0000-0000CA780000}"/>
    <cellStyle name="Note 3 2 4 4 2" xfId="4192" xr:uid="{00000000-0005-0000-0000-0000CB780000}"/>
    <cellStyle name="Note 3 2 4 4 2 2" xfId="6108" xr:uid="{00000000-0005-0000-0000-0000CC780000}"/>
    <cellStyle name="Note 3 2 4 4 2 2 2" xfId="13028" xr:uid="{00000000-0005-0000-0000-0000CD780000}"/>
    <cellStyle name="Note 3 2 4 4 2 2 2 2" xfId="19755" xr:uid="{00000000-0005-0000-0000-0000CE780000}"/>
    <cellStyle name="Note 3 2 4 4 2 2 2 2 2" xfId="37419" xr:uid="{00000000-0005-0000-0000-0000CF780000}"/>
    <cellStyle name="Note 3 2 4 4 2 2 2 2 3" xfId="54596" xr:uid="{00000000-0005-0000-0000-0000D0780000}"/>
    <cellStyle name="Note 3 2 4 4 2 2 2 3" xfId="30692" xr:uid="{00000000-0005-0000-0000-0000D1780000}"/>
    <cellStyle name="Note 3 2 4 4 2 2 2 4" xfId="47919" xr:uid="{00000000-0005-0000-0000-0000D2780000}"/>
    <cellStyle name="Note 3 2 4 4 2 2 3" xfId="9744" xr:uid="{00000000-0005-0000-0000-0000D3780000}"/>
    <cellStyle name="Note 3 2 4 4 2 2 3 2" xfId="27409" xr:uid="{00000000-0005-0000-0000-0000D4780000}"/>
    <cellStyle name="Note 3 2 4 4 2 2 3 3" xfId="44662" xr:uid="{00000000-0005-0000-0000-0000D5780000}"/>
    <cellStyle name="Note 3 2 4 4 2 2 4" xfId="16688" xr:uid="{00000000-0005-0000-0000-0000D6780000}"/>
    <cellStyle name="Note 3 2 4 4 2 2 4 2" xfId="34352" xr:uid="{00000000-0005-0000-0000-0000D7780000}"/>
    <cellStyle name="Note 3 2 4 4 2 2 4 3" xfId="51555" xr:uid="{00000000-0005-0000-0000-0000D8780000}"/>
    <cellStyle name="Note 3 2 4 4 2 2 5" xfId="23773" xr:uid="{00000000-0005-0000-0000-0000D9780000}"/>
    <cellStyle name="Note 3 2 4 4 2 2 6" xfId="41051" xr:uid="{00000000-0005-0000-0000-0000DA780000}"/>
    <cellStyle name="Note 3 2 4 4 2 3" xfId="7889" xr:uid="{00000000-0005-0000-0000-0000DB780000}"/>
    <cellStyle name="Note 3 2 4 4 2 3 2" xfId="25554" xr:uid="{00000000-0005-0000-0000-0000DC780000}"/>
    <cellStyle name="Note 3 2 4 4 2 3 3" xfId="42819" xr:uid="{00000000-0005-0000-0000-0000DD780000}"/>
    <cellStyle name="Note 3 2 4 4 2 4" xfId="14941" xr:uid="{00000000-0005-0000-0000-0000DE780000}"/>
    <cellStyle name="Note 3 2 4 4 2 4 2" xfId="32605" xr:uid="{00000000-0005-0000-0000-0000DF780000}"/>
    <cellStyle name="Note 3 2 4 4 2 4 3" xfId="49820" xr:uid="{00000000-0005-0000-0000-0000E0780000}"/>
    <cellStyle name="Note 3 2 4 4 2 5" xfId="21911" xr:uid="{00000000-0005-0000-0000-0000E1780000}"/>
    <cellStyle name="Note 3 2 4 4 2 6" xfId="39208" xr:uid="{00000000-0005-0000-0000-0000E2780000}"/>
    <cellStyle name="Note 3 2 4 4 3" xfId="5078" xr:uid="{00000000-0005-0000-0000-0000E3780000}"/>
    <cellStyle name="Note 3 2 4 4 3 2" xfId="11998" xr:uid="{00000000-0005-0000-0000-0000E4780000}"/>
    <cellStyle name="Note 3 2 4 4 3 2 2" xfId="18779" xr:uid="{00000000-0005-0000-0000-0000E5780000}"/>
    <cellStyle name="Note 3 2 4 4 3 2 2 2" xfId="36443" xr:uid="{00000000-0005-0000-0000-0000E6780000}"/>
    <cellStyle name="Note 3 2 4 4 3 2 2 3" xfId="53626" xr:uid="{00000000-0005-0000-0000-0000E7780000}"/>
    <cellStyle name="Note 3 2 4 4 3 2 3" xfId="29662" xr:uid="{00000000-0005-0000-0000-0000E8780000}"/>
    <cellStyle name="Note 3 2 4 4 3 2 4" xfId="46895" xr:uid="{00000000-0005-0000-0000-0000E9780000}"/>
    <cellStyle name="Note 3 2 4 4 3 3" xfId="8714" xr:uid="{00000000-0005-0000-0000-0000EA780000}"/>
    <cellStyle name="Note 3 2 4 4 3 3 2" xfId="26379" xr:uid="{00000000-0005-0000-0000-0000EB780000}"/>
    <cellStyle name="Note 3 2 4 4 3 3 3" xfId="43638" xr:uid="{00000000-0005-0000-0000-0000EC780000}"/>
    <cellStyle name="Note 3 2 4 4 3 4" xfId="15712" xr:uid="{00000000-0005-0000-0000-0000ED780000}"/>
    <cellStyle name="Note 3 2 4 4 3 4 2" xfId="33376" xr:uid="{00000000-0005-0000-0000-0000EE780000}"/>
    <cellStyle name="Note 3 2 4 4 3 4 3" xfId="50585" xr:uid="{00000000-0005-0000-0000-0000EF780000}"/>
    <cellStyle name="Note 3 2 4 4 3 5" xfId="22743" xr:uid="{00000000-0005-0000-0000-0000F0780000}"/>
    <cellStyle name="Note 3 2 4 4 3 6" xfId="40027" xr:uid="{00000000-0005-0000-0000-0000F1780000}"/>
    <cellStyle name="Note 3 2 4 4 4" xfId="10684" xr:uid="{00000000-0005-0000-0000-0000F2780000}"/>
    <cellStyle name="Note 3 2 4 4 4 2" xfId="17573" xr:uid="{00000000-0005-0000-0000-0000F3780000}"/>
    <cellStyle name="Note 3 2 4 4 4 2 2" xfId="35237" xr:uid="{00000000-0005-0000-0000-0000F4780000}"/>
    <cellStyle name="Note 3 2 4 4 4 2 3" xfId="52432" xr:uid="{00000000-0005-0000-0000-0000F5780000}"/>
    <cellStyle name="Note 3 2 4 4 4 3" xfId="28348" xr:uid="{00000000-0005-0000-0000-0000F6780000}"/>
    <cellStyle name="Note 3 2 4 4 4 4" xfId="45593" xr:uid="{00000000-0005-0000-0000-0000F7780000}"/>
    <cellStyle name="Note 3 2 4 4 5" xfId="6934" xr:uid="{00000000-0005-0000-0000-0000F8780000}"/>
    <cellStyle name="Note 3 2 4 4 5 2" xfId="24599" xr:uid="{00000000-0005-0000-0000-0000F9780000}"/>
    <cellStyle name="Note 3 2 4 4 5 3" xfId="41870" xr:uid="{00000000-0005-0000-0000-0000FA780000}"/>
    <cellStyle name="Note 3 2 4 4 6" xfId="13965" xr:uid="{00000000-0005-0000-0000-0000FB780000}"/>
    <cellStyle name="Note 3 2 4 4 6 2" xfId="31629" xr:uid="{00000000-0005-0000-0000-0000FC780000}"/>
    <cellStyle name="Note 3 2 4 4 6 3" xfId="48850" xr:uid="{00000000-0005-0000-0000-0000FD780000}"/>
    <cellStyle name="Note 3 2 4 4 7" xfId="20881" xr:uid="{00000000-0005-0000-0000-0000FE780000}"/>
    <cellStyle name="Note 3 2 4 4 8" xfId="38184" xr:uid="{00000000-0005-0000-0000-0000FF780000}"/>
    <cellStyle name="Note 3 2 4 5" xfId="3390" xr:uid="{00000000-0005-0000-0000-000000790000}"/>
    <cellStyle name="Note 3 2 4 5 2" xfId="5306" xr:uid="{00000000-0005-0000-0000-000001790000}"/>
    <cellStyle name="Note 3 2 4 5 2 2" xfId="12226" xr:uid="{00000000-0005-0000-0000-000002790000}"/>
    <cellStyle name="Note 3 2 4 5 2 2 2" xfId="18953" xr:uid="{00000000-0005-0000-0000-000003790000}"/>
    <cellStyle name="Note 3 2 4 5 2 2 2 2" xfId="36617" xr:uid="{00000000-0005-0000-0000-000004790000}"/>
    <cellStyle name="Note 3 2 4 5 2 2 2 3" xfId="53800" xr:uid="{00000000-0005-0000-0000-000005790000}"/>
    <cellStyle name="Note 3 2 4 5 2 2 3" xfId="29890" xr:uid="{00000000-0005-0000-0000-000006790000}"/>
    <cellStyle name="Note 3 2 4 5 2 2 4" xfId="47123" xr:uid="{00000000-0005-0000-0000-000007790000}"/>
    <cellStyle name="Note 3 2 4 5 2 3" xfId="8942" xr:uid="{00000000-0005-0000-0000-000008790000}"/>
    <cellStyle name="Note 3 2 4 5 2 3 2" xfId="26607" xr:uid="{00000000-0005-0000-0000-000009790000}"/>
    <cellStyle name="Note 3 2 4 5 2 3 3" xfId="43866" xr:uid="{00000000-0005-0000-0000-00000A790000}"/>
    <cellStyle name="Note 3 2 4 5 2 4" xfId="15886" xr:uid="{00000000-0005-0000-0000-00000B790000}"/>
    <cellStyle name="Note 3 2 4 5 2 4 2" xfId="33550" xr:uid="{00000000-0005-0000-0000-00000C790000}"/>
    <cellStyle name="Note 3 2 4 5 2 4 3" xfId="50759" xr:uid="{00000000-0005-0000-0000-00000D790000}"/>
    <cellStyle name="Note 3 2 4 5 2 5" xfId="22971" xr:uid="{00000000-0005-0000-0000-00000E790000}"/>
    <cellStyle name="Note 3 2 4 5 2 6" xfId="40255" xr:uid="{00000000-0005-0000-0000-00000F790000}"/>
    <cellStyle name="Note 3 2 4 5 3" xfId="10850" xr:uid="{00000000-0005-0000-0000-000010790000}"/>
    <cellStyle name="Note 3 2 4 5 3 2" xfId="17685" xr:uid="{00000000-0005-0000-0000-000011790000}"/>
    <cellStyle name="Note 3 2 4 5 3 2 2" xfId="35349" xr:uid="{00000000-0005-0000-0000-000012790000}"/>
    <cellStyle name="Note 3 2 4 5 3 2 3" xfId="52544" xr:uid="{00000000-0005-0000-0000-000013790000}"/>
    <cellStyle name="Note 3 2 4 5 3 3" xfId="28514" xr:uid="{00000000-0005-0000-0000-000014790000}"/>
    <cellStyle name="Note 3 2 4 5 3 4" xfId="45759" xr:uid="{00000000-0005-0000-0000-000015790000}"/>
    <cellStyle name="Note 3 2 4 5 4" xfId="14139" xr:uid="{00000000-0005-0000-0000-000016790000}"/>
    <cellStyle name="Note 3 2 4 5 4 2" xfId="31803" xr:uid="{00000000-0005-0000-0000-000017790000}"/>
    <cellStyle name="Note 3 2 4 5 4 3" xfId="49024" xr:uid="{00000000-0005-0000-0000-000018790000}"/>
    <cellStyle name="Note 3 2 4 5 5" xfId="21109" xr:uid="{00000000-0005-0000-0000-000019790000}"/>
    <cellStyle name="Note 3 2 4 5 6" xfId="38412" xr:uid="{00000000-0005-0000-0000-00001A790000}"/>
    <cellStyle name="Note 3 2 4 6" xfId="3229" xr:uid="{00000000-0005-0000-0000-00001B790000}"/>
    <cellStyle name="Note 3 2 4 6 2" xfId="5145" xr:uid="{00000000-0005-0000-0000-00001C790000}"/>
    <cellStyle name="Note 3 2 4 6 2 2" xfId="12065" xr:uid="{00000000-0005-0000-0000-00001D790000}"/>
    <cellStyle name="Note 3 2 4 6 2 2 2" xfId="18846" xr:uid="{00000000-0005-0000-0000-00001E790000}"/>
    <cellStyle name="Note 3 2 4 6 2 2 2 2" xfId="36510" xr:uid="{00000000-0005-0000-0000-00001F790000}"/>
    <cellStyle name="Note 3 2 4 6 2 2 2 3" xfId="53693" xr:uid="{00000000-0005-0000-0000-000020790000}"/>
    <cellStyle name="Note 3 2 4 6 2 2 3" xfId="29729" xr:uid="{00000000-0005-0000-0000-000021790000}"/>
    <cellStyle name="Note 3 2 4 6 2 2 4" xfId="46962" xr:uid="{00000000-0005-0000-0000-000022790000}"/>
    <cellStyle name="Note 3 2 4 6 2 3" xfId="8781" xr:uid="{00000000-0005-0000-0000-000023790000}"/>
    <cellStyle name="Note 3 2 4 6 2 3 2" xfId="26446" xr:uid="{00000000-0005-0000-0000-000024790000}"/>
    <cellStyle name="Note 3 2 4 6 2 3 3" xfId="43705" xr:uid="{00000000-0005-0000-0000-000025790000}"/>
    <cellStyle name="Note 3 2 4 6 2 4" xfId="15779" xr:uid="{00000000-0005-0000-0000-000026790000}"/>
    <cellStyle name="Note 3 2 4 6 2 4 2" xfId="33443" xr:uid="{00000000-0005-0000-0000-000027790000}"/>
    <cellStyle name="Note 3 2 4 6 2 4 3" xfId="50652" xr:uid="{00000000-0005-0000-0000-000028790000}"/>
    <cellStyle name="Note 3 2 4 6 2 5" xfId="22810" xr:uid="{00000000-0005-0000-0000-000029790000}"/>
    <cellStyle name="Note 3 2 4 6 2 6" xfId="40094" xr:uid="{00000000-0005-0000-0000-00002A790000}"/>
    <cellStyle name="Note 3 2 4 6 3" xfId="7001" xr:uid="{00000000-0005-0000-0000-00002B790000}"/>
    <cellStyle name="Note 3 2 4 6 3 2" xfId="24666" xr:uid="{00000000-0005-0000-0000-00002C790000}"/>
    <cellStyle name="Note 3 2 4 6 3 3" xfId="41937" xr:uid="{00000000-0005-0000-0000-00002D790000}"/>
    <cellStyle name="Note 3 2 4 6 4" xfId="14032" xr:uid="{00000000-0005-0000-0000-00002E790000}"/>
    <cellStyle name="Note 3 2 4 6 4 2" xfId="31696" xr:uid="{00000000-0005-0000-0000-00002F790000}"/>
    <cellStyle name="Note 3 2 4 6 4 3" xfId="48917" xr:uid="{00000000-0005-0000-0000-000030790000}"/>
    <cellStyle name="Note 3 2 4 6 5" xfId="20948" xr:uid="{00000000-0005-0000-0000-000031790000}"/>
    <cellStyle name="Note 3 2 4 6 6" xfId="38251" xr:uid="{00000000-0005-0000-0000-000032790000}"/>
    <cellStyle name="Note 3 2 4 7" xfId="4643" xr:uid="{00000000-0005-0000-0000-000033790000}"/>
    <cellStyle name="Note 3 2 4 7 2" xfId="11563" xr:uid="{00000000-0005-0000-0000-000034790000}"/>
    <cellStyle name="Note 3 2 4 7 2 2" xfId="18344" xr:uid="{00000000-0005-0000-0000-000035790000}"/>
    <cellStyle name="Note 3 2 4 7 2 2 2" xfId="36008" xr:uid="{00000000-0005-0000-0000-000036790000}"/>
    <cellStyle name="Note 3 2 4 7 2 2 3" xfId="53197" xr:uid="{00000000-0005-0000-0000-000037790000}"/>
    <cellStyle name="Note 3 2 4 7 2 3" xfId="29227" xr:uid="{00000000-0005-0000-0000-000038790000}"/>
    <cellStyle name="Note 3 2 4 7 2 4" xfId="46466" xr:uid="{00000000-0005-0000-0000-000039790000}"/>
    <cellStyle name="Note 3 2 4 7 3" xfId="8279" xr:uid="{00000000-0005-0000-0000-00003A790000}"/>
    <cellStyle name="Note 3 2 4 7 3 2" xfId="25944" xr:uid="{00000000-0005-0000-0000-00003B790000}"/>
    <cellStyle name="Note 3 2 4 7 3 3" xfId="43209" xr:uid="{00000000-0005-0000-0000-00003C790000}"/>
    <cellStyle name="Note 3 2 4 7 4" xfId="15277" xr:uid="{00000000-0005-0000-0000-00003D790000}"/>
    <cellStyle name="Note 3 2 4 7 4 2" xfId="32941" xr:uid="{00000000-0005-0000-0000-00003E790000}"/>
    <cellStyle name="Note 3 2 4 7 4 3" xfId="50156" xr:uid="{00000000-0005-0000-0000-00003F790000}"/>
    <cellStyle name="Note 3 2 4 7 5" xfId="22308" xr:uid="{00000000-0005-0000-0000-000040790000}"/>
    <cellStyle name="Note 3 2 4 7 6" xfId="39598" xr:uid="{00000000-0005-0000-0000-000041790000}"/>
    <cellStyle name="Note 3 2 4 8" xfId="10249" xr:uid="{00000000-0005-0000-0000-000042790000}"/>
    <cellStyle name="Note 3 2 4 8 2" xfId="17138" xr:uid="{00000000-0005-0000-0000-000043790000}"/>
    <cellStyle name="Note 3 2 4 8 2 2" xfId="34802" xr:uid="{00000000-0005-0000-0000-000044790000}"/>
    <cellStyle name="Note 3 2 4 8 2 3" xfId="52003" xr:uid="{00000000-0005-0000-0000-000045790000}"/>
    <cellStyle name="Note 3 2 4 8 3" xfId="27913" xr:uid="{00000000-0005-0000-0000-000046790000}"/>
    <cellStyle name="Note 3 2 4 8 4" xfId="45164" xr:uid="{00000000-0005-0000-0000-000047790000}"/>
    <cellStyle name="Note 3 2 4 9" xfId="6499" xr:uid="{00000000-0005-0000-0000-000048790000}"/>
    <cellStyle name="Note 3 2 4 9 2" xfId="24164" xr:uid="{00000000-0005-0000-0000-000049790000}"/>
    <cellStyle name="Note 3 2 4 9 3" xfId="41441" xr:uid="{00000000-0005-0000-0000-00004A790000}"/>
    <cellStyle name="Note 3 2 5" xfId="2848" xr:uid="{00000000-0005-0000-0000-00004B790000}"/>
    <cellStyle name="Note 3 2 5 2" xfId="3511" xr:uid="{00000000-0005-0000-0000-00004C790000}"/>
    <cellStyle name="Note 3 2 5 2 2" xfId="5427" xr:uid="{00000000-0005-0000-0000-00004D790000}"/>
    <cellStyle name="Note 3 2 5 2 2 2" xfId="12347" xr:uid="{00000000-0005-0000-0000-00004E790000}"/>
    <cellStyle name="Note 3 2 5 2 2 2 2" xfId="19074" xr:uid="{00000000-0005-0000-0000-00004F790000}"/>
    <cellStyle name="Note 3 2 5 2 2 2 2 2" xfId="36738" xr:uid="{00000000-0005-0000-0000-000050790000}"/>
    <cellStyle name="Note 3 2 5 2 2 2 2 3" xfId="53918" xr:uid="{00000000-0005-0000-0000-000051790000}"/>
    <cellStyle name="Note 3 2 5 2 2 2 3" xfId="30011" xr:uid="{00000000-0005-0000-0000-000052790000}"/>
    <cellStyle name="Note 3 2 5 2 2 2 4" xfId="47241" xr:uid="{00000000-0005-0000-0000-000053790000}"/>
    <cellStyle name="Note 3 2 5 2 2 3" xfId="9063" xr:uid="{00000000-0005-0000-0000-000054790000}"/>
    <cellStyle name="Note 3 2 5 2 2 3 2" xfId="26728" xr:uid="{00000000-0005-0000-0000-000055790000}"/>
    <cellStyle name="Note 3 2 5 2 2 3 3" xfId="43984" xr:uid="{00000000-0005-0000-0000-000056790000}"/>
    <cellStyle name="Note 3 2 5 2 2 4" xfId="16007" xr:uid="{00000000-0005-0000-0000-000057790000}"/>
    <cellStyle name="Note 3 2 5 2 2 4 2" xfId="33671" xr:uid="{00000000-0005-0000-0000-000058790000}"/>
    <cellStyle name="Note 3 2 5 2 2 4 3" xfId="50877" xr:uid="{00000000-0005-0000-0000-000059790000}"/>
    <cellStyle name="Note 3 2 5 2 2 5" xfId="23092" xr:uid="{00000000-0005-0000-0000-00005A790000}"/>
    <cellStyle name="Note 3 2 5 2 2 6" xfId="40373" xr:uid="{00000000-0005-0000-0000-00005B790000}"/>
    <cellStyle name="Note 3 2 5 2 3" xfId="10971" xr:uid="{00000000-0005-0000-0000-00005C790000}"/>
    <cellStyle name="Note 3 2 5 2 3 2" xfId="17806" xr:uid="{00000000-0005-0000-0000-00005D790000}"/>
    <cellStyle name="Note 3 2 5 2 3 2 2" xfId="35470" xr:uid="{00000000-0005-0000-0000-00005E790000}"/>
    <cellStyle name="Note 3 2 5 2 3 2 3" xfId="52662" xr:uid="{00000000-0005-0000-0000-00005F790000}"/>
    <cellStyle name="Note 3 2 5 2 3 3" xfId="28635" xr:uid="{00000000-0005-0000-0000-000060790000}"/>
    <cellStyle name="Note 3 2 5 2 3 4" xfId="45877" xr:uid="{00000000-0005-0000-0000-000061790000}"/>
    <cellStyle name="Note 3 2 5 2 4" xfId="7208" xr:uid="{00000000-0005-0000-0000-000062790000}"/>
    <cellStyle name="Note 3 2 5 2 4 2" xfId="24873" xr:uid="{00000000-0005-0000-0000-000063790000}"/>
    <cellStyle name="Note 3 2 5 2 4 3" xfId="42141" xr:uid="{00000000-0005-0000-0000-000064790000}"/>
    <cellStyle name="Note 3 2 5 2 5" xfId="14260" xr:uid="{00000000-0005-0000-0000-000065790000}"/>
    <cellStyle name="Note 3 2 5 2 5 2" xfId="31924" xr:uid="{00000000-0005-0000-0000-000066790000}"/>
    <cellStyle name="Note 3 2 5 2 5 3" xfId="49142" xr:uid="{00000000-0005-0000-0000-000067790000}"/>
    <cellStyle name="Note 3 2 5 2 6" xfId="21230" xr:uid="{00000000-0005-0000-0000-000068790000}"/>
    <cellStyle name="Note 3 2 5 2 7" xfId="38530" xr:uid="{00000000-0005-0000-0000-000069790000}"/>
    <cellStyle name="Note 3 2 5 3" xfId="3881" xr:uid="{00000000-0005-0000-0000-00006A790000}"/>
    <cellStyle name="Note 3 2 5 3 2" xfId="5797" xr:uid="{00000000-0005-0000-0000-00006B790000}"/>
    <cellStyle name="Note 3 2 5 3 2 2" xfId="12717" xr:uid="{00000000-0005-0000-0000-00006C790000}"/>
    <cellStyle name="Note 3 2 5 3 2 2 2" xfId="19444" xr:uid="{00000000-0005-0000-0000-00006D790000}"/>
    <cellStyle name="Note 3 2 5 3 2 2 2 2" xfId="37108" xr:uid="{00000000-0005-0000-0000-00006E790000}"/>
    <cellStyle name="Note 3 2 5 3 2 2 2 3" xfId="54285" xr:uid="{00000000-0005-0000-0000-00006F790000}"/>
    <cellStyle name="Note 3 2 5 3 2 2 3" xfId="30381" xr:uid="{00000000-0005-0000-0000-000070790000}"/>
    <cellStyle name="Note 3 2 5 3 2 2 4" xfId="47608" xr:uid="{00000000-0005-0000-0000-000071790000}"/>
    <cellStyle name="Note 3 2 5 3 2 3" xfId="9433" xr:uid="{00000000-0005-0000-0000-000072790000}"/>
    <cellStyle name="Note 3 2 5 3 2 3 2" xfId="27098" xr:uid="{00000000-0005-0000-0000-000073790000}"/>
    <cellStyle name="Note 3 2 5 3 2 3 3" xfId="44351" xr:uid="{00000000-0005-0000-0000-000074790000}"/>
    <cellStyle name="Note 3 2 5 3 2 4" xfId="16377" xr:uid="{00000000-0005-0000-0000-000075790000}"/>
    <cellStyle name="Note 3 2 5 3 2 4 2" xfId="34041" xr:uid="{00000000-0005-0000-0000-000076790000}"/>
    <cellStyle name="Note 3 2 5 3 2 4 3" xfId="51244" xr:uid="{00000000-0005-0000-0000-000077790000}"/>
    <cellStyle name="Note 3 2 5 3 2 5" xfId="23462" xr:uid="{00000000-0005-0000-0000-000078790000}"/>
    <cellStyle name="Note 3 2 5 3 2 6" xfId="40740" xr:uid="{00000000-0005-0000-0000-000079790000}"/>
    <cellStyle name="Note 3 2 5 3 3" xfId="7578" xr:uid="{00000000-0005-0000-0000-00007A790000}"/>
    <cellStyle name="Note 3 2 5 3 3 2" xfId="25243" xr:uid="{00000000-0005-0000-0000-00007B790000}"/>
    <cellStyle name="Note 3 2 5 3 3 3" xfId="42508" xr:uid="{00000000-0005-0000-0000-00007C790000}"/>
    <cellStyle name="Note 3 2 5 3 4" xfId="14630" xr:uid="{00000000-0005-0000-0000-00007D790000}"/>
    <cellStyle name="Note 3 2 5 3 4 2" xfId="32294" xr:uid="{00000000-0005-0000-0000-00007E790000}"/>
    <cellStyle name="Note 3 2 5 3 4 3" xfId="49509" xr:uid="{00000000-0005-0000-0000-00007F790000}"/>
    <cellStyle name="Note 3 2 5 3 5" xfId="21600" xr:uid="{00000000-0005-0000-0000-000080790000}"/>
    <cellStyle name="Note 3 2 5 3 6" xfId="38897" xr:uid="{00000000-0005-0000-0000-000081790000}"/>
    <cellStyle name="Note 3 2 5 4" xfId="4764" xr:uid="{00000000-0005-0000-0000-000082790000}"/>
    <cellStyle name="Note 3 2 5 4 2" xfId="11684" xr:uid="{00000000-0005-0000-0000-000083790000}"/>
    <cellStyle name="Note 3 2 5 4 2 2" xfId="18465" xr:uid="{00000000-0005-0000-0000-000084790000}"/>
    <cellStyle name="Note 3 2 5 4 2 2 2" xfId="36129" xr:uid="{00000000-0005-0000-0000-000085790000}"/>
    <cellStyle name="Note 3 2 5 4 2 2 3" xfId="53315" xr:uid="{00000000-0005-0000-0000-000086790000}"/>
    <cellStyle name="Note 3 2 5 4 2 3" xfId="29348" xr:uid="{00000000-0005-0000-0000-000087790000}"/>
    <cellStyle name="Note 3 2 5 4 2 4" xfId="46584" xr:uid="{00000000-0005-0000-0000-000088790000}"/>
    <cellStyle name="Note 3 2 5 4 3" xfId="8400" xr:uid="{00000000-0005-0000-0000-000089790000}"/>
    <cellStyle name="Note 3 2 5 4 3 2" xfId="26065" xr:uid="{00000000-0005-0000-0000-00008A790000}"/>
    <cellStyle name="Note 3 2 5 4 3 3" xfId="43327" xr:uid="{00000000-0005-0000-0000-00008B790000}"/>
    <cellStyle name="Note 3 2 5 4 4" xfId="15398" xr:uid="{00000000-0005-0000-0000-00008C790000}"/>
    <cellStyle name="Note 3 2 5 4 4 2" xfId="33062" xr:uid="{00000000-0005-0000-0000-00008D790000}"/>
    <cellStyle name="Note 3 2 5 4 4 3" xfId="50274" xr:uid="{00000000-0005-0000-0000-00008E790000}"/>
    <cellStyle name="Note 3 2 5 4 5" xfId="22429" xr:uid="{00000000-0005-0000-0000-00008F790000}"/>
    <cellStyle name="Note 3 2 5 4 6" xfId="39716" xr:uid="{00000000-0005-0000-0000-000090790000}"/>
    <cellStyle name="Note 3 2 5 5" xfId="10370" xr:uid="{00000000-0005-0000-0000-000091790000}"/>
    <cellStyle name="Note 3 2 5 5 2" xfId="17259" xr:uid="{00000000-0005-0000-0000-000092790000}"/>
    <cellStyle name="Note 3 2 5 5 2 2" xfId="34923" xr:uid="{00000000-0005-0000-0000-000093790000}"/>
    <cellStyle name="Note 3 2 5 5 2 3" xfId="52121" xr:uid="{00000000-0005-0000-0000-000094790000}"/>
    <cellStyle name="Note 3 2 5 5 3" xfId="28034" xr:uid="{00000000-0005-0000-0000-000095790000}"/>
    <cellStyle name="Note 3 2 5 5 4" xfId="45282" xr:uid="{00000000-0005-0000-0000-000096790000}"/>
    <cellStyle name="Note 3 2 5 6" xfId="6620" xr:uid="{00000000-0005-0000-0000-000097790000}"/>
    <cellStyle name="Note 3 2 5 6 2" xfId="24285" xr:uid="{00000000-0005-0000-0000-000098790000}"/>
    <cellStyle name="Note 3 2 5 6 3" xfId="41559" xr:uid="{00000000-0005-0000-0000-000099790000}"/>
    <cellStyle name="Note 3 2 5 7" xfId="13651" xr:uid="{00000000-0005-0000-0000-00009A790000}"/>
    <cellStyle name="Note 3 2 5 7 2" xfId="31315" xr:uid="{00000000-0005-0000-0000-00009B790000}"/>
    <cellStyle name="Note 3 2 5 7 3" xfId="48539" xr:uid="{00000000-0005-0000-0000-00009C790000}"/>
    <cellStyle name="Note 3 2 5 8" xfId="20567" xr:uid="{00000000-0005-0000-0000-00009D790000}"/>
    <cellStyle name="Note 3 2 5 9" xfId="37873" xr:uid="{00000000-0005-0000-0000-00009E790000}"/>
    <cellStyle name="Note 3 2 6" xfId="4500" xr:uid="{00000000-0005-0000-0000-00009F790000}"/>
    <cellStyle name="Note 3 2 6 2" xfId="6364" xr:uid="{00000000-0005-0000-0000-0000A0790000}"/>
    <cellStyle name="Note 3 2 6 2 2" xfId="13283" xr:uid="{00000000-0005-0000-0000-0000A1790000}"/>
    <cellStyle name="Note 3 2 6 2 2 2" xfId="19956" xr:uid="{00000000-0005-0000-0000-0000A2790000}"/>
    <cellStyle name="Note 3 2 6 2 2 2 2" xfId="37620" xr:uid="{00000000-0005-0000-0000-0000A3790000}"/>
    <cellStyle name="Note 3 2 6 2 2 2 3" xfId="54797" xr:uid="{00000000-0005-0000-0000-0000A4790000}"/>
    <cellStyle name="Note 3 2 6 2 2 3" xfId="30947" xr:uid="{00000000-0005-0000-0000-0000A5790000}"/>
    <cellStyle name="Note 3 2 6 2 2 4" xfId="48174" xr:uid="{00000000-0005-0000-0000-0000A6790000}"/>
    <cellStyle name="Note 3 2 6 2 3" xfId="9999" xr:uid="{00000000-0005-0000-0000-0000A7790000}"/>
    <cellStyle name="Note 3 2 6 2 3 2" xfId="27664" xr:uid="{00000000-0005-0000-0000-0000A8790000}"/>
    <cellStyle name="Note 3 2 6 2 3 3" xfId="44917" xr:uid="{00000000-0005-0000-0000-0000A9790000}"/>
    <cellStyle name="Note 3 2 6 2 4" xfId="16889" xr:uid="{00000000-0005-0000-0000-0000AA790000}"/>
    <cellStyle name="Note 3 2 6 2 4 2" xfId="34553" xr:uid="{00000000-0005-0000-0000-0000AB790000}"/>
    <cellStyle name="Note 3 2 6 2 4 3" xfId="51756" xr:uid="{00000000-0005-0000-0000-0000AC790000}"/>
    <cellStyle name="Note 3 2 6 2 5" xfId="24029" xr:uid="{00000000-0005-0000-0000-0000AD790000}"/>
    <cellStyle name="Note 3 2 6 2 6" xfId="41306" xr:uid="{00000000-0005-0000-0000-0000AE790000}"/>
    <cellStyle name="Note 3 2 6 3" xfId="11428" xr:uid="{00000000-0005-0000-0000-0000AF790000}"/>
    <cellStyle name="Note 3 2 6 3 2" xfId="18209" xr:uid="{00000000-0005-0000-0000-0000B0790000}"/>
    <cellStyle name="Note 3 2 6 3 2 2" xfId="35873" xr:uid="{00000000-0005-0000-0000-0000B1790000}"/>
    <cellStyle name="Note 3 2 6 3 2 3" xfId="53062" xr:uid="{00000000-0005-0000-0000-0000B2790000}"/>
    <cellStyle name="Note 3 2 6 3 3" xfId="29092" xr:uid="{00000000-0005-0000-0000-0000B3790000}"/>
    <cellStyle name="Note 3 2 6 3 4" xfId="46331" xr:uid="{00000000-0005-0000-0000-0000B4790000}"/>
    <cellStyle name="Note 3 2 6 4" xfId="8144" xr:uid="{00000000-0005-0000-0000-0000B5790000}"/>
    <cellStyle name="Note 3 2 6 4 2" xfId="25809" xr:uid="{00000000-0005-0000-0000-0000B6790000}"/>
    <cellStyle name="Note 3 2 6 4 3" xfId="43074" xr:uid="{00000000-0005-0000-0000-0000B7790000}"/>
    <cellStyle name="Note 3 2 6 5" xfId="15142" xr:uid="{00000000-0005-0000-0000-0000B8790000}"/>
    <cellStyle name="Note 3 2 6 5 2" xfId="32806" xr:uid="{00000000-0005-0000-0000-0000B9790000}"/>
    <cellStyle name="Note 3 2 6 5 3" xfId="50021" xr:uid="{00000000-0005-0000-0000-0000BA790000}"/>
    <cellStyle name="Note 3 2 6 6" xfId="22173" xr:uid="{00000000-0005-0000-0000-0000BB790000}"/>
    <cellStyle name="Note 3 2 6 7" xfId="39463" xr:uid="{00000000-0005-0000-0000-0000BC790000}"/>
    <cellStyle name="Note 3 2 7" xfId="4571" xr:uid="{00000000-0005-0000-0000-0000BD790000}"/>
    <cellStyle name="Note 3 2 7 2" xfId="6433" xr:uid="{00000000-0005-0000-0000-0000BE790000}"/>
    <cellStyle name="Note 3 2 7 2 2" xfId="13352" xr:uid="{00000000-0005-0000-0000-0000BF790000}"/>
    <cellStyle name="Note 3 2 7 2 2 2" xfId="20025" xr:uid="{00000000-0005-0000-0000-0000C0790000}"/>
    <cellStyle name="Note 3 2 7 2 2 2 2" xfId="37689" xr:uid="{00000000-0005-0000-0000-0000C1790000}"/>
    <cellStyle name="Note 3 2 7 2 2 2 3" xfId="54866" xr:uid="{00000000-0005-0000-0000-0000C2790000}"/>
    <cellStyle name="Note 3 2 7 2 2 3" xfId="31016" xr:uid="{00000000-0005-0000-0000-0000C3790000}"/>
    <cellStyle name="Note 3 2 7 2 2 4" xfId="48243" xr:uid="{00000000-0005-0000-0000-0000C4790000}"/>
    <cellStyle name="Note 3 2 7 2 3" xfId="10068" xr:uid="{00000000-0005-0000-0000-0000C5790000}"/>
    <cellStyle name="Note 3 2 7 2 3 2" xfId="27733" xr:uid="{00000000-0005-0000-0000-0000C6790000}"/>
    <cellStyle name="Note 3 2 7 2 3 3" xfId="44986" xr:uid="{00000000-0005-0000-0000-0000C7790000}"/>
    <cellStyle name="Note 3 2 7 2 4" xfId="16958" xr:uid="{00000000-0005-0000-0000-0000C8790000}"/>
    <cellStyle name="Note 3 2 7 2 4 2" xfId="34622" xr:uid="{00000000-0005-0000-0000-0000C9790000}"/>
    <cellStyle name="Note 3 2 7 2 4 3" xfId="51825" xr:uid="{00000000-0005-0000-0000-0000CA790000}"/>
    <cellStyle name="Note 3 2 7 2 5" xfId="24098" xr:uid="{00000000-0005-0000-0000-0000CB790000}"/>
    <cellStyle name="Note 3 2 7 2 6" xfId="41375" xr:uid="{00000000-0005-0000-0000-0000CC790000}"/>
    <cellStyle name="Note 3 2 7 3" xfId="11497" xr:uid="{00000000-0005-0000-0000-0000CD790000}"/>
    <cellStyle name="Note 3 2 7 3 2" xfId="18278" xr:uid="{00000000-0005-0000-0000-0000CE790000}"/>
    <cellStyle name="Note 3 2 7 3 2 2" xfId="35942" xr:uid="{00000000-0005-0000-0000-0000CF790000}"/>
    <cellStyle name="Note 3 2 7 3 2 3" xfId="53131" xr:uid="{00000000-0005-0000-0000-0000D0790000}"/>
    <cellStyle name="Note 3 2 7 3 3" xfId="29161" xr:uid="{00000000-0005-0000-0000-0000D1790000}"/>
    <cellStyle name="Note 3 2 7 3 4" xfId="46400" xr:uid="{00000000-0005-0000-0000-0000D2790000}"/>
    <cellStyle name="Note 3 2 7 4" xfId="8213" xr:uid="{00000000-0005-0000-0000-0000D3790000}"/>
    <cellStyle name="Note 3 2 7 4 2" xfId="25878" xr:uid="{00000000-0005-0000-0000-0000D4790000}"/>
    <cellStyle name="Note 3 2 7 4 3" xfId="43143" xr:uid="{00000000-0005-0000-0000-0000D5790000}"/>
    <cellStyle name="Note 3 2 7 5" xfId="15211" xr:uid="{00000000-0005-0000-0000-0000D6790000}"/>
    <cellStyle name="Note 3 2 7 5 2" xfId="32875" xr:uid="{00000000-0005-0000-0000-0000D7790000}"/>
    <cellStyle name="Note 3 2 7 5 3" xfId="50090" xr:uid="{00000000-0005-0000-0000-0000D8790000}"/>
    <cellStyle name="Note 3 2 7 6" xfId="22242" xr:uid="{00000000-0005-0000-0000-0000D9790000}"/>
    <cellStyle name="Note 3 2 7 7" xfId="39532" xr:uid="{00000000-0005-0000-0000-0000DA790000}"/>
    <cellStyle name="Note 3 2 8" xfId="10143" xr:uid="{00000000-0005-0000-0000-0000DB790000}"/>
    <cellStyle name="Note 3 2 8 2" xfId="17032" xr:uid="{00000000-0005-0000-0000-0000DC790000}"/>
    <cellStyle name="Note 3 2 8 2 2" xfId="34696" xr:uid="{00000000-0005-0000-0000-0000DD790000}"/>
    <cellStyle name="Note 3 2 8 2 3" xfId="51897" xr:uid="{00000000-0005-0000-0000-0000DE790000}"/>
    <cellStyle name="Note 3 2 8 3" xfId="27807" xr:uid="{00000000-0005-0000-0000-0000DF790000}"/>
    <cellStyle name="Note 3 2 8 4" xfId="45058" xr:uid="{00000000-0005-0000-0000-0000E0790000}"/>
    <cellStyle name="Note 3 2 9" xfId="13424" xr:uid="{00000000-0005-0000-0000-0000E1790000}"/>
    <cellStyle name="Note 3 2 9 2" xfId="31088" xr:uid="{00000000-0005-0000-0000-0000E2790000}"/>
    <cellStyle name="Note 3 2 9 3" xfId="48315" xr:uid="{00000000-0005-0000-0000-0000E3790000}"/>
    <cellStyle name="Note 3 3" xfId="1859" xr:uid="{00000000-0005-0000-0000-0000E4790000}"/>
    <cellStyle name="Note 3 3 10" xfId="20254" xr:uid="{00000000-0005-0000-0000-0000E5790000}"/>
    <cellStyle name="Note 3 3 11" xfId="20063" xr:uid="{00000000-0005-0000-0000-0000E6790000}"/>
    <cellStyle name="Note 3 3 2" xfId="1860" xr:uid="{00000000-0005-0000-0000-0000E7790000}"/>
    <cellStyle name="Note 3 3 2 10" xfId="20062" xr:uid="{00000000-0005-0000-0000-0000E8790000}"/>
    <cellStyle name="Note 3 3 2 2" xfId="1861" xr:uid="{00000000-0005-0000-0000-0000E9790000}"/>
    <cellStyle name="Note 3 3 2 2 2" xfId="2719" xr:uid="{00000000-0005-0000-0000-0000EA790000}"/>
    <cellStyle name="Note 3 3 2 2 2 10" xfId="13524" xr:uid="{00000000-0005-0000-0000-0000EB790000}"/>
    <cellStyle name="Note 3 3 2 2 2 10 2" xfId="31188" xr:uid="{00000000-0005-0000-0000-0000EC790000}"/>
    <cellStyle name="Note 3 3 2 2 2 10 3" xfId="48415" xr:uid="{00000000-0005-0000-0000-0000ED790000}"/>
    <cellStyle name="Note 3 3 2 2 2 11" xfId="20440" xr:uid="{00000000-0005-0000-0000-0000EE790000}"/>
    <cellStyle name="Note 3 3 2 2 2 12" xfId="37749" xr:uid="{00000000-0005-0000-0000-0000EF790000}"/>
    <cellStyle name="Note 3 3 2 2 2 2" xfId="2948" xr:uid="{00000000-0005-0000-0000-0000F0790000}"/>
    <cellStyle name="Note 3 3 2 2 2 2 2" xfId="3611" xr:uid="{00000000-0005-0000-0000-0000F1790000}"/>
    <cellStyle name="Note 3 3 2 2 2 2 2 2" xfId="5527" xr:uid="{00000000-0005-0000-0000-0000F2790000}"/>
    <cellStyle name="Note 3 3 2 2 2 2 2 2 2" xfId="12447" xr:uid="{00000000-0005-0000-0000-0000F3790000}"/>
    <cellStyle name="Note 3 3 2 2 2 2 2 2 2 2" xfId="19174" xr:uid="{00000000-0005-0000-0000-0000F4790000}"/>
    <cellStyle name="Note 3 3 2 2 2 2 2 2 2 2 2" xfId="36838" xr:uid="{00000000-0005-0000-0000-0000F5790000}"/>
    <cellStyle name="Note 3 3 2 2 2 2 2 2 2 2 3" xfId="54018" xr:uid="{00000000-0005-0000-0000-0000F6790000}"/>
    <cellStyle name="Note 3 3 2 2 2 2 2 2 2 3" xfId="30111" xr:uid="{00000000-0005-0000-0000-0000F7790000}"/>
    <cellStyle name="Note 3 3 2 2 2 2 2 2 2 4" xfId="47341" xr:uid="{00000000-0005-0000-0000-0000F8790000}"/>
    <cellStyle name="Note 3 3 2 2 2 2 2 2 3" xfId="9163" xr:uid="{00000000-0005-0000-0000-0000F9790000}"/>
    <cellStyle name="Note 3 3 2 2 2 2 2 2 3 2" xfId="26828" xr:uid="{00000000-0005-0000-0000-0000FA790000}"/>
    <cellStyle name="Note 3 3 2 2 2 2 2 2 3 3" xfId="44084" xr:uid="{00000000-0005-0000-0000-0000FB790000}"/>
    <cellStyle name="Note 3 3 2 2 2 2 2 2 4" xfId="16107" xr:uid="{00000000-0005-0000-0000-0000FC790000}"/>
    <cellStyle name="Note 3 3 2 2 2 2 2 2 4 2" xfId="33771" xr:uid="{00000000-0005-0000-0000-0000FD790000}"/>
    <cellStyle name="Note 3 3 2 2 2 2 2 2 4 3" xfId="50977" xr:uid="{00000000-0005-0000-0000-0000FE790000}"/>
    <cellStyle name="Note 3 3 2 2 2 2 2 2 5" xfId="23192" xr:uid="{00000000-0005-0000-0000-0000FF790000}"/>
    <cellStyle name="Note 3 3 2 2 2 2 2 2 6" xfId="40473" xr:uid="{00000000-0005-0000-0000-0000007A0000}"/>
    <cellStyle name="Note 3 3 2 2 2 2 2 3" xfId="11071" xr:uid="{00000000-0005-0000-0000-0000017A0000}"/>
    <cellStyle name="Note 3 3 2 2 2 2 2 3 2" xfId="17906" xr:uid="{00000000-0005-0000-0000-0000027A0000}"/>
    <cellStyle name="Note 3 3 2 2 2 2 2 3 2 2" xfId="35570" xr:uid="{00000000-0005-0000-0000-0000037A0000}"/>
    <cellStyle name="Note 3 3 2 2 2 2 2 3 2 3" xfId="52762" xr:uid="{00000000-0005-0000-0000-0000047A0000}"/>
    <cellStyle name="Note 3 3 2 2 2 2 2 3 3" xfId="28735" xr:uid="{00000000-0005-0000-0000-0000057A0000}"/>
    <cellStyle name="Note 3 3 2 2 2 2 2 3 4" xfId="45977" xr:uid="{00000000-0005-0000-0000-0000067A0000}"/>
    <cellStyle name="Note 3 3 2 2 2 2 2 4" xfId="7308" xr:uid="{00000000-0005-0000-0000-0000077A0000}"/>
    <cellStyle name="Note 3 3 2 2 2 2 2 4 2" xfId="24973" xr:uid="{00000000-0005-0000-0000-0000087A0000}"/>
    <cellStyle name="Note 3 3 2 2 2 2 2 4 3" xfId="42241" xr:uid="{00000000-0005-0000-0000-0000097A0000}"/>
    <cellStyle name="Note 3 3 2 2 2 2 2 5" xfId="14360" xr:uid="{00000000-0005-0000-0000-00000A7A0000}"/>
    <cellStyle name="Note 3 3 2 2 2 2 2 5 2" xfId="32024" xr:uid="{00000000-0005-0000-0000-00000B7A0000}"/>
    <cellStyle name="Note 3 3 2 2 2 2 2 5 3" xfId="49242" xr:uid="{00000000-0005-0000-0000-00000C7A0000}"/>
    <cellStyle name="Note 3 3 2 2 2 2 2 6" xfId="21330" xr:uid="{00000000-0005-0000-0000-00000D7A0000}"/>
    <cellStyle name="Note 3 3 2 2 2 2 2 7" xfId="38630" xr:uid="{00000000-0005-0000-0000-00000E7A0000}"/>
    <cellStyle name="Note 3 3 2 2 2 2 3" xfId="3981" xr:uid="{00000000-0005-0000-0000-00000F7A0000}"/>
    <cellStyle name="Note 3 3 2 2 2 2 3 2" xfId="5897" xr:uid="{00000000-0005-0000-0000-0000107A0000}"/>
    <cellStyle name="Note 3 3 2 2 2 2 3 2 2" xfId="12817" xr:uid="{00000000-0005-0000-0000-0000117A0000}"/>
    <cellStyle name="Note 3 3 2 2 2 2 3 2 2 2" xfId="19544" xr:uid="{00000000-0005-0000-0000-0000127A0000}"/>
    <cellStyle name="Note 3 3 2 2 2 2 3 2 2 2 2" xfId="37208" xr:uid="{00000000-0005-0000-0000-0000137A0000}"/>
    <cellStyle name="Note 3 3 2 2 2 2 3 2 2 2 3" xfId="54385" xr:uid="{00000000-0005-0000-0000-0000147A0000}"/>
    <cellStyle name="Note 3 3 2 2 2 2 3 2 2 3" xfId="30481" xr:uid="{00000000-0005-0000-0000-0000157A0000}"/>
    <cellStyle name="Note 3 3 2 2 2 2 3 2 2 4" xfId="47708" xr:uid="{00000000-0005-0000-0000-0000167A0000}"/>
    <cellStyle name="Note 3 3 2 2 2 2 3 2 3" xfId="9533" xr:uid="{00000000-0005-0000-0000-0000177A0000}"/>
    <cellStyle name="Note 3 3 2 2 2 2 3 2 3 2" xfId="27198" xr:uid="{00000000-0005-0000-0000-0000187A0000}"/>
    <cellStyle name="Note 3 3 2 2 2 2 3 2 3 3" xfId="44451" xr:uid="{00000000-0005-0000-0000-0000197A0000}"/>
    <cellStyle name="Note 3 3 2 2 2 2 3 2 4" xfId="16477" xr:uid="{00000000-0005-0000-0000-00001A7A0000}"/>
    <cellStyle name="Note 3 3 2 2 2 2 3 2 4 2" xfId="34141" xr:uid="{00000000-0005-0000-0000-00001B7A0000}"/>
    <cellStyle name="Note 3 3 2 2 2 2 3 2 4 3" xfId="51344" xr:uid="{00000000-0005-0000-0000-00001C7A0000}"/>
    <cellStyle name="Note 3 3 2 2 2 2 3 2 5" xfId="23562" xr:uid="{00000000-0005-0000-0000-00001D7A0000}"/>
    <cellStyle name="Note 3 3 2 2 2 2 3 2 6" xfId="40840" xr:uid="{00000000-0005-0000-0000-00001E7A0000}"/>
    <cellStyle name="Note 3 3 2 2 2 2 3 3" xfId="7678" xr:uid="{00000000-0005-0000-0000-00001F7A0000}"/>
    <cellStyle name="Note 3 3 2 2 2 2 3 3 2" xfId="25343" xr:uid="{00000000-0005-0000-0000-0000207A0000}"/>
    <cellStyle name="Note 3 3 2 2 2 2 3 3 3" xfId="42608" xr:uid="{00000000-0005-0000-0000-0000217A0000}"/>
    <cellStyle name="Note 3 3 2 2 2 2 3 4" xfId="14730" xr:uid="{00000000-0005-0000-0000-0000227A0000}"/>
    <cellStyle name="Note 3 3 2 2 2 2 3 4 2" xfId="32394" xr:uid="{00000000-0005-0000-0000-0000237A0000}"/>
    <cellStyle name="Note 3 3 2 2 2 2 3 4 3" xfId="49609" xr:uid="{00000000-0005-0000-0000-0000247A0000}"/>
    <cellStyle name="Note 3 3 2 2 2 2 3 5" xfId="21700" xr:uid="{00000000-0005-0000-0000-0000257A0000}"/>
    <cellStyle name="Note 3 3 2 2 2 2 3 6" xfId="38997" xr:uid="{00000000-0005-0000-0000-0000267A0000}"/>
    <cellStyle name="Note 3 3 2 2 2 2 4" xfId="4864" xr:uid="{00000000-0005-0000-0000-0000277A0000}"/>
    <cellStyle name="Note 3 3 2 2 2 2 4 2" xfId="11784" xr:uid="{00000000-0005-0000-0000-0000287A0000}"/>
    <cellStyle name="Note 3 3 2 2 2 2 4 2 2" xfId="18565" xr:uid="{00000000-0005-0000-0000-0000297A0000}"/>
    <cellStyle name="Note 3 3 2 2 2 2 4 2 2 2" xfId="36229" xr:uid="{00000000-0005-0000-0000-00002A7A0000}"/>
    <cellStyle name="Note 3 3 2 2 2 2 4 2 2 3" xfId="53415" xr:uid="{00000000-0005-0000-0000-00002B7A0000}"/>
    <cellStyle name="Note 3 3 2 2 2 2 4 2 3" xfId="29448" xr:uid="{00000000-0005-0000-0000-00002C7A0000}"/>
    <cellStyle name="Note 3 3 2 2 2 2 4 2 4" xfId="46684" xr:uid="{00000000-0005-0000-0000-00002D7A0000}"/>
    <cellStyle name="Note 3 3 2 2 2 2 4 3" xfId="8500" xr:uid="{00000000-0005-0000-0000-00002E7A0000}"/>
    <cellStyle name="Note 3 3 2 2 2 2 4 3 2" xfId="26165" xr:uid="{00000000-0005-0000-0000-00002F7A0000}"/>
    <cellStyle name="Note 3 3 2 2 2 2 4 3 3" xfId="43427" xr:uid="{00000000-0005-0000-0000-0000307A0000}"/>
    <cellStyle name="Note 3 3 2 2 2 2 4 4" xfId="15498" xr:uid="{00000000-0005-0000-0000-0000317A0000}"/>
    <cellStyle name="Note 3 3 2 2 2 2 4 4 2" xfId="33162" xr:uid="{00000000-0005-0000-0000-0000327A0000}"/>
    <cellStyle name="Note 3 3 2 2 2 2 4 4 3" xfId="50374" xr:uid="{00000000-0005-0000-0000-0000337A0000}"/>
    <cellStyle name="Note 3 3 2 2 2 2 4 5" xfId="22529" xr:uid="{00000000-0005-0000-0000-0000347A0000}"/>
    <cellStyle name="Note 3 3 2 2 2 2 4 6" xfId="39816" xr:uid="{00000000-0005-0000-0000-0000357A0000}"/>
    <cellStyle name="Note 3 3 2 2 2 2 5" xfId="10470" xr:uid="{00000000-0005-0000-0000-0000367A0000}"/>
    <cellStyle name="Note 3 3 2 2 2 2 5 2" xfId="17359" xr:uid="{00000000-0005-0000-0000-0000377A0000}"/>
    <cellStyle name="Note 3 3 2 2 2 2 5 2 2" xfId="35023" xr:uid="{00000000-0005-0000-0000-0000387A0000}"/>
    <cellStyle name="Note 3 3 2 2 2 2 5 2 3" xfId="52221" xr:uid="{00000000-0005-0000-0000-0000397A0000}"/>
    <cellStyle name="Note 3 3 2 2 2 2 5 3" xfId="28134" xr:uid="{00000000-0005-0000-0000-00003A7A0000}"/>
    <cellStyle name="Note 3 3 2 2 2 2 5 4" xfId="45382" xr:uid="{00000000-0005-0000-0000-00003B7A0000}"/>
    <cellStyle name="Note 3 3 2 2 2 2 6" xfId="6720" xr:uid="{00000000-0005-0000-0000-00003C7A0000}"/>
    <cellStyle name="Note 3 3 2 2 2 2 6 2" xfId="24385" xr:uid="{00000000-0005-0000-0000-00003D7A0000}"/>
    <cellStyle name="Note 3 3 2 2 2 2 6 3" xfId="41659" xr:uid="{00000000-0005-0000-0000-00003E7A0000}"/>
    <cellStyle name="Note 3 3 2 2 2 2 7" xfId="13751" xr:uid="{00000000-0005-0000-0000-00003F7A0000}"/>
    <cellStyle name="Note 3 3 2 2 2 2 7 2" xfId="31415" xr:uid="{00000000-0005-0000-0000-0000407A0000}"/>
    <cellStyle name="Note 3 3 2 2 2 2 7 3" xfId="48639" xr:uid="{00000000-0005-0000-0000-0000417A0000}"/>
    <cellStyle name="Note 3 3 2 2 2 2 8" xfId="20667" xr:uid="{00000000-0005-0000-0000-0000427A0000}"/>
    <cellStyle name="Note 3 3 2 2 2 2 9" xfId="37973" xr:uid="{00000000-0005-0000-0000-0000437A0000}"/>
    <cellStyle name="Note 3 3 2 2 2 3" xfId="3044" xr:uid="{00000000-0005-0000-0000-0000447A0000}"/>
    <cellStyle name="Note 3 3 2 2 2 3 2" xfId="3707" xr:uid="{00000000-0005-0000-0000-0000457A0000}"/>
    <cellStyle name="Note 3 3 2 2 2 3 2 2" xfId="5623" xr:uid="{00000000-0005-0000-0000-0000467A0000}"/>
    <cellStyle name="Note 3 3 2 2 2 3 2 2 2" xfId="12543" xr:uid="{00000000-0005-0000-0000-0000477A0000}"/>
    <cellStyle name="Note 3 3 2 2 2 3 2 2 2 2" xfId="19270" xr:uid="{00000000-0005-0000-0000-0000487A0000}"/>
    <cellStyle name="Note 3 3 2 2 2 3 2 2 2 2 2" xfId="36934" xr:uid="{00000000-0005-0000-0000-0000497A0000}"/>
    <cellStyle name="Note 3 3 2 2 2 3 2 2 2 2 3" xfId="54111" xr:uid="{00000000-0005-0000-0000-00004A7A0000}"/>
    <cellStyle name="Note 3 3 2 2 2 3 2 2 2 3" xfId="30207" xr:uid="{00000000-0005-0000-0000-00004B7A0000}"/>
    <cellStyle name="Note 3 3 2 2 2 3 2 2 2 4" xfId="47434" xr:uid="{00000000-0005-0000-0000-00004C7A0000}"/>
    <cellStyle name="Note 3 3 2 2 2 3 2 2 3" xfId="9259" xr:uid="{00000000-0005-0000-0000-00004D7A0000}"/>
    <cellStyle name="Note 3 3 2 2 2 3 2 2 3 2" xfId="26924" xr:uid="{00000000-0005-0000-0000-00004E7A0000}"/>
    <cellStyle name="Note 3 3 2 2 2 3 2 2 3 3" xfId="44177" xr:uid="{00000000-0005-0000-0000-00004F7A0000}"/>
    <cellStyle name="Note 3 3 2 2 2 3 2 2 4" xfId="16203" xr:uid="{00000000-0005-0000-0000-0000507A0000}"/>
    <cellStyle name="Note 3 3 2 2 2 3 2 2 4 2" xfId="33867" xr:uid="{00000000-0005-0000-0000-0000517A0000}"/>
    <cellStyle name="Note 3 3 2 2 2 3 2 2 4 3" xfId="51070" xr:uid="{00000000-0005-0000-0000-0000527A0000}"/>
    <cellStyle name="Note 3 3 2 2 2 3 2 2 5" xfId="23288" xr:uid="{00000000-0005-0000-0000-0000537A0000}"/>
    <cellStyle name="Note 3 3 2 2 2 3 2 2 6" xfId="40566" xr:uid="{00000000-0005-0000-0000-0000547A0000}"/>
    <cellStyle name="Note 3 3 2 2 2 3 2 3" xfId="11167" xr:uid="{00000000-0005-0000-0000-0000557A0000}"/>
    <cellStyle name="Note 3 3 2 2 2 3 2 3 2" xfId="18002" xr:uid="{00000000-0005-0000-0000-0000567A0000}"/>
    <cellStyle name="Note 3 3 2 2 2 3 2 3 2 2" xfId="35666" xr:uid="{00000000-0005-0000-0000-0000577A0000}"/>
    <cellStyle name="Note 3 3 2 2 2 3 2 3 2 3" xfId="52855" xr:uid="{00000000-0005-0000-0000-0000587A0000}"/>
    <cellStyle name="Note 3 3 2 2 2 3 2 3 3" xfId="28831" xr:uid="{00000000-0005-0000-0000-0000597A0000}"/>
    <cellStyle name="Note 3 3 2 2 2 3 2 3 4" xfId="46070" xr:uid="{00000000-0005-0000-0000-00005A7A0000}"/>
    <cellStyle name="Note 3 3 2 2 2 3 2 4" xfId="7404" xr:uid="{00000000-0005-0000-0000-00005B7A0000}"/>
    <cellStyle name="Note 3 3 2 2 2 3 2 4 2" xfId="25069" xr:uid="{00000000-0005-0000-0000-00005C7A0000}"/>
    <cellStyle name="Note 3 3 2 2 2 3 2 4 3" xfId="42334" xr:uid="{00000000-0005-0000-0000-00005D7A0000}"/>
    <cellStyle name="Note 3 3 2 2 2 3 2 5" xfId="14456" xr:uid="{00000000-0005-0000-0000-00005E7A0000}"/>
    <cellStyle name="Note 3 3 2 2 2 3 2 5 2" xfId="32120" xr:uid="{00000000-0005-0000-0000-00005F7A0000}"/>
    <cellStyle name="Note 3 3 2 2 2 3 2 5 3" xfId="49335" xr:uid="{00000000-0005-0000-0000-0000607A0000}"/>
    <cellStyle name="Note 3 3 2 2 2 3 2 6" xfId="21426" xr:uid="{00000000-0005-0000-0000-0000617A0000}"/>
    <cellStyle name="Note 3 3 2 2 2 3 2 7" xfId="38723" xr:uid="{00000000-0005-0000-0000-0000627A0000}"/>
    <cellStyle name="Note 3 3 2 2 2 3 3" xfId="4074" xr:uid="{00000000-0005-0000-0000-0000637A0000}"/>
    <cellStyle name="Note 3 3 2 2 2 3 3 2" xfId="5990" xr:uid="{00000000-0005-0000-0000-0000647A0000}"/>
    <cellStyle name="Note 3 3 2 2 2 3 3 2 2" xfId="12910" xr:uid="{00000000-0005-0000-0000-0000657A0000}"/>
    <cellStyle name="Note 3 3 2 2 2 3 3 2 2 2" xfId="19637" xr:uid="{00000000-0005-0000-0000-0000667A0000}"/>
    <cellStyle name="Note 3 3 2 2 2 3 3 2 2 2 2" xfId="37301" xr:uid="{00000000-0005-0000-0000-0000677A0000}"/>
    <cellStyle name="Note 3 3 2 2 2 3 3 2 2 2 3" xfId="54478" xr:uid="{00000000-0005-0000-0000-0000687A0000}"/>
    <cellStyle name="Note 3 3 2 2 2 3 3 2 2 3" xfId="30574" xr:uid="{00000000-0005-0000-0000-0000697A0000}"/>
    <cellStyle name="Note 3 3 2 2 2 3 3 2 2 4" xfId="47801" xr:uid="{00000000-0005-0000-0000-00006A7A0000}"/>
    <cellStyle name="Note 3 3 2 2 2 3 3 2 3" xfId="9626" xr:uid="{00000000-0005-0000-0000-00006B7A0000}"/>
    <cellStyle name="Note 3 3 2 2 2 3 3 2 3 2" xfId="27291" xr:uid="{00000000-0005-0000-0000-00006C7A0000}"/>
    <cellStyle name="Note 3 3 2 2 2 3 3 2 3 3" xfId="44544" xr:uid="{00000000-0005-0000-0000-00006D7A0000}"/>
    <cellStyle name="Note 3 3 2 2 2 3 3 2 4" xfId="16570" xr:uid="{00000000-0005-0000-0000-00006E7A0000}"/>
    <cellStyle name="Note 3 3 2 2 2 3 3 2 4 2" xfId="34234" xr:uid="{00000000-0005-0000-0000-00006F7A0000}"/>
    <cellStyle name="Note 3 3 2 2 2 3 3 2 4 3" xfId="51437" xr:uid="{00000000-0005-0000-0000-0000707A0000}"/>
    <cellStyle name="Note 3 3 2 2 2 3 3 2 5" xfId="23655" xr:uid="{00000000-0005-0000-0000-0000717A0000}"/>
    <cellStyle name="Note 3 3 2 2 2 3 3 2 6" xfId="40933" xr:uid="{00000000-0005-0000-0000-0000727A0000}"/>
    <cellStyle name="Note 3 3 2 2 2 3 3 3" xfId="7771" xr:uid="{00000000-0005-0000-0000-0000737A0000}"/>
    <cellStyle name="Note 3 3 2 2 2 3 3 3 2" xfId="25436" xr:uid="{00000000-0005-0000-0000-0000747A0000}"/>
    <cellStyle name="Note 3 3 2 2 2 3 3 3 3" xfId="42701" xr:uid="{00000000-0005-0000-0000-0000757A0000}"/>
    <cellStyle name="Note 3 3 2 2 2 3 3 4" xfId="14823" xr:uid="{00000000-0005-0000-0000-0000767A0000}"/>
    <cellStyle name="Note 3 3 2 2 2 3 3 4 2" xfId="32487" xr:uid="{00000000-0005-0000-0000-0000777A0000}"/>
    <cellStyle name="Note 3 3 2 2 2 3 3 4 3" xfId="49702" xr:uid="{00000000-0005-0000-0000-0000787A0000}"/>
    <cellStyle name="Note 3 3 2 2 2 3 3 5" xfId="21793" xr:uid="{00000000-0005-0000-0000-0000797A0000}"/>
    <cellStyle name="Note 3 3 2 2 2 3 3 6" xfId="39090" xr:uid="{00000000-0005-0000-0000-00007A7A0000}"/>
    <cellStyle name="Note 3 3 2 2 2 3 4" xfId="4960" xr:uid="{00000000-0005-0000-0000-00007B7A0000}"/>
    <cellStyle name="Note 3 3 2 2 2 3 4 2" xfId="11880" xr:uid="{00000000-0005-0000-0000-00007C7A0000}"/>
    <cellStyle name="Note 3 3 2 2 2 3 4 2 2" xfId="18661" xr:uid="{00000000-0005-0000-0000-00007D7A0000}"/>
    <cellStyle name="Note 3 3 2 2 2 3 4 2 2 2" xfId="36325" xr:uid="{00000000-0005-0000-0000-00007E7A0000}"/>
    <cellStyle name="Note 3 3 2 2 2 3 4 2 2 3" xfId="53508" xr:uid="{00000000-0005-0000-0000-00007F7A0000}"/>
    <cellStyle name="Note 3 3 2 2 2 3 4 2 3" xfId="29544" xr:uid="{00000000-0005-0000-0000-0000807A0000}"/>
    <cellStyle name="Note 3 3 2 2 2 3 4 2 4" xfId="46777" xr:uid="{00000000-0005-0000-0000-0000817A0000}"/>
    <cellStyle name="Note 3 3 2 2 2 3 4 3" xfId="8596" xr:uid="{00000000-0005-0000-0000-0000827A0000}"/>
    <cellStyle name="Note 3 3 2 2 2 3 4 3 2" xfId="26261" xr:uid="{00000000-0005-0000-0000-0000837A0000}"/>
    <cellStyle name="Note 3 3 2 2 2 3 4 3 3" xfId="43520" xr:uid="{00000000-0005-0000-0000-0000847A0000}"/>
    <cellStyle name="Note 3 3 2 2 2 3 4 4" xfId="15594" xr:uid="{00000000-0005-0000-0000-0000857A0000}"/>
    <cellStyle name="Note 3 3 2 2 2 3 4 4 2" xfId="33258" xr:uid="{00000000-0005-0000-0000-0000867A0000}"/>
    <cellStyle name="Note 3 3 2 2 2 3 4 4 3" xfId="50467" xr:uid="{00000000-0005-0000-0000-0000877A0000}"/>
    <cellStyle name="Note 3 3 2 2 2 3 4 5" xfId="22625" xr:uid="{00000000-0005-0000-0000-0000887A0000}"/>
    <cellStyle name="Note 3 3 2 2 2 3 4 6" xfId="39909" xr:uid="{00000000-0005-0000-0000-0000897A0000}"/>
    <cellStyle name="Note 3 3 2 2 2 3 5" xfId="10566" xr:uid="{00000000-0005-0000-0000-00008A7A0000}"/>
    <cellStyle name="Note 3 3 2 2 2 3 5 2" xfId="17455" xr:uid="{00000000-0005-0000-0000-00008B7A0000}"/>
    <cellStyle name="Note 3 3 2 2 2 3 5 2 2" xfId="35119" xr:uid="{00000000-0005-0000-0000-00008C7A0000}"/>
    <cellStyle name="Note 3 3 2 2 2 3 5 2 3" xfId="52314" xr:uid="{00000000-0005-0000-0000-00008D7A0000}"/>
    <cellStyle name="Note 3 3 2 2 2 3 5 3" xfId="28230" xr:uid="{00000000-0005-0000-0000-00008E7A0000}"/>
    <cellStyle name="Note 3 3 2 2 2 3 5 4" xfId="45475" xr:uid="{00000000-0005-0000-0000-00008F7A0000}"/>
    <cellStyle name="Note 3 3 2 2 2 3 6" xfId="6816" xr:uid="{00000000-0005-0000-0000-0000907A0000}"/>
    <cellStyle name="Note 3 3 2 2 2 3 6 2" xfId="24481" xr:uid="{00000000-0005-0000-0000-0000917A0000}"/>
    <cellStyle name="Note 3 3 2 2 2 3 6 3" xfId="41752" xr:uid="{00000000-0005-0000-0000-0000927A0000}"/>
    <cellStyle name="Note 3 3 2 2 2 3 7" xfId="13847" xr:uid="{00000000-0005-0000-0000-0000937A0000}"/>
    <cellStyle name="Note 3 3 2 2 2 3 7 2" xfId="31511" xr:uid="{00000000-0005-0000-0000-0000947A0000}"/>
    <cellStyle name="Note 3 3 2 2 2 3 7 3" xfId="48732" xr:uid="{00000000-0005-0000-0000-0000957A0000}"/>
    <cellStyle name="Note 3 3 2 2 2 3 8" xfId="20763" xr:uid="{00000000-0005-0000-0000-0000967A0000}"/>
    <cellStyle name="Note 3 3 2 2 2 3 9" xfId="38066" xr:uid="{00000000-0005-0000-0000-0000977A0000}"/>
    <cellStyle name="Note 3 3 2 2 2 4" xfId="3156" xr:uid="{00000000-0005-0000-0000-0000987A0000}"/>
    <cellStyle name="Note 3 3 2 2 2 4 2" xfId="4186" xr:uid="{00000000-0005-0000-0000-0000997A0000}"/>
    <cellStyle name="Note 3 3 2 2 2 4 2 2" xfId="6102" xr:uid="{00000000-0005-0000-0000-00009A7A0000}"/>
    <cellStyle name="Note 3 3 2 2 2 4 2 2 2" xfId="13022" xr:uid="{00000000-0005-0000-0000-00009B7A0000}"/>
    <cellStyle name="Note 3 3 2 2 2 4 2 2 2 2" xfId="19749" xr:uid="{00000000-0005-0000-0000-00009C7A0000}"/>
    <cellStyle name="Note 3 3 2 2 2 4 2 2 2 2 2" xfId="37413" xr:uid="{00000000-0005-0000-0000-00009D7A0000}"/>
    <cellStyle name="Note 3 3 2 2 2 4 2 2 2 2 3" xfId="54590" xr:uid="{00000000-0005-0000-0000-00009E7A0000}"/>
    <cellStyle name="Note 3 3 2 2 2 4 2 2 2 3" xfId="30686" xr:uid="{00000000-0005-0000-0000-00009F7A0000}"/>
    <cellStyle name="Note 3 3 2 2 2 4 2 2 2 4" xfId="47913" xr:uid="{00000000-0005-0000-0000-0000A07A0000}"/>
    <cellStyle name="Note 3 3 2 2 2 4 2 2 3" xfId="9738" xr:uid="{00000000-0005-0000-0000-0000A17A0000}"/>
    <cellStyle name="Note 3 3 2 2 2 4 2 2 3 2" xfId="27403" xr:uid="{00000000-0005-0000-0000-0000A27A0000}"/>
    <cellStyle name="Note 3 3 2 2 2 4 2 2 3 3" xfId="44656" xr:uid="{00000000-0005-0000-0000-0000A37A0000}"/>
    <cellStyle name="Note 3 3 2 2 2 4 2 2 4" xfId="16682" xr:uid="{00000000-0005-0000-0000-0000A47A0000}"/>
    <cellStyle name="Note 3 3 2 2 2 4 2 2 4 2" xfId="34346" xr:uid="{00000000-0005-0000-0000-0000A57A0000}"/>
    <cellStyle name="Note 3 3 2 2 2 4 2 2 4 3" xfId="51549" xr:uid="{00000000-0005-0000-0000-0000A67A0000}"/>
    <cellStyle name="Note 3 3 2 2 2 4 2 2 5" xfId="23767" xr:uid="{00000000-0005-0000-0000-0000A77A0000}"/>
    <cellStyle name="Note 3 3 2 2 2 4 2 2 6" xfId="41045" xr:uid="{00000000-0005-0000-0000-0000A87A0000}"/>
    <cellStyle name="Note 3 3 2 2 2 4 2 3" xfId="7883" xr:uid="{00000000-0005-0000-0000-0000A97A0000}"/>
    <cellStyle name="Note 3 3 2 2 2 4 2 3 2" xfId="25548" xr:uid="{00000000-0005-0000-0000-0000AA7A0000}"/>
    <cellStyle name="Note 3 3 2 2 2 4 2 3 3" xfId="42813" xr:uid="{00000000-0005-0000-0000-0000AB7A0000}"/>
    <cellStyle name="Note 3 3 2 2 2 4 2 4" xfId="14935" xr:uid="{00000000-0005-0000-0000-0000AC7A0000}"/>
    <cellStyle name="Note 3 3 2 2 2 4 2 4 2" xfId="32599" xr:uid="{00000000-0005-0000-0000-0000AD7A0000}"/>
    <cellStyle name="Note 3 3 2 2 2 4 2 4 3" xfId="49814" xr:uid="{00000000-0005-0000-0000-0000AE7A0000}"/>
    <cellStyle name="Note 3 3 2 2 2 4 2 5" xfId="21905" xr:uid="{00000000-0005-0000-0000-0000AF7A0000}"/>
    <cellStyle name="Note 3 3 2 2 2 4 2 6" xfId="39202" xr:uid="{00000000-0005-0000-0000-0000B07A0000}"/>
    <cellStyle name="Note 3 3 2 2 2 4 3" xfId="5072" xr:uid="{00000000-0005-0000-0000-0000B17A0000}"/>
    <cellStyle name="Note 3 3 2 2 2 4 3 2" xfId="11992" xr:uid="{00000000-0005-0000-0000-0000B27A0000}"/>
    <cellStyle name="Note 3 3 2 2 2 4 3 2 2" xfId="18773" xr:uid="{00000000-0005-0000-0000-0000B37A0000}"/>
    <cellStyle name="Note 3 3 2 2 2 4 3 2 2 2" xfId="36437" xr:uid="{00000000-0005-0000-0000-0000B47A0000}"/>
    <cellStyle name="Note 3 3 2 2 2 4 3 2 2 3" xfId="53620" xr:uid="{00000000-0005-0000-0000-0000B57A0000}"/>
    <cellStyle name="Note 3 3 2 2 2 4 3 2 3" xfId="29656" xr:uid="{00000000-0005-0000-0000-0000B67A0000}"/>
    <cellStyle name="Note 3 3 2 2 2 4 3 2 4" xfId="46889" xr:uid="{00000000-0005-0000-0000-0000B77A0000}"/>
    <cellStyle name="Note 3 3 2 2 2 4 3 3" xfId="8708" xr:uid="{00000000-0005-0000-0000-0000B87A0000}"/>
    <cellStyle name="Note 3 3 2 2 2 4 3 3 2" xfId="26373" xr:uid="{00000000-0005-0000-0000-0000B97A0000}"/>
    <cellStyle name="Note 3 3 2 2 2 4 3 3 3" xfId="43632" xr:uid="{00000000-0005-0000-0000-0000BA7A0000}"/>
    <cellStyle name="Note 3 3 2 2 2 4 3 4" xfId="15706" xr:uid="{00000000-0005-0000-0000-0000BB7A0000}"/>
    <cellStyle name="Note 3 3 2 2 2 4 3 4 2" xfId="33370" xr:uid="{00000000-0005-0000-0000-0000BC7A0000}"/>
    <cellStyle name="Note 3 3 2 2 2 4 3 4 3" xfId="50579" xr:uid="{00000000-0005-0000-0000-0000BD7A0000}"/>
    <cellStyle name="Note 3 3 2 2 2 4 3 5" xfId="22737" xr:uid="{00000000-0005-0000-0000-0000BE7A0000}"/>
    <cellStyle name="Note 3 3 2 2 2 4 3 6" xfId="40021" xr:uid="{00000000-0005-0000-0000-0000BF7A0000}"/>
    <cellStyle name="Note 3 3 2 2 2 4 4" xfId="10678" xr:uid="{00000000-0005-0000-0000-0000C07A0000}"/>
    <cellStyle name="Note 3 3 2 2 2 4 4 2" xfId="17567" xr:uid="{00000000-0005-0000-0000-0000C17A0000}"/>
    <cellStyle name="Note 3 3 2 2 2 4 4 2 2" xfId="35231" xr:uid="{00000000-0005-0000-0000-0000C27A0000}"/>
    <cellStyle name="Note 3 3 2 2 2 4 4 2 3" xfId="52426" xr:uid="{00000000-0005-0000-0000-0000C37A0000}"/>
    <cellStyle name="Note 3 3 2 2 2 4 4 3" xfId="28342" xr:uid="{00000000-0005-0000-0000-0000C47A0000}"/>
    <cellStyle name="Note 3 3 2 2 2 4 4 4" xfId="45587" xr:uid="{00000000-0005-0000-0000-0000C57A0000}"/>
    <cellStyle name="Note 3 3 2 2 2 4 5" xfId="6928" xr:uid="{00000000-0005-0000-0000-0000C67A0000}"/>
    <cellStyle name="Note 3 3 2 2 2 4 5 2" xfId="24593" xr:uid="{00000000-0005-0000-0000-0000C77A0000}"/>
    <cellStyle name="Note 3 3 2 2 2 4 5 3" xfId="41864" xr:uid="{00000000-0005-0000-0000-0000C87A0000}"/>
    <cellStyle name="Note 3 3 2 2 2 4 6" xfId="13959" xr:uid="{00000000-0005-0000-0000-0000C97A0000}"/>
    <cellStyle name="Note 3 3 2 2 2 4 6 2" xfId="31623" xr:uid="{00000000-0005-0000-0000-0000CA7A0000}"/>
    <cellStyle name="Note 3 3 2 2 2 4 6 3" xfId="48844" xr:uid="{00000000-0005-0000-0000-0000CB7A0000}"/>
    <cellStyle name="Note 3 3 2 2 2 4 7" xfId="20875" xr:uid="{00000000-0005-0000-0000-0000CC7A0000}"/>
    <cellStyle name="Note 3 3 2 2 2 4 8" xfId="38178" xr:uid="{00000000-0005-0000-0000-0000CD7A0000}"/>
    <cellStyle name="Note 3 3 2 2 2 5" xfId="3384" xr:uid="{00000000-0005-0000-0000-0000CE7A0000}"/>
    <cellStyle name="Note 3 3 2 2 2 5 2" xfId="5300" xr:uid="{00000000-0005-0000-0000-0000CF7A0000}"/>
    <cellStyle name="Note 3 3 2 2 2 5 2 2" xfId="12220" xr:uid="{00000000-0005-0000-0000-0000D07A0000}"/>
    <cellStyle name="Note 3 3 2 2 2 5 2 2 2" xfId="18947" xr:uid="{00000000-0005-0000-0000-0000D17A0000}"/>
    <cellStyle name="Note 3 3 2 2 2 5 2 2 2 2" xfId="36611" xr:uid="{00000000-0005-0000-0000-0000D27A0000}"/>
    <cellStyle name="Note 3 3 2 2 2 5 2 2 2 3" xfId="53794" xr:uid="{00000000-0005-0000-0000-0000D37A0000}"/>
    <cellStyle name="Note 3 3 2 2 2 5 2 2 3" xfId="29884" xr:uid="{00000000-0005-0000-0000-0000D47A0000}"/>
    <cellStyle name="Note 3 3 2 2 2 5 2 2 4" xfId="47117" xr:uid="{00000000-0005-0000-0000-0000D57A0000}"/>
    <cellStyle name="Note 3 3 2 2 2 5 2 3" xfId="8936" xr:uid="{00000000-0005-0000-0000-0000D67A0000}"/>
    <cellStyle name="Note 3 3 2 2 2 5 2 3 2" xfId="26601" xr:uid="{00000000-0005-0000-0000-0000D77A0000}"/>
    <cellStyle name="Note 3 3 2 2 2 5 2 3 3" xfId="43860" xr:uid="{00000000-0005-0000-0000-0000D87A0000}"/>
    <cellStyle name="Note 3 3 2 2 2 5 2 4" xfId="15880" xr:uid="{00000000-0005-0000-0000-0000D97A0000}"/>
    <cellStyle name="Note 3 3 2 2 2 5 2 4 2" xfId="33544" xr:uid="{00000000-0005-0000-0000-0000DA7A0000}"/>
    <cellStyle name="Note 3 3 2 2 2 5 2 4 3" xfId="50753" xr:uid="{00000000-0005-0000-0000-0000DB7A0000}"/>
    <cellStyle name="Note 3 3 2 2 2 5 2 5" xfId="22965" xr:uid="{00000000-0005-0000-0000-0000DC7A0000}"/>
    <cellStyle name="Note 3 3 2 2 2 5 2 6" xfId="40249" xr:uid="{00000000-0005-0000-0000-0000DD7A0000}"/>
    <cellStyle name="Note 3 3 2 2 2 5 3" xfId="10844" xr:uid="{00000000-0005-0000-0000-0000DE7A0000}"/>
    <cellStyle name="Note 3 3 2 2 2 5 3 2" xfId="17679" xr:uid="{00000000-0005-0000-0000-0000DF7A0000}"/>
    <cellStyle name="Note 3 3 2 2 2 5 3 2 2" xfId="35343" xr:uid="{00000000-0005-0000-0000-0000E07A0000}"/>
    <cellStyle name="Note 3 3 2 2 2 5 3 2 3" xfId="52538" xr:uid="{00000000-0005-0000-0000-0000E17A0000}"/>
    <cellStyle name="Note 3 3 2 2 2 5 3 3" xfId="28508" xr:uid="{00000000-0005-0000-0000-0000E27A0000}"/>
    <cellStyle name="Note 3 3 2 2 2 5 3 4" xfId="45753" xr:uid="{00000000-0005-0000-0000-0000E37A0000}"/>
    <cellStyle name="Note 3 3 2 2 2 5 4" xfId="14133" xr:uid="{00000000-0005-0000-0000-0000E47A0000}"/>
    <cellStyle name="Note 3 3 2 2 2 5 4 2" xfId="31797" xr:uid="{00000000-0005-0000-0000-0000E57A0000}"/>
    <cellStyle name="Note 3 3 2 2 2 5 4 3" xfId="49018" xr:uid="{00000000-0005-0000-0000-0000E67A0000}"/>
    <cellStyle name="Note 3 3 2 2 2 5 5" xfId="21103" xr:uid="{00000000-0005-0000-0000-0000E77A0000}"/>
    <cellStyle name="Note 3 3 2 2 2 5 6" xfId="38406" xr:uid="{00000000-0005-0000-0000-0000E87A0000}"/>
    <cellStyle name="Note 3 3 2 2 2 6" xfId="3235" xr:uid="{00000000-0005-0000-0000-0000E97A0000}"/>
    <cellStyle name="Note 3 3 2 2 2 6 2" xfId="5151" xr:uid="{00000000-0005-0000-0000-0000EA7A0000}"/>
    <cellStyle name="Note 3 3 2 2 2 6 2 2" xfId="12071" xr:uid="{00000000-0005-0000-0000-0000EB7A0000}"/>
    <cellStyle name="Note 3 3 2 2 2 6 2 2 2" xfId="18852" xr:uid="{00000000-0005-0000-0000-0000EC7A0000}"/>
    <cellStyle name="Note 3 3 2 2 2 6 2 2 2 2" xfId="36516" xr:uid="{00000000-0005-0000-0000-0000ED7A0000}"/>
    <cellStyle name="Note 3 3 2 2 2 6 2 2 2 3" xfId="53699" xr:uid="{00000000-0005-0000-0000-0000EE7A0000}"/>
    <cellStyle name="Note 3 3 2 2 2 6 2 2 3" xfId="29735" xr:uid="{00000000-0005-0000-0000-0000EF7A0000}"/>
    <cellStyle name="Note 3 3 2 2 2 6 2 2 4" xfId="46968" xr:uid="{00000000-0005-0000-0000-0000F07A0000}"/>
    <cellStyle name="Note 3 3 2 2 2 6 2 3" xfId="8787" xr:uid="{00000000-0005-0000-0000-0000F17A0000}"/>
    <cellStyle name="Note 3 3 2 2 2 6 2 3 2" xfId="26452" xr:uid="{00000000-0005-0000-0000-0000F27A0000}"/>
    <cellStyle name="Note 3 3 2 2 2 6 2 3 3" xfId="43711" xr:uid="{00000000-0005-0000-0000-0000F37A0000}"/>
    <cellStyle name="Note 3 3 2 2 2 6 2 4" xfId="15785" xr:uid="{00000000-0005-0000-0000-0000F47A0000}"/>
    <cellStyle name="Note 3 3 2 2 2 6 2 4 2" xfId="33449" xr:uid="{00000000-0005-0000-0000-0000F57A0000}"/>
    <cellStyle name="Note 3 3 2 2 2 6 2 4 3" xfId="50658" xr:uid="{00000000-0005-0000-0000-0000F67A0000}"/>
    <cellStyle name="Note 3 3 2 2 2 6 2 5" xfId="22816" xr:uid="{00000000-0005-0000-0000-0000F77A0000}"/>
    <cellStyle name="Note 3 3 2 2 2 6 2 6" xfId="40100" xr:uid="{00000000-0005-0000-0000-0000F87A0000}"/>
    <cellStyle name="Note 3 3 2 2 2 6 3" xfId="7007" xr:uid="{00000000-0005-0000-0000-0000F97A0000}"/>
    <cellStyle name="Note 3 3 2 2 2 6 3 2" xfId="24672" xr:uid="{00000000-0005-0000-0000-0000FA7A0000}"/>
    <cellStyle name="Note 3 3 2 2 2 6 3 3" xfId="41943" xr:uid="{00000000-0005-0000-0000-0000FB7A0000}"/>
    <cellStyle name="Note 3 3 2 2 2 6 4" xfId="14038" xr:uid="{00000000-0005-0000-0000-0000FC7A0000}"/>
    <cellStyle name="Note 3 3 2 2 2 6 4 2" xfId="31702" xr:uid="{00000000-0005-0000-0000-0000FD7A0000}"/>
    <cellStyle name="Note 3 3 2 2 2 6 4 3" xfId="48923" xr:uid="{00000000-0005-0000-0000-0000FE7A0000}"/>
    <cellStyle name="Note 3 3 2 2 2 6 5" xfId="20954" xr:uid="{00000000-0005-0000-0000-0000FF7A0000}"/>
    <cellStyle name="Note 3 3 2 2 2 6 6" xfId="38257" xr:uid="{00000000-0005-0000-0000-0000007B0000}"/>
    <cellStyle name="Note 3 3 2 2 2 7" xfId="4637" xr:uid="{00000000-0005-0000-0000-0000017B0000}"/>
    <cellStyle name="Note 3 3 2 2 2 7 2" xfId="11557" xr:uid="{00000000-0005-0000-0000-0000027B0000}"/>
    <cellStyle name="Note 3 3 2 2 2 7 2 2" xfId="18338" xr:uid="{00000000-0005-0000-0000-0000037B0000}"/>
    <cellStyle name="Note 3 3 2 2 2 7 2 2 2" xfId="36002" xr:uid="{00000000-0005-0000-0000-0000047B0000}"/>
    <cellStyle name="Note 3 3 2 2 2 7 2 2 3" xfId="53191" xr:uid="{00000000-0005-0000-0000-0000057B0000}"/>
    <cellStyle name="Note 3 3 2 2 2 7 2 3" xfId="29221" xr:uid="{00000000-0005-0000-0000-0000067B0000}"/>
    <cellStyle name="Note 3 3 2 2 2 7 2 4" xfId="46460" xr:uid="{00000000-0005-0000-0000-0000077B0000}"/>
    <cellStyle name="Note 3 3 2 2 2 7 3" xfId="8273" xr:uid="{00000000-0005-0000-0000-0000087B0000}"/>
    <cellStyle name="Note 3 3 2 2 2 7 3 2" xfId="25938" xr:uid="{00000000-0005-0000-0000-0000097B0000}"/>
    <cellStyle name="Note 3 3 2 2 2 7 3 3" xfId="43203" xr:uid="{00000000-0005-0000-0000-00000A7B0000}"/>
    <cellStyle name="Note 3 3 2 2 2 7 4" xfId="15271" xr:uid="{00000000-0005-0000-0000-00000B7B0000}"/>
    <cellStyle name="Note 3 3 2 2 2 7 4 2" xfId="32935" xr:uid="{00000000-0005-0000-0000-00000C7B0000}"/>
    <cellStyle name="Note 3 3 2 2 2 7 4 3" xfId="50150" xr:uid="{00000000-0005-0000-0000-00000D7B0000}"/>
    <cellStyle name="Note 3 3 2 2 2 7 5" xfId="22302" xr:uid="{00000000-0005-0000-0000-00000E7B0000}"/>
    <cellStyle name="Note 3 3 2 2 2 7 6" xfId="39592" xr:uid="{00000000-0005-0000-0000-00000F7B0000}"/>
    <cellStyle name="Note 3 3 2 2 2 8" xfId="10243" xr:uid="{00000000-0005-0000-0000-0000107B0000}"/>
    <cellStyle name="Note 3 3 2 2 2 8 2" xfId="17132" xr:uid="{00000000-0005-0000-0000-0000117B0000}"/>
    <cellStyle name="Note 3 3 2 2 2 8 2 2" xfId="34796" xr:uid="{00000000-0005-0000-0000-0000127B0000}"/>
    <cellStyle name="Note 3 3 2 2 2 8 2 3" xfId="51997" xr:uid="{00000000-0005-0000-0000-0000137B0000}"/>
    <cellStyle name="Note 3 3 2 2 2 8 3" xfId="27907" xr:uid="{00000000-0005-0000-0000-0000147B0000}"/>
    <cellStyle name="Note 3 3 2 2 2 8 4" xfId="45158" xr:uid="{00000000-0005-0000-0000-0000157B0000}"/>
    <cellStyle name="Note 3 3 2 2 2 9" xfId="6493" xr:uid="{00000000-0005-0000-0000-0000167B0000}"/>
    <cellStyle name="Note 3 3 2 2 2 9 2" xfId="24158" xr:uid="{00000000-0005-0000-0000-0000177B0000}"/>
    <cellStyle name="Note 3 3 2 2 2 9 3" xfId="41435" xr:uid="{00000000-0005-0000-0000-0000187B0000}"/>
    <cellStyle name="Note 3 3 2 2 3" xfId="2854" xr:uid="{00000000-0005-0000-0000-0000197B0000}"/>
    <cellStyle name="Note 3 3 2 2 3 2" xfId="3517" xr:uid="{00000000-0005-0000-0000-00001A7B0000}"/>
    <cellStyle name="Note 3 3 2 2 3 2 2" xfId="5433" xr:uid="{00000000-0005-0000-0000-00001B7B0000}"/>
    <cellStyle name="Note 3 3 2 2 3 2 2 2" xfId="12353" xr:uid="{00000000-0005-0000-0000-00001C7B0000}"/>
    <cellStyle name="Note 3 3 2 2 3 2 2 2 2" xfId="19080" xr:uid="{00000000-0005-0000-0000-00001D7B0000}"/>
    <cellStyle name="Note 3 3 2 2 3 2 2 2 2 2" xfId="36744" xr:uid="{00000000-0005-0000-0000-00001E7B0000}"/>
    <cellStyle name="Note 3 3 2 2 3 2 2 2 2 3" xfId="53924" xr:uid="{00000000-0005-0000-0000-00001F7B0000}"/>
    <cellStyle name="Note 3 3 2 2 3 2 2 2 3" xfId="30017" xr:uid="{00000000-0005-0000-0000-0000207B0000}"/>
    <cellStyle name="Note 3 3 2 2 3 2 2 2 4" xfId="47247" xr:uid="{00000000-0005-0000-0000-0000217B0000}"/>
    <cellStyle name="Note 3 3 2 2 3 2 2 3" xfId="9069" xr:uid="{00000000-0005-0000-0000-0000227B0000}"/>
    <cellStyle name="Note 3 3 2 2 3 2 2 3 2" xfId="26734" xr:uid="{00000000-0005-0000-0000-0000237B0000}"/>
    <cellStyle name="Note 3 3 2 2 3 2 2 3 3" xfId="43990" xr:uid="{00000000-0005-0000-0000-0000247B0000}"/>
    <cellStyle name="Note 3 3 2 2 3 2 2 4" xfId="16013" xr:uid="{00000000-0005-0000-0000-0000257B0000}"/>
    <cellStyle name="Note 3 3 2 2 3 2 2 4 2" xfId="33677" xr:uid="{00000000-0005-0000-0000-0000267B0000}"/>
    <cellStyle name="Note 3 3 2 2 3 2 2 4 3" xfId="50883" xr:uid="{00000000-0005-0000-0000-0000277B0000}"/>
    <cellStyle name="Note 3 3 2 2 3 2 2 5" xfId="23098" xr:uid="{00000000-0005-0000-0000-0000287B0000}"/>
    <cellStyle name="Note 3 3 2 2 3 2 2 6" xfId="40379" xr:uid="{00000000-0005-0000-0000-0000297B0000}"/>
    <cellStyle name="Note 3 3 2 2 3 2 3" xfId="10977" xr:uid="{00000000-0005-0000-0000-00002A7B0000}"/>
    <cellStyle name="Note 3 3 2 2 3 2 3 2" xfId="17812" xr:uid="{00000000-0005-0000-0000-00002B7B0000}"/>
    <cellStyle name="Note 3 3 2 2 3 2 3 2 2" xfId="35476" xr:uid="{00000000-0005-0000-0000-00002C7B0000}"/>
    <cellStyle name="Note 3 3 2 2 3 2 3 2 3" xfId="52668" xr:uid="{00000000-0005-0000-0000-00002D7B0000}"/>
    <cellStyle name="Note 3 3 2 2 3 2 3 3" xfId="28641" xr:uid="{00000000-0005-0000-0000-00002E7B0000}"/>
    <cellStyle name="Note 3 3 2 2 3 2 3 4" xfId="45883" xr:uid="{00000000-0005-0000-0000-00002F7B0000}"/>
    <cellStyle name="Note 3 3 2 2 3 2 4" xfId="7214" xr:uid="{00000000-0005-0000-0000-0000307B0000}"/>
    <cellStyle name="Note 3 3 2 2 3 2 4 2" xfId="24879" xr:uid="{00000000-0005-0000-0000-0000317B0000}"/>
    <cellStyle name="Note 3 3 2 2 3 2 4 3" xfId="42147" xr:uid="{00000000-0005-0000-0000-0000327B0000}"/>
    <cellStyle name="Note 3 3 2 2 3 2 5" xfId="14266" xr:uid="{00000000-0005-0000-0000-0000337B0000}"/>
    <cellStyle name="Note 3 3 2 2 3 2 5 2" xfId="31930" xr:uid="{00000000-0005-0000-0000-0000347B0000}"/>
    <cellStyle name="Note 3 3 2 2 3 2 5 3" xfId="49148" xr:uid="{00000000-0005-0000-0000-0000357B0000}"/>
    <cellStyle name="Note 3 3 2 2 3 2 6" xfId="21236" xr:uid="{00000000-0005-0000-0000-0000367B0000}"/>
    <cellStyle name="Note 3 3 2 2 3 2 7" xfId="38536" xr:uid="{00000000-0005-0000-0000-0000377B0000}"/>
    <cellStyle name="Note 3 3 2 2 3 3" xfId="3887" xr:uid="{00000000-0005-0000-0000-0000387B0000}"/>
    <cellStyle name="Note 3 3 2 2 3 3 2" xfId="5803" xr:uid="{00000000-0005-0000-0000-0000397B0000}"/>
    <cellStyle name="Note 3 3 2 2 3 3 2 2" xfId="12723" xr:uid="{00000000-0005-0000-0000-00003A7B0000}"/>
    <cellStyle name="Note 3 3 2 2 3 3 2 2 2" xfId="19450" xr:uid="{00000000-0005-0000-0000-00003B7B0000}"/>
    <cellStyle name="Note 3 3 2 2 3 3 2 2 2 2" xfId="37114" xr:uid="{00000000-0005-0000-0000-00003C7B0000}"/>
    <cellStyle name="Note 3 3 2 2 3 3 2 2 2 3" xfId="54291" xr:uid="{00000000-0005-0000-0000-00003D7B0000}"/>
    <cellStyle name="Note 3 3 2 2 3 3 2 2 3" xfId="30387" xr:uid="{00000000-0005-0000-0000-00003E7B0000}"/>
    <cellStyle name="Note 3 3 2 2 3 3 2 2 4" xfId="47614" xr:uid="{00000000-0005-0000-0000-00003F7B0000}"/>
    <cellStyle name="Note 3 3 2 2 3 3 2 3" xfId="9439" xr:uid="{00000000-0005-0000-0000-0000407B0000}"/>
    <cellStyle name="Note 3 3 2 2 3 3 2 3 2" xfId="27104" xr:uid="{00000000-0005-0000-0000-0000417B0000}"/>
    <cellStyle name="Note 3 3 2 2 3 3 2 3 3" xfId="44357" xr:uid="{00000000-0005-0000-0000-0000427B0000}"/>
    <cellStyle name="Note 3 3 2 2 3 3 2 4" xfId="16383" xr:uid="{00000000-0005-0000-0000-0000437B0000}"/>
    <cellStyle name="Note 3 3 2 2 3 3 2 4 2" xfId="34047" xr:uid="{00000000-0005-0000-0000-0000447B0000}"/>
    <cellStyle name="Note 3 3 2 2 3 3 2 4 3" xfId="51250" xr:uid="{00000000-0005-0000-0000-0000457B0000}"/>
    <cellStyle name="Note 3 3 2 2 3 3 2 5" xfId="23468" xr:uid="{00000000-0005-0000-0000-0000467B0000}"/>
    <cellStyle name="Note 3 3 2 2 3 3 2 6" xfId="40746" xr:uid="{00000000-0005-0000-0000-0000477B0000}"/>
    <cellStyle name="Note 3 3 2 2 3 3 3" xfId="7584" xr:uid="{00000000-0005-0000-0000-0000487B0000}"/>
    <cellStyle name="Note 3 3 2 2 3 3 3 2" xfId="25249" xr:uid="{00000000-0005-0000-0000-0000497B0000}"/>
    <cellStyle name="Note 3 3 2 2 3 3 3 3" xfId="42514" xr:uid="{00000000-0005-0000-0000-00004A7B0000}"/>
    <cellStyle name="Note 3 3 2 2 3 3 4" xfId="14636" xr:uid="{00000000-0005-0000-0000-00004B7B0000}"/>
    <cellStyle name="Note 3 3 2 2 3 3 4 2" xfId="32300" xr:uid="{00000000-0005-0000-0000-00004C7B0000}"/>
    <cellStyle name="Note 3 3 2 2 3 3 4 3" xfId="49515" xr:uid="{00000000-0005-0000-0000-00004D7B0000}"/>
    <cellStyle name="Note 3 3 2 2 3 3 5" xfId="21606" xr:uid="{00000000-0005-0000-0000-00004E7B0000}"/>
    <cellStyle name="Note 3 3 2 2 3 3 6" xfId="38903" xr:uid="{00000000-0005-0000-0000-00004F7B0000}"/>
    <cellStyle name="Note 3 3 2 2 3 4" xfId="4770" xr:uid="{00000000-0005-0000-0000-0000507B0000}"/>
    <cellStyle name="Note 3 3 2 2 3 4 2" xfId="11690" xr:uid="{00000000-0005-0000-0000-0000517B0000}"/>
    <cellStyle name="Note 3 3 2 2 3 4 2 2" xfId="18471" xr:uid="{00000000-0005-0000-0000-0000527B0000}"/>
    <cellStyle name="Note 3 3 2 2 3 4 2 2 2" xfId="36135" xr:uid="{00000000-0005-0000-0000-0000537B0000}"/>
    <cellStyle name="Note 3 3 2 2 3 4 2 2 3" xfId="53321" xr:uid="{00000000-0005-0000-0000-0000547B0000}"/>
    <cellStyle name="Note 3 3 2 2 3 4 2 3" xfId="29354" xr:uid="{00000000-0005-0000-0000-0000557B0000}"/>
    <cellStyle name="Note 3 3 2 2 3 4 2 4" xfId="46590" xr:uid="{00000000-0005-0000-0000-0000567B0000}"/>
    <cellStyle name="Note 3 3 2 2 3 4 3" xfId="8406" xr:uid="{00000000-0005-0000-0000-0000577B0000}"/>
    <cellStyle name="Note 3 3 2 2 3 4 3 2" xfId="26071" xr:uid="{00000000-0005-0000-0000-0000587B0000}"/>
    <cellStyle name="Note 3 3 2 2 3 4 3 3" xfId="43333" xr:uid="{00000000-0005-0000-0000-0000597B0000}"/>
    <cellStyle name="Note 3 3 2 2 3 4 4" xfId="15404" xr:uid="{00000000-0005-0000-0000-00005A7B0000}"/>
    <cellStyle name="Note 3 3 2 2 3 4 4 2" xfId="33068" xr:uid="{00000000-0005-0000-0000-00005B7B0000}"/>
    <cellStyle name="Note 3 3 2 2 3 4 4 3" xfId="50280" xr:uid="{00000000-0005-0000-0000-00005C7B0000}"/>
    <cellStyle name="Note 3 3 2 2 3 4 5" xfId="22435" xr:uid="{00000000-0005-0000-0000-00005D7B0000}"/>
    <cellStyle name="Note 3 3 2 2 3 4 6" xfId="39722" xr:uid="{00000000-0005-0000-0000-00005E7B0000}"/>
    <cellStyle name="Note 3 3 2 2 3 5" xfId="10376" xr:uid="{00000000-0005-0000-0000-00005F7B0000}"/>
    <cellStyle name="Note 3 3 2 2 3 5 2" xfId="17265" xr:uid="{00000000-0005-0000-0000-0000607B0000}"/>
    <cellStyle name="Note 3 3 2 2 3 5 2 2" xfId="34929" xr:uid="{00000000-0005-0000-0000-0000617B0000}"/>
    <cellStyle name="Note 3 3 2 2 3 5 2 3" xfId="52127" xr:uid="{00000000-0005-0000-0000-0000627B0000}"/>
    <cellStyle name="Note 3 3 2 2 3 5 3" xfId="28040" xr:uid="{00000000-0005-0000-0000-0000637B0000}"/>
    <cellStyle name="Note 3 3 2 2 3 5 4" xfId="45288" xr:uid="{00000000-0005-0000-0000-0000647B0000}"/>
    <cellStyle name="Note 3 3 2 2 3 6" xfId="6626" xr:uid="{00000000-0005-0000-0000-0000657B0000}"/>
    <cellStyle name="Note 3 3 2 2 3 6 2" xfId="24291" xr:uid="{00000000-0005-0000-0000-0000667B0000}"/>
    <cellStyle name="Note 3 3 2 2 3 6 3" xfId="41565" xr:uid="{00000000-0005-0000-0000-0000677B0000}"/>
    <cellStyle name="Note 3 3 2 2 3 7" xfId="13657" xr:uid="{00000000-0005-0000-0000-0000687B0000}"/>
    <cellStyle name="Note 3 3 2 2 3 7 2" xfId="31321" xr:uid="{00000000-0005-0000-0000-0000697B0000}"/>
    <cellStyle name="Note 3 3 2 2 3 7 3" xfId="48545" xr:uid="{00000000-0005-0000-0000-00006A7B0000}"/>
    <cellStyle name="Note 3 3 2 2 3 8" xfId="20573" xr:uid="{00000000-0005-0000-0000-00006B7B0000}"/>
    <cellStyle name="Note 3 3 2 2 3 9" xfId="37879" xr:uid="{00000000-0005-0000-0000-00006C7B0000}"/>
    <cellStyle name="Note 3 3 2 2 4" xfId="4506" xr:uid="{00000000-0005-0000-0000-00006D7B0000}"/>
    <cellStyle name="Note 3 3 2 2 4 2" xfId="6370" xr:uid="{00000000-0005-0000-0000-00006E7B0000}"/>
    <cellStyle name="Note 3 3 2 2 4 2 2" xfId="13289" xr:uid="{00000000-0005-0000-0000-00006F7B0000}"/>
    <cellStyle name="Note 3 3 2 2 4 2 2 2" xfId="19962" xr:uid="{00000000-0005-0000-0000-0000707B0000}"/>
    <cellStyle name="Note 3 3 2 2 4 2 2 2 2" xfId="37626" xr:uid="{00000000-0005-0000-0000-0000717B0000}"/>
    <cellStyle name="Note 3 3 2 2 4 2 2 2 3" xfId="54803" xr:uid="{00000000-0005-0000-0000-0000727B0000}"/>
    <cellStyle name="Note 3 3 2 2 4 2 2 3" xfId="30953" xr:uid="{00000000-0005-0000-0000-0000737B0000}"/>
    <cellStyle name="Note 3 3 2 2 4 2 2 4" xfId="48180" xr:uid="{00000000-0005-0000-0000-0000747B0000}"/>
    <cellStyle name="Note 3 3 2 2 4 2 3" xfId="10005" xr:uid="{00000000-0005-0000-0000-0000757B0000}"/>
    <cellStyle name="Note 3 3 2 2 4 2 3 2" xfId="27670" xr:uid="{00000000-0005-0000-0000-0000767B0000}"/>
    <cellStyle name="Note 3 3 2 2 4 2 3 3" xfId="44923" xr:uid="{00000000-0005-0000-0000-0000777B0000}"/>
    <cellStyle name="Note 3 3 2 2 4 2 4" xfId="16895" xr:uid="{00000000-0005-0000-0000-0000787B0000}"/>
    <cellStyle name="Note 3 3 2 2 4 2 4 2" xfId="34559" xr:uid="{00000000-0005-0000-0000-0000797B0000}"/>
    <cellStyle name="Note 3 3 2 2 4 2 4 3" xfId="51762" xr:uid="{00000000-0005-0000-0000-00007A7B0000}"/>
    <cellStyle name="Note 3 3 2 2 4 2 5" xfId="24035" xr:uid="{00000000-0005-0000-0000-00007B7B0000}"/>
    <cellStyle name="Note 3 3 2 2 4 2 6" xfId="41312" xr:uid="{00000000-0005-0000-0000-00007C7B0000}"/>
    <cellStyle name="Note 3 3 2 2 4 3" xfId="11434" xr:uid="{00000000-0005-0000-0000-00007D7B0000}"/>
    <cellStyle name="Note 3 3 2 2 4 3 2" xfId="18215" xr:uid="{00000000-0005-0000-0000-00007E7B0000}"/>
    <cellStyle name="Note 3 3 2 2 4 3 2 2" xfId="35879" xr:uid="{00000000-0005-0000-0000-00007F7B0000}"/>
    <cellStyle name="Note 3 3 2 2 4 3 2 3" xfId="53068" xr:uid="{00000000-0005-0000-0000-0000807B0000}"/>
    <cellStyle name="Note 3 3 2 2 4 3 3" xfId="29098" xr:uid="{00000000-0005-0000-0000-0000817B0000}"/>
    <cellStyle name="Note 3 3 2 2 4 3 4" xfId="46337" xr:uid="{00000000-0005-0000-0000-0000827B0000}"/>
    <cellStyle name="Note 3 3 2 2 4 4" xfId="8150" xr:uid="{00000000-0005-0000-0000-0000837B0000}"/>
    <cellStyle name="Note 3 3 2 2 4 4 2" xfId="25815" xr:uid="{00000000-0005-0000-0000-0000847B0000}"/>
    <cellStyle name="Note 3 3 2 2 4 4 3" xfId="43080" xr:uid="{00000000-0005-0000-0000-0000857B0000}"/>
    <cellStyle name="Note 3 3 2 2 4 5" xfId="15148" xr:uid="{00000000-0005-0000-0000-0000867B0000}"/>
    <cellStyle name="Note 3 3 2 2 4 5 2" xfId="32812" xr:uid="{00000000-0005-0000-0000-0000877B0000}"/>
    <cellStyle name="Note 3 3 2 2 4 5 3" xfId="50027" xr:uid="{00000000-0005-0000-0000-0000887B0000}"/>
    <cellStyle name="Note 3 3 2 2 4 6" xfId="22179" xr:uid="{00000000-0005-0000-0000-0000897B0000}"/>
    <cellStyle name="Note 3 3 2 2 4 7" xfId="39469" xr:uid="{00000000-0005-0000-0000-00008A7B0000}"/>
    <cellStyle name="Note 3 3 2 2 5" xfId="4363" xr:uid="{00000000-0005-0000-0000-00008B7B0000}"/>
    <cellStyle name="Note 3 3 2 2 5 2" xfId="6228" xr:uid="{00000000-0005-0000-0000-00008C7B0000}"/>
    <cellStyle name="Note 3 3 2 2 5 2 2" xfId="13147" xr:uid="{00000000-0005-0000-0000-00008D7B0000}"/>
    <cellStyle name="Note 3 3 2 2 5 2 2 2" xfId="19820" xr:uid="{00000000-0005-0000-0000-00008E7B0000}"/>
    <cellStyle name="Note 3 3 2 2 5 2 2 2 2" xfId="37484" xr:uid="{00000000-0005-0000-0000-00008F7B0000}"/>
    <cellStyle name="Note 3 3 2 2 5 2 2 2 3" xfId="54661" xr:uid="{00000000-0005-0000-0000-0000907B0000}"/>
    <cellStyle name="Note 3 3 2 2 5 2 2 3" xfId="30811" xr:uid="{00000000-0005-0000-0000-0000917B0000}"/>
    <cellStyle name="Note 3 3 2 2 5 2 2 4" xfId="48038" xr:uid="{00000000-0005-0000-0000-0000927B0000}"/>
    <cellStyle name="Note 3 3 2 2 5 2 3" xfId="9863" xr:uid="{00000000-0005-0000-0000-0000937B0000}"/>
    <cellStyle name="Note 3 3 2 2 5 2 3 2" xfId="27528" xr:uid="{00000000-0005-0000-0000-0000947B0000}"/>
    <cellStyle name="Note 3 3 2 2 5 2 3 3" xfId="44781" xr:uid="{00000000-0005-0000-0000-0000957B0000}"/>
    <cellStyle name="Note 3 3 2 2 5 2 4" xfId="16753" xr:uid="{00000000-0005-0000-0000-0000967B0000}"/>
    <cellStyle name="Note 3 3 2 2 5 2 4 2" xfId="34417" xr:uid="{00000000-0005-0000-0000-0000977B0000}"/>
    <cellStyle name="Note 3 3 2 2 5 2 4 3" xfId="51620" xr:uid="{00000000-0005-0000-0000-0000987B0000}"/>
    <cellStyle name="Note 3 3 2 2 5 2 5" xfId="23893" xr:uid="{00000000-0005-0000-0000-0000997B0000}"/>
    <cellStyle name="Note 3 3 2 2 5 2 6" xfId="41170" xr:uid="{00000000-0005-0000-0000-00009A7B0000}"/>
    <cellStyle name="Note 3 3 2 2 5 3" xfId="11292" xr:uid="{00000000-0005-0000-0000-00009B7B0000}"/>
    <cellStyle name="Note 3 3 2 2 5 3 2" xfId="18073" xr:uid="{00000000-0005-0000-0000-00009C7B0000}"/>
    <cellStyle name="Note 3 3 2 2 5 3 2 2" xfId="35737" xr:uid="{00000000-0005-0000-0000-00009D7B0000}"/>
    <cellStyle name="Note 3 3 2 2 5 3 2 3" xfId="52926" xr:uid="{00000000-0005-0000-0000-00009E7B0000}"/>
    <cellStyle name="Note 3 3 2 2 5 3 3" xfId="28956" xr:uid="{00000000-0005-0000-0000-00009F7B0000}"/>
    <cellStyle name="Note 3 3 2 2 5 3 4" xfId="46195" xr:uid="{00000000-0005-0000-0000-0000A07B0000}"/>
    <cellStyle name="Note 3 3 2 2 5 4" xfId="8008" xr:uid="{00000000-0005-0000-0000-0000A17B0000}"/>
    <cellStyle name="Note 3 3 2 2 5 4 2" xfId="25673" xr:uid="{00000000-0005-0000-0000-0000A27B0000}"/>
    <cellStyle name="Note 3 3 2 2 5 4 3" xfId="42938" xr:uid="{00000000-0005-0000-0000-0000A37B0000}"/>
    <cellStyle name="Note 3 3 2 2 5 5" xfId="15006" xr:uid="{00000000-0005-0000-0000-0000A47B0000}"/>
    <cellStyle name="Note 3 3 2 2 5 5 2" xfId="32670" xr:uid="{00000000-0005-0000-0000-0000A57B0000}"/>
    <cellStyle name="Note 3 3 2 2 5 5 3" xfId="49885" xr:uid="{00000000-0005-0000-0000-0000A67B0000}"/>
    <cellStyle name="Note 3 3 2 2 5 6" xfId="22037" xr:uid="{00000000-0005-0000-0000-0000A77B0000}"/>
    <cellStyle name="Note 3 3 2 2 5 7" xfId="39327" xr:uid="{00000000-0005-0000-0000-0000A87B0000}"/>
    <cellStyle name="Note 3 3 2 2 6" xfId="10149" xr:uid="{00000000-0005-0000-0000-0000A97B0000}"/>
    <cellStyle name="Note 3 3 2 2 6 2" xfId="17038" xr:uid="{00000000-0005-0000-0000-0000AA7B0000}"/>
    <cellStyle name="Note 3 3 2 2 6 2 2" xfId="34702" xr:uid="{00000000-0005-0000-0000-0000AB7B0000}"/>
    <cellStyle name="Note 3 3 2 2 6 2 3" xfId="51903" xr:uid="{00000000-0005-0000-0000-0000AC7B0000}"/>
    <cellStyle name="Note 3 3 2 2 6 3" xfId="27813" xr:uid="{00000000-0005-0000-0000-0000AD7B0000}"/>
    <cellStyle name="Note 3 3 2 2 6 4" xfId="45064" xr:uid="{00000000-0005-0000-0000-0000AE7B0000}"/>
    <cellStyle name="Note 3 3 2 2 7" xfId="13430" xr:uid="{00000000-0005-0000-0000-0000AF7B0000}"/>
    <cellStyle name="Note 3 3 2 2 7 2" xfId="31094" xr:uid="{00000000-0005-0000-0000-0000B07B0000}"/>
    <cellStyle name="Note 3 3 2 2 7 3" xfId="48321" xr:uid="{00000000-0005-0000-0000-0000B17B0000}"/>
    <cellStyle name="Note 3 3 2 2 8" xfId="20256" xr:uid="{00000000-0005-0000-0000-0000B27B0000}"/>
    <cellStyle name="Note 3 3 2 2 9" xfId="20387" xr:uid="{00000000-0005-0000-0000-0000B37B0000}"/>
    <cellStyle name="Note 3 3 2 3" xfId="2720" xr:uid="{00000000-0005-0000-0000-0000B47B0000}"/>
    <cellStyle name="Note 3 3 2 3 10" xfId="13525" xr:uid="{00000000-0005-0000-0000-0000B57B0000}"/>
    <cellStyle name="Note 3 3 2 3 10 2" xfId="31189" xr:uid="{00000000-0005-0000-0000-0000B67B0000}"/>
    <cellStyle name="Note 3 3 2 3 10 3" xfId="48416" xr:uid="{00000000-0005-0000-0000-0000B77B0000}"/>
    <cellStyle name="Note 3 3 2 3 11" xfId="20441" xr:uid="{00000000-0005-0000-0000-0000B87B0000}"/>
    <cellStyle name="Note 3 3 2 3 12" xfId="37750" xr:uid="{00000000-0005-0000-0000-0000B97B0000}"/>
    <cellStyle name="Note 3 3 2 3 2" xfId="2949" xr:uid="{00000000-0005-0000-0000-0000BA7B0000}"/>
    <cellStyle name="Note 3 3 2 3 2 2" xfId="3612" xr:uid="{00000000-0005-0000-0000-0000BB7B0000}"/>
    <cellStyle name="Note 3 3 2 3 2 2 2" xfId="5528" xr:uid="{00000000-0005-0000-0000-0000BC7B0000}"/>
    <cellStyle name="Note 3 3 2 3 2 2 2 2" xfId="12448" xr:uid="{00000000-0005-0000-0000-0000BD7B0000}"/>
    <cellStyle name="Note 3 3 2 3 2 2 2 2 2" xfId="19175" xr:uid="{00000000-0005-0000-0000-0000BE7B0000}"/>
    <cellStyle name="Note 3 3 2 3 2 2 2 2 2 2" xfId="36839" xr:uid="{00000000-0005-0000-0000-0000BF7B0000}"/>
    <cellStyle name="Note 3 3 2 3 2 2 2 2 2 3" xfId="54019" xr:uid="{00000000-0005-0000-0000-0000C07B0000}"/>
    <cellStyle name="Note 3 3 2 3 2 2 2 2 3" xfId="30112" xr:uid="{00000000-0005-0000-0000-0000C17B0000}"/>
    <cellStyle name="Note 3 3 2 3 2 2 2 2 4" xfId="47342" xr:uid="{00000000-0005-0000-0000-0000C27B0000}"/>
    <cellStyle name="Note 3 3 2 3 2 2 2 3" xfId="9164" xr:uid="{00000000-0005-0000-0000-0000C37B0000}"/>
    <cellStyle name="Note 3 3 2 3 2 2 2 3 2" xfId="26829" xr:uid="{00000000-0005-0000-0000-0000C47B0000}"/>
    <cellStyle name="Note 3 3 2 3 2 2 2 3 3" xfId="44085" xr:uid="{00000000-0005-0000-0000-0000C57B0000}"/>
    <cellStyle name="Note 3 3 2 3 2 2 2 4" xfId="16108" xr:uid="{00000000-0005-0000-0000-0000C67B0000}"/>
    <cellStyle name="Note 3 3 2 3 2 2 2 4 2" xfId="33772" xr:uid="{00000000-0005-0000-0000-0000C77B0000}"/>
    <cellStyle name="Note 3 3 2 3 2 2 2 4 3" xfId="50978" xr:uid="{00000000-0005-0000-0000-0000C87B0000}"/>
    <cellStyle name="Note 3 3 2 3 2 2 2 5" xfId="23193" xr:uid="{00000000-0005-0000-0000-0000C97B0000}"/>
    <cellStyle name="Note 3 3 2 3 2 2 2 6" xfId="40474" xr:uid="{00000000-0005-0000-0000-0000CA7B0000}"/>
    <cellStyle name="Note 3 3 2 3 2 2 3" xfId="11072" xr:uid="{00000000-0005-0000-0000-0000CB7B0000}"/>
    <cellStyle name="Note 3 3 2 3 2 2 3 2" xfId="17907" xr:uid="{00000000-0005-0000-0000-0000CC7B0000}"/>
    <cellStyle name="Note 3 3 2 3 2 2 3 2 2" xfId="35571" xr:uid="{00000000-0005-0000-0000-0000CD7B0000}"/>
    <cellStyle name="Note 3 3 2 3 2 2 3 2 3" xfId="52763" xr:uid="{00000000-0005-0000-0000-0000CE7B0000}"/>
    <cellStyle name="Note 3 3 2 3 2 2 3 3" xfId="28736" xr:uid="{00000000-0005-0000-0000-0000CF7B0000}"/>
    <cellStyle name="Note 3 3 2 3 2 2 3 4" xfId="45978" xr:uid="{00000000-0005-0000-0000-0000D07B0000}"/>
    <cellStyle name="Note 3 3 2 3 2 2 4" xfId="7309" xr:uid="{00000000-0005-0000-0000-0000D17B0000}"/>
    <cellStyle name="Note 3 3 2 3 2 2 4 2" xfId="24974" xr:uid="{00000000-0005-0000-0000-0000D27B0000}"/>
    <cellStyle name="Note 3 3 2 3 2 2 4 3" xfId="42242" xr:uid="{00000000-0005-0000-0000-0000D37B0000}"/>
    <cellStyle name="Note 3 3 2 3 2 2 5" xfId="14361" xr:uid="{00000000-0005-0000-0000-0000D47B0000}"/>
    <cellStyle name="Note 3 3 2 3 2 2 5 2" xfId="32025" xr:uid="{00000000-0005-0000-0000-0000D57B0000}"/>
    <cellStyle name="Note 3 3 2 3 2 2 5 3" xfId="49243" xr:uid="{00000000-0005-0000-0000-0000D67B0000}"/>
    <cellStyle name="Note 3 3 2 3 2 2 6" xfId="21331" xr:uid="{00000000-0005-0000-0000-0000D77B0000}"/>
    <cellStyle name="Note 3 3 2 3 2 2 7" xfId="38631" xr:uid="{00000000-0005-0000-0000-0000D87B0000}"/>
    <cellStyle name="Note 3 3 2 3 2 3" xfId="3982" xr:uid="{00000000-0005-0000-0000-0000D97B0000}"/>
    <cellStyle name="Note 3 3 2 3 2 3 2" xfId="5898" xr:uid="{00000000-0005-0000-0000-0000DA7B0000}"/>
    <cellStyle name="Note 3 3 2 3 2 3 2 2" xfId="12818" xr:uid="{00000000-0005-0000-0000-0000DB7B0000}"/>
    <cellStyle name="Note 3 3 2 3 2 3 2 2 2" xfId="19545" xr:uid="{00000000-0005-0000-0000-0000DC7B0000}"/>
    <cellStyle name="Note 3 3 2 3 2 3 2 2 2 2" xfId="37209" xr:uid="{00000000-0005-0000-0000-0000DD7B0000}"/>
    <cellStyle name="Note 3 3 2 3 2 3 2 2 2 3" xfId="54386" xr:uid="{00000000-0005-0000-0000-0000DE7B0000}"/>
    <cellStyle name="Note 3 3 2 3 2 3 2 2 3" xfId="30482" xr:uid="{00000000-0005-0000-0000-0000DF7B0000}"/>
    <cellStyle name="Note 3 3 2 3 2 3 2 2 4" xfId="47709" xr:uid="{00000000-0005-0000-0000-0000E07B0000}"/>
    <cellStyle name="Note 3 3 2 3 2 3 2 3" xfId="9534" xr:uid="{00000000-0005-0000-0000-0000E17B0000}"/>
    <cellStyle name="Note 3 3 2 3 2 3 2 3 2" xfId="27199" xr:uid="{00000000-0005-0000-0000-0000E27B0000}"/>
    <cellStyle name="Note 3 3 2 3 2 3 2 3 3" xfId="44452" xr:uid="{00000000-0005-0000-0000-0000E37B0000}"/>
    <cellStyle name="Note 3 3 2 3 2 3 2 4" xfId="16478" xr:uid="{00000000-0005-0000-0000-0000E47B0000}"/>
    <cellStyle name="Note 3 3 2 3 2 3 2 4 2" xfId="34142" xr:uid="{00000000-0005-0000-0000-0000E57B0000}"/>
    <cellStyle name="Note 3 3 2 3 2 3 2 4 3" xfId="51345" xr:uid="{00000000-0005-0000-0000-0000E67B0000}"/>
    <cellStyle name="Note 3 3 2 3 2 3 2 5" xfId="23563" xr:uid="{00000000-0005-0000-0000-0000E77B0000}"/>
    <cellStyle name="Note 3 3 2 3 2 3 2 6" xfId="40841" xr:uid="{00000000-0005-0000-0000-0000E87B0000}"/>
    <cellStyle name="Note 3 3 2 3 2 3 3" xfId="7679" xr:uid="{00000000-0005-0000-0000-0000E97B0000}"/>
    <cellStyle name="Note 3 3 2 3 2 3 3 2" xfId="25344" xr:uid="{00000000-0005-0000-0000-0000EA7B0000}"/>
    <cellStyle name="Note 3 3 2 3 2 3 3 3" xfId="42609" xr:uid="{00000000-0005-0000-0000-0000EB7B0000}"/>
    <cellStyle name="Note 3 3 2 3 2 3 4" xfId="14731" xr:uid="{00000000-0005-0000-0000-0000EC7B0000}"/>
    <cellStyle name="Note 3 3 2 3 2 3 4 2" xfId="32395" xr:uid="{00000000-0005-0000-0000-0000ED7B0000}"/>
    <cellStyle name="Note 3 3 2 3 2 3 4 3" xfId="49610" xr:uid="{00000000-0005-0000-0000-0000EE7B0000}"/>
    <cellStyle name="Note 3 3 2 3 2 3 5" xfId="21701" xr:uid="{00000000-0005-0000-0000-0000EF7B0000}"/>
    <cellStyle name="Note 3 3 2 3 2 3 6" xfId="38998" xr:uid="{00000000-0005-0000-0000-0000F07B0000}"/>
    <cellStyle name="Note 3 3 2 3 2 4" xfId="4865" xr:uid="{00000000-0005-0000-0000-0000F17B0000}"/>
    <cellStyle name="Note 3 3 2 3 2 4 2" xfId="11785" xr:uid="{00000000-0005-0000-0000-0000F27B0000}"/>
    <cellStyle name="Note 3 3 2 3 2 4 2 2" xfId="18566" xr:uid="{00000000-0005-0000-0000-0000F37B0000}"/>
    <cellStyle name="Note 3 3 2 3 2 4 2 2 2" xfId="36230" xr:uid="{00000000-0005-0000-0000-0000F47B0000}"/>
    <cellStyle name="Note 3 3 2 3 2 4 2 2 3" xfId="53416" xr:uid="{00000000-0005-0000-0000-0000F57B0000}"/>
    <cellStyle name="Note 3 3 2 3 2 4 2 3" xfId="29449" xr:uid="{00000000-0005-0000-0000-0000F67B0000}"/>
    <cellStyle name="Note 3 3 2 3 2 4 2 4" xfId="46685" xr:uid="{00000000-0005-0000-0000-0000F77B0000}"/>
    <cellStyle name="Note 3 3 2 3 2 4 3" xfId="8501" xr:uid="{00000000-0005-0000-0000-0000F87B0000}"/>
    <cellStyle name="Note 3 3 2 3 2 4 3 2" xfId="26166" xr:uid="{00000000-0005-0000-0000-0000F97B0000}"/>
    <cellStyle name="Note 3 3 2 3 2 4 3 3" xfId="43428" xr:uid="{00000000-0005-0000-0000-0000FA7B0000}"/>
    <cellStyle name="Note 3 3 2 3 2 4 4" xfId="15499" xr:uid="{00000000-0005-0000-0000-0000FB7B0000}"/>
    <cellStyle name="Note 3 3 2 3 2 4 4 2" xfId="33163" xr:uid="{00000000-0005-0000-0000-0000FC7B0000}"/>
    <cellStyle name="Note 3 3 2 3 2 4 4 3" xfId="50375" xr:uid="{00000000-0005-0000-0000-0000FD7B0000}"/>
    <cellStyle name="Note 3 3 2 3 2 4 5" xfId="22530" xr:uid="{00000000-0005-0000-0000-0000FE7B0000}"/>
    <cellStyle name="Note 3 3 2 3 2 4 6" xfId="39817" xr:uid="{00000000-0005-0000-0000-0000FF7B0000}"/>
    <cellStyle name="Note 3 3 2 3 2 5" xfId="10471" xr:uid="{00000000-0005-0000-0000-0000007C0000}"/>
    <cellStyle name="Note 3 3 2 3 2 5 2" xfId="17360" xr:uid="{00000000-0005-0000-0000-0000017C0000}"/>
    <cellStyle name="Note 3 3 2 3 2 5 2 2" xfId="35024" xr:uid="{00000000-0005-0000-0000-0000027C0000}"/>
    <cellStyle name="Note 3 3 2 3 2 5 2 3" xfId="52222" xr:uid="{00000000-0005-0000-0000-0000037C0000}"/>
    <cellStyle name="Note 3 3 2 3 2 5 3" xfId="28135" xr:uid="{00000000-0005-0000-0000-0000047C0000}"/>
    <cellStyle name="Note 3 3 2 3 2 5 4" xfId="45383" xr:uid="{00000000-0005-0000-0000-0000057C0000}"/>
    <cellStyle name="Note 3 3 2 3 2 6" xfId="6721" xr:uid="{00000000-0005-0000-0000-0000067C0000}"/>
    <cellStyle name="Note 3 3 2 3 2 6 2" xfId="24386" xr:uid="{00000000-0005-0000-0000-0000077C0000}"/>
    <cellStyle name="Note 3 3 2 3 2 6 3" xfId="41660" xr:uid="{00000000-0005-0000-0000-0000087C0000}"/>
    <cellStyle name="Note 3 3 2 3 2 7" xfId="13752" xr:uid="{00000000-0005-0000-0000-0000097C0000}"/>
    <cellStyle name="Note 3 3 2 3 2 7 2" xfId="31416" xr:uid="{00000000-0005-0000-0000-00000A7C0000}"/>
    <cellStyle name="Note 3 3 2 3 2 7 3" xfId="48640" xr:uid="{00000000-0005-0000-0000-00000B7C0000}"/>
    <cellStyle name="Note 3 3 2 3 2 8" xfId="20668" xr:uid="{00000000-0005-0000-0000-00000C7C0000}"/>
    <cellStyle name="Note 3 3 2 3 2 9" xfId="37974" xr:uid="{00000000-0005-0000-0000-00000D7C0000}"/>
    <cellStyle name="Note 3 3 2 3 3" xfId="3045" xr:uid="{00000000-0005-0000-0000-00000E7C0000}"/>
    <cellStyle name="Note 3 3 2 3 3 2" xfId="3708" xr:uid="{00000000-0005-0000-0000-00000F7C0000}"/>
    <cellStyle name="Note 3 3 2 3 3 2 2" xfId="5624" xr:uid="{00000000-0005-0000-0000-0000107C0000}"/>
    <cellStyle name="Note 3 3 2 3 3 2 2 2" xfId="12544" xr:uid="{00000000-0005-0000-0000-0000117C0000}"/>
    <cellStyle name="Note 3 3 2 3 3 2 2 2 2" xfId="19271" xr:uid="{00000000-0005-0000-0000-0000127C0000}"/>
    <cellStyle name="Note 3 3 2 3 3 2 2 2 2 2" xfId="36935" xr:uid="{00000000-0005-0000-0000-0000137C0000}"/>
    <cellStyle name="Note 3 3 2 3 3 2 2 2 2 3" xfId="54112" xr:uid="{00000000-0005-0000-0000-0000147C0000}"/>
    <cellStyle name="Note 3 3 2 3 3 2 2 2 3" xfId="30208" xr:uid="{00000000-0005-0000-0000-0000157C0000}"/>
    <cellStyle name="Note 3 3 2 3 3 2 2 2 4" xfId="47435" xr:uid="{00000000-0005-0000-0000-0000167C0000}"/>
    <cellStyle name="Note 3 3 2 3 3 2 2 3" xfId="9260" xr:uid="{00000000-0005-0000-0000-0000177C0000}"/>
    <cellStyle name="Note 3 3 2 3 3 2 2 3 2" xfId="26925" xr:uid="{00000000-0005-0000-0000-0000187C0000}"/>
    <cellStyle name="Note 3 3 2 3 3 2 2 3 3" xfId="44178" xr:uid="{00000000-0005-0000-0000-0000197C0000}"/>
    <cellStyle name="Note 3 3 2 3 3 2 2 4" xfId="16204" xr:uid="{00000000-0005-0000-0000-00001A7C0000}"/>
    <cellStyle name="Note 3 3 2 3 3 2 2 4 2" xfId="33868" xr:uid="{00000000-0005-0000-0000-00001B7C0000}"/>
    <cellStyle name="Note 3 3 2 3 3 2 2 4 3" xfId="51071" xr:uid="{00000000-0005-0000-0000-00001C7C0000}"/>
    <cellStyle name="Note 3 3 2 3 3 2 2 5" xfId="23289" xr:uid="{00000000-0005-0000-0000-00001D7C0000}"/>
    <cellStyle name="Note 3 3 2 3 3 2 2 6" xfId="40567" xr:uid="{00000000-0005-0000-0000-00001E7C0000}"/>
    <cellStyle name="Note 3 3 2 3 3 2 3" xfId="11168" xr:uid="{00000000-0005-0000-0000-00001F7C0000}"/>
    <cellStyle name="Note 3 3 2 3 3 2 3 2" xfId="18003" xr:uid="{00000000-0005-0000-0000-0000207C0000}"/>
    <cellStyle name="Note 3 3 2 3 3 2 3 2 2" xfId="35667" xr:uid="{00000000-0005-0000-0000-0000217C0000}"/>
    <cellStyle name="Note 3 3 2 3 3 2 3 2 3" xfId="52856" xr:uid="{00000000-0005-0000-0000-0000227C0000}"/>
    <cellStyle name="Note 3 3 2 3 3 2 3 3" xfId="28832" xr:uid="{00000000-0005-0000-0000-0000237C0000}"/>
    <cellStyle name="Note 3 3 2 3 3 2 3 4" xfId="46071" xr:uid="{00000000-0005-0000-0000-0000247C0000}"/>
    <cellStyle name="Note 3 3 2 3 3 2 4" xfId="7405" xr:uid="{00000000-0005-0000-0000-0000257C0000}"/>
    <cellStyle name="Note 3 3 2 3 3 2 4 2" xfId="25070" xr:uid="{00000000-0005-0000-0000-0000267C0000}"/>
    <cellStyle name="Note 3 3 2 3 3 2 4 3" xfId="42335" xr:uid="{00000000-0005-0000-0000-0000277C0000}"/>
    <cellStyle name="Note 3 3 2 3 3 2 5" xfId="14457" xr:uid="{00000000-0005-0000-0000-0000287C0000}"/>
    <cellStyle name="Note 3 3 2 3 3 2 5 2" xfId="32121" xr:uid="{00000000-0005-0000-0000-0000297C0000}"/>
    <cellStyle name="Note 3 3 2 3 3 2 5 3" xfId="49336" xr:uid="{00000000-0005-0000-0000-00002A7C0000}"/>
    <cellStyle name="Note 3 3 2 3 3 2 6" xfId="21427" xr:uid="{00000000-0005-0000-0000-00002B7C0000}"/>
    <cellStyle name="Note 3 3 2 3 3 2 7" xfId="38724" xr:uid="{00000000-0005-0000-0000-00002C7C0000}"/>
    <cellStyle name="Note 3 3 2 3 3 3" xfId="4075" xr:uid="{00000000-0005-0000-0000-00002D7C0000}"/>
    <cellStyle name="Note 3 3 2 3 3 3 2" xfId="5991" xr:uid="{00000000-0005-0000-0000-00002E7C0000}"/>
    <cellStyle name="Note 3 3 2 3 3 3 2 2" xfId="12911" xr:uid="{00000000-0005-0000-0000-00002F7C0000}"/>
    <cellStyle name="Note 3 3 2 3 3 3 2 2 2" xfId="19638" xr:uid="{00000000-0005-0000-0000-0000307C0000}"/>
    <cellStyle name="Note 3 3 2 3 3 3 2 2 2 2" xfId="37302" xr:uid="{00000000-0005-0000-0000-0000317C0000}"/>
    <cellStyle name="Note 3 3 2 3 3 3 2 2 2 3" xfId="54479" xr:uid="{00000000-0005-0000-0000-0000327C0000}"/>
    <cellStyle name="Note 3 3 2 3 3 3 2 2 3" xfId="30575" xr:uid="{00000000-0005-0000-0000-0000337C0000}"/>
    <cellStyle name="Note 3 3 2 3 3 3 2 2 4" xfId="47802" xr:uid="{00000000-0005-0000-0000-0000347C0000}"/>
    <cellStyle name="Note 3 3 2 3 3 3 2 3" xfId="9627" xr:uid="{00000000-0005-0000-0000-0000357C0000}"/>
    <cellStyle name="Note 3 3 2 3 3 3 2 3 2" xfId="27292" xr:uid="{00000000-0005-0000-0000-0000367C0000}"/>
    <cellStyle name="Note 3 3 2 3 3 3 2 3 3" xfId="44545" xr:uid="{00000000-0005-0000-0000-0000377C0000}"/>
    <cellStyle name="Note 3 3 2 3 3 3 2 4" xfId="16571" xr:uid="{00000000-0005-0000-0000-0000387C0000}"/>
    <cellStyle name="Note 3 3 2 3 3 3 2 4 2" xfId="34235" xr:uid="{00000000-0005-0000-0000-0000397C0000}"/>
    <cellStyle name="Note 3 3 2 3 3 3 2 4 3" xfId="51438" xr:uid="{00000000-0005-0000-0000-00003A7C0000}"/>
    <cellStyle name="Note 3 3 2 3 3 3 2 5" xfId="23656" xr:uid="{00000000-0005-0000-0000-00003B7C0000}"/>
    <cellStyle name="Note 3 3 2 3 3 3 2 6" xfId="40934" xr:uid="{00000000-0005-0000-0000-00003C7C0000}"/>
    <cellStyle name="Note 3 3 2 3 3 3 3" xfId="7772" xr:uid="{00000000-0005-0000-0000-00003D7C0000}"/>
    <cellStyle name="Note 3 3 2 3 3 3 3 2" xfId="25437" xr:uid="{00000000-0005-0000-0000-00003E7C0000}"/>
    <cellStyle name="Note 3 3 2 3 3 3 3 3" xfId="42702" xr:uid="{00000000-0005-0000-0000-00003F7C0000}"/>
    <cellStyle name="Note 3 3 2 3 3 3 4" xfId="14824" xr:uid="{00000000-0005-0000-0000-0000407C0000}"/>
    <cellStyle name="Note 3 3 2 3 3 3 4 2" xfId="32488" xr:uid="{00000000-0005-0000-0000-0000417C0000}"/>
    <cellStyle name="Note 3 3 2 3 3 3 4 3" xfId="49703" xr:uid="{00000000-0005-0000-0000-0000427C0000}"/>
    <cellStyle name="Note 3 3 2 3 3 3 5" xfId="21794" xr:uid="{00000000-0005-0000-0000-0000437C0000}"/>
    <cellStyle name="Note 3 3 2 3 3 3 6" xfId="39091" xr:uid="{00000000-0005-0000-0000-0000447C0000}"/>
    <cellStyle name="Note 3 3 2 3 3 4" xfId="4961" xr:uid="{00000000-0005-0000-0000-0000457C0000}"/>
    <cellStyle name="Note 3 3 2 3 3 4 2" xfId="11881" xr:uid="{00000000-0005-0000-0000-0000467C0000}"/>
    <cellStyle name="Note 3 3 2 3 3 4 2 2" xfId="18662" xr:uid="{00000000-0005-0000-0000-0000477C0000}"/>
    <cellStyle name="Note 3 3 2 3 3 4 2 2 2" xfId="36326" xr:uid="{00000000-0005-0000-0000-0000487C0000}"/>
    <cellStyle name="Note 3 3 2 3 3 4 2 2 3" xfId="53509" xr:uid="{00000000-0005-0000-0000-0000497C0000}"/>
    <cellStyle name="Note 3 3 2 3 3 4 2 3" xfId="29545" xr:uid="{00000000-0005-0000-0000-00004A7C0000}"/>
    <cellStyle name="Note 3 3 2 3 3 4 2 4" xfId="46778" xr:uid="{00000000-0005-0000-0000-00004B7C0000}"/>
    <cellStyle name="Note 3 3 2 3 3 4 3" xfId="8597" xr:uid="{00000000-0005-0000-0000-00004C7C0000}"/>
    <cellStyle name="Note 3 3 2 3 3 4 3 2" xfId="26262" xr:uid="{00000000-0005-0000-0000-00004D7C0000}"/>
    <cellStyle name="Note 3 3 2 3 3 4 3 3" xfId="43521" xr:uid="{00000000-0005-0000-0000-00004E7C0000}"/>
    <cellStyle name="Note 3 3 2 3 3 4 4" xfId="15595" xr:uid="{00000000-0005-0000-0000-00004F7C0000}"/>
    <cellStyle name="Note 3 3 2 3 3 4 4 2" xfId="33259" xr:uid="{00000000-0005-0000-0000-0000507C0000}"/>
    <cellStyle name="Note 3 3 2 3 3 4 4 3" xfId="50468" xr:uid="{00000000-0005-0000-0000-0000517C0000}"/>
    <cellStyle name="Note 3 3 2 3 3 4 5" xfId="22626" xr:uid="{00000000-0005-0000-0000-0000527C0000}"/>
    <cellStyle name="Note 3 3 2 3 3 4 6" xfId="39910" xr:uid="{00000000-0005-0000-0000-0000537C0000}"/>
    <cellStyle name="Note 3 3 2 3 3 5" xfId="10567" xr:uid="{00000000-0005-0000-0000-0000547C0000}"/>
    <cellStyle name="Note 3 3 2 3 3 5 2" xfId="17456" xr:uid="{00000000-0005-0000-0000-0000557C0000}"/>
    <cellStyle name="Note 3 3 2 3 3 5 2 2" xfId="35120" xr:uid="{00000000-0005-0000-0000-0000567C0000}"/>
    <cellStyle name="Note 3 3 2 3 3 5 2 3" xfId="52315" xr:uid="{00000000-0005-0000-0000-0000577C0000}"/>
    <cellStyle name="Note 3 3 2 3 3 5 3" xfId="28231" xr:uid="{00000000-0005-0000-0000-0000587C0000}"/>
    <cellStyle name="Note 3 3 2 3 3 5 4" xfId="45476" xr:uid="{00000000-0005-0000-0000-0000597C0000}"/>
    <cellStyle name="Note 3 3 2 3 3 6" xfId="6817" xr:uid="{00000000-0005-0000-0000-00005A7C0000}"/>
    <cellStyle name="Note 3 3 2 3 3 6 2" xfId="24482" xr:uid="{00000000-0005-0000-0000-00005B7C0000}"/>
    <cellStyle name="Note 3 3 2 3 3 6 3" xfId="41753" xr:uid="{00000000-0005-0000-0000-00005C7C0000}"/>
    <cellStyle name="Note 3 3 2 3 3 7" xfId="13848" xr:uid="{00000000-0005-0000-0000-00005D7C0000}"/>
    <cellStyle name="Note 3 3 2 3 3 7 2" xfId="31512" xr:uid="{00000000-0005-0000-0000-00005E7C0000}"/>
    <cellStyle name="Note 3 3 2 3 3 7 3" xfId="48733" xr:uid="{00000000-0005-0000-0000-00005F7C0000}"/>
    <cellStyle name="Note 3 3 2 3 3 8" xfId="20764" xr:uid="{00000000-0005-0000-0000-0000607C0000}"/>
    <cellStyle name="Note 3 3 2 3 3 9" xfId="38067" xr:uid="{00000000-0005-0000-0000-0000617C0000}"/>
    <cellStyle name="Note 3 3 2 3 4" xfId="3157" xr:uid="{00000000-0005-0000-0000-0000627C0000}"/>
    <cellStyle name="Note 3 3 2 3 4 2" xfId="4187" xr:uid="{00000000-0005-0000-0000-0000637C0000}"/>
    <cellStyle name="Note 3 3 2 3 4 2 2" xfId="6103" xr:uid="{00000000-0005-0000-0000-0000647C0000}"/>
    <cellStyle name="Note 3 3 2 3 4 2 2 2" xfId="13023" xr:uid="{00000000-0005-0000-0000-0000657C0000}"/>
    <cellStyle name="Note 3 3 2 3 4 2 2 2 2" xfId="19750" xr:uid="{00000000-0005-0000-0000-0000667C0000}"/>
    <cellStyle name="Note 3 3 2 3 4 2 2 2 2 2" xfId="37414" xr:uid="{00000000-0005-0000-0000-0000677C0000}"/>
    <cellStyle name="Note 3 3 2 3 4 2 2 2 2 3" xfId="54591" xr:uid="{00000000-0005-0000-0000-0000687C0000}"/>
    <cellStyle name="Note 3 3 2 3 4 2 2 2 3" xfId="30687" xr:uid="{00000000-0005-0000-0000-0000697C0000}"/>
    <cellStyle name="Note 3 3 2 3 4 2 2 2 4" xfId="47914" xr:uid="{00000000-0005-0000-0000-00006A7C0000}"/>
    <cellStyle name="Note 3 3 2 3 4 2 2 3" xfId="9739" xr:uid="{00000000-0005-0000-0000-00006B7C0000}"/>
    <cellStyle name="Note 3 3 2 3 4 2 2 3 2" xfId="27404" xr:uid="{00000000-0005-0000-0000-00006C7C0000}"/>
    <cellStyle name="Note 3 3 2 3 4 2 2 3 3" xfId="44657" xr:uid="{00000000-0005-0000-0000-00006D7C0000}"/>
    <cellStyle name="Note 3 3 2 3 4 2 2 4" xfId="16683" xr:uid="{00000000-0005-0000-0000-00006E7C0000}"/>
    <cellStyle name="Note 3 3 2 3 4 2 2 4 2" xfId="34347" xr:uid="{00000000-0005-0000-0000-00006F7C0000}"/>
    <cellStyle name="Note 3 3 2 3 4 2 2 4 3" xfId="51550" xr:uid="{00000000-0005-0000-0000-0000707C0000}"/>
    <cellStyle name="Note 3 3 2 3 4 2 2 5" xfId="23768" xr:uid="{00000000-0005-0000-0000-0000717C0000}"/>
    <cellStyle name="Note 3 3 2 3 4 2 2 6" xfId="41046" xr:uid="{00000000-0005-0000-0000-0000727C0000}"/>
    <cellStyle name="Note 3 3 2 3 4 2 3" xfId="7884" xr:uid="{00000000-0005-0000-0000-0000737C0000}"/>
    <cellStyle name="Note 3 3 2 3 4 2 3 2" xfId="25549" xr:uid="{00000000-0005-0000-0000-0000747C0000}"/>
    <cellStyle name="Note 3 3 2 3 4 2 3 3" xfId="42814" xr:uid="{00000000-0005-0000-0000-0000757C0000}"/>
    <cellStyle name="Note 3 3 2 3 4 2 4" xfId="14936" xr:uid="{00000000-0005-0000-0000-0000767C0000}"/>
    <cellStyle name="Note 3 3 2 3 4 2 4 2" xfId="32600" xr:uid="{00000000-0005-0000-0000-0000777C0000}"/>
    <cellStyle name="Note 3 3 2 3 4 2 4 3" xfId="49815" xr:uid="{00000000-0005-0000-0000-0000787C0000}"/>
    <cellStyle name="Note 3 3 2 3 4 2 5" xfId="21906" xr:uid="{00000000-0005-0000-0000-0000797C0000}"/>
    <cellStyle name="Note 3 3 2 3 4 2 6" xfId="39203" xr:uid="{00000000-0005-0000-0000-00007A7C0000}"/>
    <cellStyle name="Note 3 3 2 3 4 3" xfId="5073" xr:uid="{00000000-0005-0000-0000-00007B7C0000}"/>
    <cellStyle name="Note 3 3 2 3 4 3 2" xfId="11993" xr:uid="{00000000-0005-0000-0000-00007C7C0000}"/>
    <cellStyle name="Note 3 3 2 3 4 3 2 2" xfId="18774" xr:uid="{00000000-0005-0000-0000-00007D7C0000}"/>
    <cellStyle name="Note 3 3 2 3 4 3 2 2 2" xfId="36438" xr:uid="{00000000-0005-0000-0000-00007E7C0000}"/>
    <cellStyle name="Note 3 3 2 3 4 3 2 2 3" xfId="53621" xr:uid="{00000000-0005-0000-0000-00007F7C0000}"/>
    <cellStyle name="Note 3 3 2 3 4 3 2 3" xfId="29657" xr:uid="{00000000-0005-0000-0000-0000807C0000}"/>
    <cellStyle name="Note 3 3 2 3 4 3 2 4" xfId="46890" xr:uid="{00000000-0005-0000-0000-0000817C0000}"/>
    <cellStyle name="Note 3 3 2 3 4 3 3" xfId="8709" xr:uid="{00000000-0005-0000-0000-0000827C0000}"/>
    <cellStyle name="Note 3 3 2 3 4 3 3 2" xfId="26374" xr:uid="{00000000-0005-0000-0000-0000837C0000}"/>
    <cellStyle name="Note 3 3 2 3 4 3 3 3" xfId="43633" xr:uid="{00000000-0005-0000-0000-0000847C0000}"/>
    <cellStyle name="Note 3 3 2 3 4 3 4" xfId="15707" xr:uid="{00000000-0005-0000-0000-0000857C0000}"/>
    <cellStyle name="Note 3 3 2 3 4 3 4 2" xfId="33371" xr:uid="{00000000-0005-0000-0000-0000867C0000}"/>
    <cellStyle name="Note 3 3 2 3 4 3 4 3" xfId="50580" xr:uid="{00000000-0005-0000-0000-0000877C0000}"/>
    <cellStyle name="Note 3 3 2 3 4 3 5" xfId="22738" xr:uid="{00000000-0005-0000-0000-0000887C0000}"/>
    <cellStyle name="Note 3 3 2 3 4 3 6" xfId="40022" xr:uid="{00000000-0005-0000-0000-0000897C0000}"/>
    <cellStyle name="Note 3 3 2 3 4 4" xfId="10679" xr:uid="{00000000-0005-0000-0000-00008A7C0000}"/>
    <cellStyle name="Note 3 3 2 3 4 4 2" xfId="17568" xr:uid="{00000000-0005-0000-0000-00008B7C0000}"/>
    <cellStyle name="Note 3 3 2 3 4 4 2 2" xfId="35232" xr:uid="{00000000-0005-0000-0000-00008C7C0000}"/>
    <cellStyle name="Note 3 3 2 3 4 4 2 3" xfId="52427" xr:uid="{00000000-0005-0000-0000-00008D7C0000}"/>
    <cellStyle name="Note 3 3 2 3 4 4 3" xfId="28343" xr:uid="{00000000-0005-0000-0000-00008E7C0000}"/>
    <cellStyle name="Note 3 3 2 3 4 4 4" xfId="45588" xr:uid="{00000000-0005-0000-0000-00008F7C0000}"/>
    <cellStyle name="Note 3 3 2 3 4 5" xfId="6929" xr:uid="{00000000-0005-0000-0000-0000907C0000}"/>
    <cellStyle name="Note 3 3 2 3 4 5 2" xfId="24594" xr:uid="{00000000-0005-0000-0000-0000917C0000}"/>
    <cellStyle name="Note 3 3 2 3 4 5 3" xfId="41865" xr:uid="{00000000-0005-0000-0000-0000927C0000}"/>
    <cellStyle name="Note 3 3 2 3 4 6" xfId="13960" xr:uid="{00000000-0005-0000-0000-0000937C0000}"/>
    <cellStyle name="Note 3 3 2 3 4 6 2" xfId="31624" xr:uid="{00000000-0005-0000-0000-0000947C0000}"/>
    <cellStyle name="Note 3 3 2 3 4 6 3" xfId="48845" xr:uid="{00000000-0005-0000-0000-0000957C0000}"/>
    <cellStyle name="Note 3 3 2 3 4 7" xfId="20876" xr:uid="{00000000-0005-0000-0000-0000967C0000}"/>
    <cellStyle name="Note 3 3 2 3 4 8" xfId="38179" xr:uid="{00000000-0005-0000-0000-0000977C0000}"/>
    <cellStyle name="Note 3 3 2 3 5" xfId="3385" xr:uid="{00000000-0005-0000-0000-0000987C0000}"/>
    <cellStyle name="Note 3 3 2 3 5 2" xfId="5301" xr:uid="{00000000-0005-0000-0000-0000997C0000}"/>
    <cellStyle name="Note 3 3 2 3 5 2 2" xfId="12221" xr:uid="{00000000-0005-0000-0000-00009A7C0000}"/>
    <cellStyle name="Note 3 3 2 3 5 2 2 2" xfId="18948" xr:uid="{00000000-0005-0000-0000-00009B7C0000}"/>
    <cellStyle name="Note 3 3 2 3 5 2 2 2 2" xfId="36612" xr:uid="{00000000-0005-0000-0000-00009C7C0000}"/>
    <cellStyle name="Note 3 3 2 3 5 2 2 2 3" xfId="53795" xr:uid="{00000000-0005-0000-0000-00009D7C0000}"/>
    <cellStyle name="Note 3 3 2 3 5 2 2 3" xfId="29885" xr:uid="{00000000-0005-0000-0000-00009E7C0000}"/>
    <cellStyle name="Note 3 3 2 3 5 2 2 4" xfId="47118" xr:uid="{00000000-0005-0000-0000-00009F7C0000}"/>
    <cellStyle name="Note 3 3 2 3 5 2 3" xfId="8937" xr:uid="{00000000-0005-0000-0000-0000A07C0000}"/>
    <cellStyle name="Note 3 3 2 3 5 2 3 2" xfId="26602" xr:uid="{00000000-0005-0000-0000-0000A17C0000}"/>
    <cellStyle name="Note 3 3 2 3 5 2 3 3" xfId="43861" xr:uid="{00000000-0005-0000-0000-0000A27C0000}"/>
    <cellStyle name="Note 3 3 2 3 5 2 4" xfId="15881" xr:uid="{00000000-0005-0000-0000-0000A37C0000}"/>
    <cellStyle name="Note 3 3 2 3 5 2 4 2" xfId="33545" xr:uid="{00000000-0005-0000-0000-0000A47C0000}"/>
    <cellStyle name="Note 3 3 2 3 5 2 4 3" xfId="50754" xr:uid="{00000000-0005-0000-0000-0000A57C0000}"/>
    <cellStyle name="Note 3 3 2 3 5 2 5" xfId="22966" xr:uid="{00000000-0005-0000-0000-0000A67C0000}"/>
    <cellStyle name="Note 3 3 2 3 5 2 6" xfId="40250" xr:uid="{00000000-0005-0000-0000-0000A77C0000}"/>
    <cellStyle name="Note 3 3 2 3 5 3" xfId="10845" xr:uid="{00000000-0005-0000-0000-0000A87C0000}"/>
    <cellStyle name="Note 3 3 2 3 5 3 2" xfId="17680" xr:uid="{00000000-0005-0000-0000-0000A97C0000}"/>
    <cellStyle name="Note 3 3 2 3 5 3 2 2" xfId="35344" xr:uid="{00000000-0005-0000-0000-0000AA7C0000}"/>
    <cellStyle name="Note 3 3 2 3 5 3 2 3" xfId="52539" xr:uid="{00000000-0005-0000-0000-0000AB7C0000}"/>
    <cellStyle name="Note 3 3 2 3 5 3 3" xfId="28509" xr:uid="{00000000-0005-0000-0000-0000AC7C0000}"/>
    <cellStyle name="Note 3 3 2 3 5 3 4" xfId="45754" xr:uid="{00000000-0005-0000-0000-0000AD7C0000}"/>
    <cellStyle name="Note 3 3 2 3 5 4" xfId="14134" xr:uid="{00000000-0005-0000-0000-0000AE7C0000}"/>
    <cellStyle name="Note 3 3 2 3 5 4 2" xfId="31798" xr:uid="{00000000-0005-0000-0000-0000AF7C0000}"/>
    <cellStyle name="Note 3 3 2 3 5 4 3" xfId="49019" xr:uid="{00000000-0005-0000-0000-0000B07C0000}"/>
    <cellStyle name="Note 3 3 2 3 5 5" xfId="21104" xr:uid="{00000000-0005-0000-0000-0000B17C0000}"/>
    <cellStyle name="Note 3 3 2 3 5 6" xfId="38407" xr:uid="{00000000-0005-0000-0000-0000B27C0000}"/>
    <cellStyle name="Note 3 3 2 3 6" xfId="3234" xr:uid="{00000000-0005-0000-0000-0000B37C0000}"/>
    <cellStyle name="Note 3 3 2 3 6 2" xfId="5150" xr:uid="{00000000-0005-0000-0000-0000B47C0000}"/>
    <cellStyle name="Note 3 3 2 3 6 2 2" xfId="12070" xr:uid="{00000000-0005-0000-0000-0000B57C0000}"/>
    <cellStyle name="Note 3 3 2 3 6 2 2 2" xfId="18851" xr:uid="{00000000-0005-0000-0000-0000B67C0000}"/>
    <cellStyle name="Note 3 3 2 3 6 2 2 2 2" xfId="36515" xr:uid="{00000000-0005-0000-0000-0000B77C0000}"/>
    <cellStyle name="Note 3 3 2 3 6 2 2 2 3" xfId="53698" xr:uid="{00000000-0005-0000-0000-0000B87C0000}"/>
    <cellStyle name="Note 3 3 2 3 6 2 2 3" xfId="29734" xr:uid="{00000000-0005-0000-0000-0000B97C0000}"/>
    <cellStyle name="Note 3 3 2 3 6 2 2 4" xfId="46967" xr:uid="{00000000-0005-0000-0000-0000BA7C0000}"/>
    <cellStyle name="Note 3 3 2 3 6 2 3" xfId="8786" xr:uid="{00000000-0005-0000-0000-0000BB7C0000}"/>
    <cellStyle name="Note 3 3 2 3 6 2 3 2" xfId="26451" xr:uid="{00000000-0005-0000-0000-0000BC7C0000}"/>
    <cellStyle name="Note 3 3 2 3 6 2 3 3" xfId="43710" xr:uid="{00000000-0005-0000-0000-0000BD7C0000}"/>
    <cellStyle name="Note 3 3 2 3 6 2 4" xfId="15784" xr:uid="{00000000-0005-0000-0000-0000BE7C0000}"/>
    <cellStyle name="Note 3 3 2 3 6 2 4 2" xfId="33448" xr:uid="{00000000-0005-0000-0000-0000BF7C0000}"/>
    <cellStyle name="Note 3 3 2 3 6 2 4 3" xfId="50657" xr:uid="{00000000-0005-0000-0000-0000C07C0000}"/>
    <cellStyle name="Note 3 3 2 3 6 2 5" xfId="22815" xr:uid="{00000000-0005-0000-0000-0000C17C0000}"/>
    <cellStyle name="Note 3 3 2 3 6 2 6" xfId="40099" xr:uid="{00000000-0005-0000-0000-0000C27C0000}"/>
    <cellStyle name="Note 3 3 2 3 6 3" xfId="7006" xr:uid="{00000000-0005-0000-0000-0000C37C0000}"/>
    <cellStyle name="Note 3 3 2 3 6 3 2" xfId="24671" xr:uid="{00000000-0005-0000-0000-0000C47C0000}"/>
    <cellStyle name="Note 3 3 2 3 6 3 3" xfId="41942" xr:uid="{00000000-0005-0000-0000-0000C57C0000}"/>
    <cellStyle name="Note 3 3 2 3 6 4" xfId="14037" xr:uid="{00000000-0005-0000-0000-0000C67C0000}"/>
    <cellStyle name="Note 3 3 2 3 6 4 2" xfId="31701" xr:uid="{00000000-0005-0000-0000-0000C77C0000}"/>
    <cellStyle name="Note 3 3 2 3 6 4 3" xfId="48922" xr:uid="{00000000-0005-0000-0000-0000C87C0000}"/>
    <cellStyle name="Note 3 3 2 3 6 5" xfId="20953" xr:uid="{00000000-0005-0000-0000-0000C97C0000}"/>
    <cellStyle name="Note 3 3 2 3 6 6" xfId="38256" xr:uid="{00000000-0005-0000-0000-0000CA7C0000}"/>
    <cellStyle name="Note 3 3 2 3 7" xfId="4638" xr:uid="{00000000-0005-0000-0000-0000CB7C0000}"/>
    <cellStyle name="Note 3 3 2 3 7 2" xfId="11558" xr:uid="{00000000-0005-0000-0000-0000CC7C0000}"/>
    <cellStyle name="Note 3 3 2 3 7 2 2" xfId="18339" xr:uid="{00000000-0005-0000-0000-0000CD7C0000}"/>
    <cellStyle name="Note 3 3 2 3 7 2 2 2" xfId="36003" xr:uid="{00000000-0005-0000-0000-0000CE7C0000}"/>
    <cellStyle name="Note 3 3 2 3 7 2 2 3" xfId="53192" xr:uid="{00000000-0005-0000-0000-0000CF7C0000}"/>
    <cellStyle name="Note 3 3 2 3 7 2 3" xfId="29222" xr:uid="{00000000-0005-0000-0000-0000D07C0000}"/>
    <cellStyle name="Note 3 3 2 3 7 2 4" xfId="46461" xr:uid="{00000000-0005-0000-0000-0000D17C0000}"/>
    <cellStyle name="Note 3 3 2 3 7 3" xfId="8274" xr:uid="{00000000-0005-0000-0000-0000D27C0000}"/>
    <cellStyle name="Note 3 3 2 3 7 3 2" xfId="25939" xr:uid="{00000000-0005-0000-0000-0000D37C0000}"/>
    <cellStyle name="Note 3 3 2 3 7 3 3" xfId="43204" xr:uid="{00000000-0005-0000-0000-0000D47C0000}"/>
    <cellStyle name="Note 3 3 2 3 7 4" xfId="15272" xr:uid="{00000000-0005-0000-0000-0000D57C0000}"/>
    <cellStyle name="Note 3 3 2 3 7 4 2" xfId="32936" xr:uid="{00000000-0005-0000-0000-0000D67C0000}"/>
    <cellStyle name="Note 3 3 2 3 7 4 3" xfId="50151" xr:uid="{00000000-0005-0000-0000-0000D77C0000}"/>
    <cellStyle name="Note 3 3 2 3 7 5" xfId="22303" xr:uid="{00000000-0005-0000-0000-0000D87C0000}"/>
    <cellStyle name="Note 3 3 2 3 7 6" xfId="39593" xr:uid="{00000000-0005-0000-0000-0000D97C0000}"/>
    <cellStyle name="Note 3 3 2 3 8" xfId="10244" xr:uid="{00000000-0005-0000-0000-0000DA7C0000}"/>
    <cellStyle name="Note 3 3 2 3 8 2" xfId="17133" xr:uid="{00000000-0005-0000-0000-0000DB7C0000}"/>
    <cellStyle name="Note 3 3 2 3 8 2 2" xfId="34797" xr:uid="{00000000-0005-0000-0000-0000DC7C0000}"/>
    <cellStyle name="Note 3 3 2 3 8 2 3" xfId="51998" xr:uid="{00000000-0005-0000-0000-0000DD7C0000}"/>
    <cellStyle name="Note 3 3 2 3 8 3" xfId="27908" xr:uid="{00000000-0005-0000-0000-0000DE7C0000}"/>
    <cellStyle name="Note 3 3 2 3 8 4" xfId="45159" xr:uid="{00000000-0005-0000-0000-0000DF7C0000}"/>
    <cellStyle name="Note 3 3 2 3 9" xfId="6494" xr:uid="{00000000-0005-0000-0000-0000E07C0000}"/>
    <cellStyle name="Note 3 3 2 3 9 2" xfId="24159" xr:uid="{00000000-0005-0000-0000-0000E17C0000}"/>
    <cellStyle name="Note 3 3 2 3 9 3" xfId="41436" xr:uid="{00000000-0005-0000-0000-0000E27C0000}"/>
    <cellStyle name="Note 3 3 2 4" xfId="2853" xr:uid="{00000000-0005-0000-0000-0000E37C0000}"/>
    <cellStyle name="Note 3 3 2 4 2" xfId="3516" xr:uid="{00000000-0005-0000-0000-0000E47C0000}"/>
    <cellStyle name="Note 3 3 2 4 2 2" xfId="5432" xr:uid="{00000000-0005-0000-0000-0000E57C0000}"/>
    <cellStyle name="Note 3 3 2 4 2 2 2" xfId="12352" xr:uid="{00000000-0005-0000-0000-0000E67C0000}"/>
    <cellStyle name="Note 3 3 2 4 2 2 2 2" xfId="19079" xr:uid="{00000000-0005-0000-0000-0000E77C0000}"/>
    <cellStyle name="Note 3 3 2 4 2 2 2 2 2" xfId="36743" xr:uid="{00000000-0005-0000-0000-0000E87C0000}"/>
    <cellStyle name="Note 3 3 2 4 2 2 2 2 3" xfId="53923" xr:uid="{00000000-0005-0000-0000-0000E97C0000}"/>
    <cellStyle name="Note 3 3 2 4 2 2 2 3" xfId="30016" xr:uid="{00000000-0005-0000-0000-0000EA7C0000}"/>
    <cellStyle name="Note 3 3 2 4 2 2 2 4" xfId="47246" xr:uid="{00000000-0005-0000-0000-0000EB7C0000}"/>
    <cellStyle name="Note 3 3 2 4 2 2 3" xfId="9068" xr:uid="{00000000-0005-0000-0000-0000EC7C0000}"/>
    <cellStyle name="Note 3 3 2 4 2 2 3 2" xfId="26733" xr:uid="{00000000-0005-0000-0000-0000ED7C0000}"/>
    <cellStyle name="Note 3 3 2 4 2 2 3 3" xfId="43989" xr:uid="{00000000-0005-0000-0000-0000EE7C0000}"/>
    <cellStyle name="Note 3 3 2 4 2 2 4" xfId="16012" xr:uid="{00000000-0005-0000-0000-0000EF7C0000}"/>
    <cellStyle name="Note 3 3 2 4 2 2 4 2" xfId="33676" xr:uid="{00000000-0005-0000-0000-0000F07C0000}"/>
    <cellStyle name="Note 3 3 2 4 2 2 4 3" xfId="50882" xr:uid="{00000000-0005-0000-0000-0000F17C0000}"/>
    <cellStyle name="Note 3 3 2 4 2 2 5" xfId="23097" xr:uid="{00000000-0005-0000-0000-0000F27C0000}"/>
    <cellStyle name="Note 3 3 2 4 2 2 6" xfId="40378" xr:uid="{00000000-0005-0000-0000-0000F37C0000}"/>
    <cellStyle name="Note 3 3 2 4 2 3" xfId="10976" xr:uid="{00000000-0005-0000-0000-0000F47C0000}"/>
    <cellStyle name="Note 3 3 2 4 2 3 2" xfId="17811" xr:uid="{00000000-0005-0000-0000-0000F57C0000}"/>
    <cellStyle name="Note 3 3 2 4 2 3 2 2" xfId="35475" xr:uid="{00000000-0005-0000-0000-0000F67C0000}"/>
    <cellStyle name="Note 3 3 2 4 2 3 2 3" xfId="52667" xr:uid="{00000000-0005-0000-0000-0000F77C0000}"/>
    <cellStyle name="Note 3 3 2 4 2 3 3" xfId="28640" xr:uid="{00000000-0005-0000-0000-0000F87C0000}"/>
    <cellStyle name="Note 3 3 2 4 2 3 4" xfId="45882" xr:uid="{00000000-0005-0000-0000-0000F97C0000}"/>
    <cellStyle name="Note 3 3 2 4 2 4" xfId="7213" xr:uid="{00000000-0005-0000-0000-0000FA7C0000}"/>
    <cellStyle name="Note 3 3 2 4 2 4 2" xfId="24878" xr:uid="{00000000-0005-0000-0000-0000FB7C0000}"/>
    <cellStyle name="Note 3 3 2 4 2 4 3" xfId="42146" xr:uid="{00000000-0005-0000-0000-0000FC7C0000}"/>
    <cellStyle name="Note 3 3 2 4 2 5" xfId="14265" xr:uid="{00000000-0005-0000-0000-0000FD7C0000}"/>
    <cellStyle name="Note 3 3 2 4 2 5 2" xfId="31929" xr:uid="{00000000-0005-0000-0000-0000FE7C0000}"/>
    <cellStyle name="Note 3 3 2 4 2 5 3" xfId="49147" xr:uid="{00000000-0005-0000-0000-0000FF7C0000}"/>
    <cellStyle name="Note 3 3 2 4 2 6" xfId="21235" xr:uid="{00000000-0005-0000-0000-0000007D0000}"/>
    <cellStyle name="Note 3 3 2 4 2 7" xfId="38535" xr:uid="{00000000-0005-0000-0000-0000017D0000}"/>
    <cellStyle name="Note 3 3 2 4 3" xfId="3886" xr:uid="{00000000-0005-0000-0000-0000027D0000}"/>
    <cellStyle name="Note 3 3 2 4 3 2" xfId="5802" xr:uid="{00000000-0005-0000-0000-0000037D0000}"/>
    <cellStyle name="Note 3 3 2 4 3 2 2" xfId="12722" xr:uid="{00000000-0005-0000-0000-0000047D0000}"/>
    <cellStyle name="Note 3 3 2 4 3 2 2 2" xfId="19449" xr:uid="{00000000-0005-0000-0000-0000057D0000}"/>
    <cellStyle name="Note 3 3 2 4 3 2 2 2 2" xfId="37113" xr:uid="{00000000-0005-0000-0000-0000067D0000}"/>
    <cellStyle name="Note 3 3 2 4 3 2 2 2 3" xfId="54290" xr:uid="{00000000-0005-0000-0000-0000077D0000}"/>
    <cellStyle name="Note 3 3 2 4 3 2 2 3" xfId="30386" xr:uid="{00000000-0005-0000-0000-0000087D0000}"/>
    <cellStyle name="Note 3 3 2 4 3 2 2 4" xfId="47613" xr:uid="{00000000-0005-0000-0000-0000097D0000}"/>
    <cellStyle name="Note 3 3 2 4 3 2 3" xfId="9438" xr:uid="{00000000-0005-0000-0000-00000A7D0000}"/>
    <cellStyle name="Note 3 3 2 4 3 2 3 2" xfId="27103" xr:uid="{00000000-0005-0000-0000-00000B7D0000}"/>
    <cellStyle name="Note 3 3 2 4 3 2 3 3" xfId="44356" xr:uid="{00000000-0005-0000-0000-00000C7D0000}"/>
    <cellStyle name="Note 3 3 2 4 3 2 4" xfId="16382" xr:uid="{00000000-0005-0000-0000-00000D7D0000}"/>
    <cellStyle name="Note 3 3 2 4 3 2 4 2" xfId="34046" xr:uid="{00000000-0005-0000-0000-00000E7D0000}"/>
    <cellStyle name="Note 3 3 2 4 3 2 4 3" xfId="51249" xr:uid="{00000000-0005-0000-0000-00000F7D0000}"/>
    <cellStyle name="Note 3 3 2 4 3 2 5" xfId="23467" xr:uid="{00000000-0005-0000-0000-0000107D0000}"/>
    <cellStyle name="Note 3 3 2 4 3 2 6" xfId="40745" xr:uid="{00000000-0005-0000-0000-0000117D0000}"/>
    <cellStyle name="Note 3 3 2 4 3 3" xfId="7583" xr:uid="{00000000-0005-0000-0000-0000127D0000}"/>
    <cellStyle name="Note 3 3 2 4 3 3 2" xfId="25248" xr:uid="{00000000-0005-0000-0000-0000137D0000}"/>
    <cellStyle name="Note 3 3 2 4 3 3 3" xfId="42513" xr:uid="{00000000-0005-0000-0000-0000147D0000}"/>
    <cellStyle name="Note 3 3 2 4 3 4" xfId="14635" xr:uid="{00000000-0005-0000-0000-0000157D0000}"/>
    <cellStyle name="Note 3 3 2 4 3 4 2" xfId="32299" xr:uid="{00000000-0005-0000-0000-0000167D0000}"/>
    <cellStyle name="Note 3 3 2 4 3 4 3" xfId="49514" xr:uid="{00000000-0005-0000-0000-0000177D0000}"/>
    <cellStyle name="Note 3 3 2 4 3 5" xfId="21605" xr:uid="{00000000-0005-0000-0000-0000187D0000}"/>
    <cellStyle name="Note 3 3 2 4 3 6" xfId="38902" xr:uid="{00000000-0005-0000-0000-0000197D0000}"/>
    <cellStyle name="Note 3 3 2 4 4" xfId="4769" xr:uid="{00000000-0005-0000-0000-00001A7D0000}"/>
    <cellStyle name="Note 3 3 2 4 4 2" xfId="11689" xr:uid="{00000000-0005-0000-0000-00001B7D0000}"/>
    <cellStyle name="Note 3 3 2 4 4 2 2" xfId="18470" xr:uid="{00000000-0005-0000-0000-00001C7D0000}"/>
    <cellStyle name="Note 3 3 2 4 4 2 2 2" xfId="36134" xr:uid="{00000000-0005-0000-0000-00001D7D0000}"/>
    <cellStyle name="Note 3 3 2 4 4 2 2 3" xfId="53320" xr:uid="{00000000-0005-0000-0000-00001E7D0000}"/>
    <cellStyle name="Note 3 3 2 4 4 2 3" xfId="29353" xr:uid="{00000000-0005-0000-0000-00001F7D0000}"/>
    <cellStyle name="Note 3 3 2 4 4 2 4" xfId="46589" xr:uid="{00000000-0005-0000-0000-0000207D0000}"/>
    <cellStyle name="Note 3 3 2 4 4 3" xfId="8405" xr:uid="{00000000-0005-0000-0000-0000217D0000}"/>
    <cellStyle name="Note 3 3 2 4 4 3 2" xfId="26070" xr:uid="{00000000-0005-0000-0000-0000227D0000}"/>
    <cellStyle name="Note 3 3 2 4 4 3 3" xfId="43332" xr:uid="{00000000-0005-0000-0000-0000237D0000}"/>
    <cellStyle name="Note 3 3 2 4 4 4" xfId="15403" xr:uid="{00000000-0005-0000-0000-0000247D0000}"/>
    <cellStyle name="Note 3 3 2 4 4 4 2" xfId="33067" xr:uid="{00000000-0005-0000-0000-0000257D0000}"/>
    <cellStyle name="Note 3 3 2 4 4 4 3" xfId="50279" xr:uid="{00000000-0005-0000-0000-0000267D0000}"/>
    <cellStyle name="Note 3 3 2 4 4 5" xfId="22434" xr:uid="{00000000-0005-0000-0000-0000277D0000}"/>
    <cellStyle name="Note 3 3 2 4 4 6" xfId="39721" xr:uid="{00000000-0005-0000-0000-0000287D0000}"/>
    <cellStyle name="Note 3 3 2 4 5" xfId="10375" xr:uid="{00000000-0005-0000-0000-0000297D0000}"/>
    <cellStyle name="Note 3 3 2 4 5 2" xfId="17264" xr:uid="{00000000-0005-0000-0000-00002A7D0000}"/>
    <cellStyle name="Note 3 3 2 4 5 2 2" xfId="34928" xr:uid="{00000000-0005-0000-0000-00002B7D0000}"/>
    <cellStyle name="Note 3 3 2 4 5 2 3" xfId="52126" xr:uid="{00000000-0005-0000-0000-00002C7D0000}"/>
    <cellStyle name="Note 3 3 2 4 5 3" xfId="28039" xr:uid="{00000000-0005-0000-0000-00002D7D0000}"/>
    <cellStyle name="Note 3 3 2 4 5 4" xfId="45287" xr:uid="{00000000-0005-0000-0000-00002E7D0000}"/>
    <cellStyle name="Note 3 3 2 4 6" xfId="6625" xr:uid="{00000000-0005-0000-0000-00002F7D0000}"/>
    <cellStyle name="Note 3 3 2 4 6 2" xfId="24290" xr:uid="{00000000-0005-0000-0000-0000307D0000}"/>
    <cellStyle name="Note 3 3 2 4 6 3" xfId="41564" xr:uid="{00000000-0005-0000-0000-0000317D0000}"/>
    <cellStyle name="Note 3 3 2 4 7" xfId="13656" xr:uid="{00000000-0005-0000-0000-0000327D0000}"/>
    <cellStyle name="Note 3 3 2 4 7 2" xfId="31320" xr:uid="{00000000-0005-0000-0000-0000337D0000}"/>
    <cellStyle name="Note 3 3 2 4 7 3" xfId="48544" xr:uid="{00000000-0005-0000-0000-0000347D0000}"/>
    <cellStyle name="Note 3 3 2 4 8" xfId="20572" xr:uid="{00000000-0005-0000-0000-0000357D0000}"/>
    <cellStyle name="Note 3 3 2 4 9" xfId="37878" xr:uid="{00000000-0005-0000-0000-0000367D0000}"/>
    <cellStyle name="Note 3 3 2 5" xfId="4505" xr:uid="{00000000-0005-0000-0000-0000377D0000}"/>
    <cellStyle name="Note 3 3 2 5 2" xfId="6369" xr:uid="{00000000-0005-0000-0000-0000387D0000}"/>
    <cellStyle name="Note 3 3 2 5 2 2" xfId="13288" xr:uid="{00000000-0005-0000-0000-0000397D0000}"/>
    <cellStyle name="Note 3 3 2 5 2 2 2" xfId="19961" xr:uid="{00000000-0005-0000-0000-00003A7D0000}"/>
    <cellStyle name="Note 3 3 2 5 2 2 2 2" xfId="37625" xr:uid="{00000000-0005-0000-0000-00003B7D0000}"/>
    <cellStyle name="Note 3 3 2 5 2 2 2 3" xfId="54802" xr:uid="{00000000-0005-0000-0000-00003C7D0000}"/>
    <cellStyle name="Note 3 3 2 5 2 2 3" xfId="30952" xr:uid="{00000000-0005-0000-0000-00003D7D0000}"/>
    <cellStyle name="Note 3 3 2 5 2 2 4" xfId="48179" xr:uid="{00000000-0005-0000-0000-00003E7D0000}"/>
    <cellStyle name="Note 3 3 2 5 2 3" xfId="10004" xr:uid="{00000000-0005-0000-0000-00003F7D0000}"/>
    <cellStyle name="Note 3 3 2 5 2 3 2" xfId="27669" xr:uid="{00000000-0005-0000-0000-0000407D0000}"/>
    <cellStyle name="Note 3 3 2 5 2 3 3" xfId="44922" xr:uid="{00000000-0005-0000-0000-0000417D0000}"/>
    <cellStyle name="Note 3 3 2 5 2 4" xfId="16894" xr:uid="{00000000-0005-0000-0000-0000427D0000}"/>
    <cellStyle name="Note 3 3 2 5 2 4 2" xfId="34558" xr:uid="{00000000-0005-0000-0000-0000437D0000}"/>
    <cellStyle name="Note 3 3 2 5 2 4 3" xfId="51761" xr:uid="{00000000-0005-0000-0000-0000447D0000}"/>
    <cellStyle name="Note 3 3 2 5 2 5" xfId="24034" xr:uid="{00000000-0005-0000-0000-0000457D0000}"/>
    <cellStyle name="Note 3 3 2 5 2 6" xfId="41311" xr:uid="{00000000-0005-0000-0000-0000467D0000}"/>
    <cellStyle name="Note 3 3 2 5 3" xfId="11433" xr:uid="{00000000-0005-0000-0000-0000477D0000}"/>
    <cellStyle name="Note 3 3 2 5 3 2" xfId="18214" xr:uid="{00000000-0005-0000-0000-0000487D0000}"/>
    <cellStyle name="Note 3 3 2 5 3 2 2" xfId="35878" xr:uid="{00000000-0005-0000-0000-0000497D0000}"/>
    <cellStyle name="Note 3 3 2 5 3 2 3" xfId="53067" xr:uid="{00000000-0005-0000-0000-00004A7D0000}"/>
    <cellStyle name="Note 3 3 2 5 3 3" xfId="29097" xr:uid="{00000000-0005-0000-0000-00004B7D0000}"/>
    <cellStyle name="Note 3 3 2 5 3 4" xfId="46336" xr:uid="{00000000-0005-0000-0000-00004C7D0000}"/>
    <cellStyle name="Note 3 3 2 5 4" xfId="8149" xr:uid="{00000000-0005-0000-0000-00004D7D0000}"/>
    <cellStyle name="Note 3 3 2 5 4 2" xfId="25814" xr:uid="{00000000-0005-0000-0000-00004E7D0000}"/>
    <cellStyle name="Note 3 3 2 5 4 3" xfId="43079" xr:uid="{00000000-0005-0000-0000-00004F7D0000}"/>
    <cellStyle name="Note 3 3 2 5 5" xfId="15147" xr:uid="{00000000-0005-0000-0000-0000507D0000}"/>
    <cellStyle name="Note 3 3 2 5 5 2" xfId="32811" xr:uid="{00000000-0005-0000-0000-0000517D0000}"/>
    <cellStyle name="Note 3 3 2 5 5 3" xfId="50026" xr:uid="{00000000-0005-0000-0000-0000527D0000}"/>
    <cellStyle name="Note 3 3 2 5 6" xfId="22178" xr:uid="{00000000-0005-0000-0000-0000537D0000}"/>
    <cellStyle name="Note 3 3 2 5 7" xfId="39468" xr:uid="{00000000-0005-0000-0000-0000547D0000}"/>
    <cellStyle name="Note 3 3 2 6" xfId="4574" xr:uid="{00000000-0005-0000-0000-0000557D0000}"/>
    <cellStyle name="Note 3 3 2 6 2" xfId="6436" xr:uid="{00000000-0005-0000-0000-0000567D0000}"/>
    <cellStyle name="Note 3 3 2 6 2 2" xfId="13355" xr:uid="{00000000-0005-0000-0000-0000577D0000}"/>
    <cellStyle name="Note 3 3 2 6 2 2 2" xfId="20028" xr:uid="{00000000-0005-0000-0000-0000587D0000}"/>
    <cellStyle name="Note 3 3 2 6 2 2 2 2" xfId="37692" xr:uid="{00000000-0005-0000-0000-0000597D0000}"/>
    <cellStyle name="Note 3 3 2 6 2 2 2 3" xfId="54869" xr:uid="{00000000-0005-0000-0000-00005A7D0000}"/>
    <cellStyle name="Note 3 3 2 6 2 2 3" xfId="31019" xr:uid="{00000000-0005-0000-0000-00005B7D0000}"/>
    <cellStyle name="Note 3 3 2 6 2 2 4" xfId="48246" xr:uid="{00000000-0005-0000-0000-00005C7D0000}"/>
    <cellStyle name="Note 3 3 2 6 2 3" xfId="10071" xr:uid="{00000000-0005-0000-0000-00005D7D0000}"/>
    <cellStyle name="Note 3 3 2 6 2 3 2" xfId="27736" xr:uid="{00000000-0005-0000-0000-00005E7D0000}"/>
    <cellStyle name="Note 3 3 2 6 2 3 3" xfId="44989" xr:uid="{00000000-0005-0000-0000-00005F7D0000}"/>
    <cellStyle name="Note 3 3 2 6 2 4" xfId="16961" xr:uid="{00000000-0005-0000-0000-0000607D0000}"/>
    <cellStyle name="Note 3 3 2 6 2 4 2" xfId="34625" xr:uid="{00000000-0005-0000-0000-0000617D0000}"/>
    <cellStyle name="Note 3 3 2 6 2 4 3" xfId="51828" xr:uid="{00000000-0005-0000-0000-0000627D0000}"/>
    <cellStyle name="Note 3 3 2 6 2 5" xfId="24101" xr:uid="{00000000-0005-0000-0000-0000637D0000}"/>
    <cellStyle name="Note 3 3 2 6 2 6" xfId="41378" xr:uid="{00000000-0005-0000-0000-0000647D0000}"/>
    <cellStyle name="Note 3 3 2 6 3" xfId="11500" xr:uid="{00000000-0005-0000-0000-0000657D0000}"/>
    <cellStyle name="Note 3 3 2 6 3 2" xfId="18281" xr:uid="{00000000-0005-0000-0000-0000667D0000}"/>
    <cellStyle name="Note 3 3 2 6 3 2 2" xfId="35945" xr:uid="{00000000-0005-0000-0000-0000677D0000}"/>
    <cellStyle name="Note 3 3 2 6 3 2 3" xfId="53134" xr:uid="{00000000-0005-0000-0000-0000687D0000}"/>
    <cellStyle name="Note 3 3 2 6 3 3" xfId="29164" xr:uid="{00000000-0005-0000-0000-0000697D0000}"/>
    <cellStyle name="Note 3 3 2 6 3 4" xfId="46403" xr:uid="{00000000-0005-0000-0000-00006A7D0000}"/>
    <cellStyle name="Note 3 3 2 6 4" xfId="8216" xr:uid="{00000000-0005-0000-0000-00006B7D0000}"/>
    <cellStyle name="Note 3 3 2 6 4 2" xfId="25881" xr:uid="{00000000-0005-0000-0000-00006C7D0000}"/>
    <cellStyle name="Note 3 3 2 6 4 3" xfId="43146" xr:uid="{00000000-0005-0000-0000-00006D7D0000}"/>
    <cellStyle name="Note 3 3 2 6 5" xfId="15214" xr:uid="{00000000-0005-0000-0000-00006E7D0000}"/>
    <cellStyle name="Note 3 3 2 6 5 2" xfId="32878" xr:uid="{00000000-0005-0000-0000-00006F7D0000}"/>
    <cellStyle name="Note 3 3 2 6 5 3" xfId="50093" xr:uid="{00000000-0005-0000-0000-0000707D0000}"/>
    <cellStyle name="Note 3 3 2 6 6" xfId="22245" xr:uid="{00000000-0005-0000-0000-0000717D0000}"/>
    <cellStyle name="Note 3 3 2 6 7" xfId="39535" xr:uid="{00000000-0005-0000-0000-0000727D0000}"/>
    <cellStyle name="Note 3 3 2 7" xfId="10148" xr:uid="{00000000-0005-0000-0000-0000737D0000}"/>
    <cellStyle name="Note 3 3 2 7 2" xfId="17037" xr:uid="{00000000-0005-0000-0000-0000747D0000}"/>
    <cellStyle name="Note 3 3 2 7 2 2" xfId="34701" xr:uid="{00000000-0005-0000-0000-0000757D0000}"/>
    <cellStyle name="Note 3 3 2 7 2 3" xfId="51902" xr:uid="{00000000-0005-0000-0000-0000767D0000}"/>
    <cellStyle name="Note 3 3 2 7 3" xfId="27812" xr:uid="{00000000-0005-0000-0000-0000777D0000}"/>
    <cellStyle name="Note 3 3 2 7 4" xfId="45063" xr:uid="{00000000-0005-0000-0000-0000787D0000}"/>
    <cellStyle name="Note 3 3 2 8" xfId="13429" xr:uid="{00000000-0005-0000-0000-0000797D0000}"/>
    <cellStyle name="Note 3 3 2 8 2" xfId="31093" xr:uid="{00000000-0005-0000-0000-00007A7D0000}"/>
    <cellStyle name="Note 3 3 2 8 3" xfId="48320" xr:uid="{00000000-0005-0000-0000-00007B7D0000}"/>
    <cellStyle name="Note 3 3 2 9" xfId="20255" xr:uid="{00000000-0005-0000-0000-00007C7D0000}"/>
    <cellStyle name="Note 3 3 3" xfId="1862" xr:uid="{00000000-0005-0000-0000-00007D7D0000}"/>
    <cellStyle name="Note 3 3 3 2" xfId="2718" xr:uid="{00000000-0005-0000-0000-00007E7D0000}"/>
    <cellStyle name="Note 3 3 3 2 10" xfId="13523" xr:uid="{00000000-0005-0000-0000-00007F7D0000}"/>
    <cellStyle name="Note 3 3 3 2 10 2" xfId="31187" xr:uid="{00000000-0005-0000-0000-0000807D0000}"/>
    <cellStyle name="Note 3 3 3 2 10 3" xfId="48414" xr:uid="{00000000-0005-0000-0000-0000817D0000}"/>
    <cellStyle name="Note 3 3 3 2 11" xfId="20439" xr:uid="{00000000-0005-0000-0000-0000827D0000}"/>
    <cellStyle name="Note 3 3 3 2 12" xfId="37748" xr:uid="{00000000-0005-0000-0000-0000837D0000}"/>
    <cellStyle name="Note 3 3 3 2 2" xfId="2947" xr:uid="{00000000-0005-0000-0000-0000847D0000}"/>
    <cellStyle name="Note 3 3 3 2 2 2" xfId="3610" xr:uid="{00000000-0005-0000-0000-0000857D0000}"/>
    <cellStyle name="Note 3 3 3 2 2 2 2" xfId="5526" xr:uid="{00000000-0005-0000-0000-0000867D0000}"/>
    <cellStyle name="Note 3 3 3 2 2 2 2 2" xfId="12446" xr:uid="{00000000-0005-0000-0000-0000877D0000}"/>
    <cellStyle name="Note 3 3 3 2 2 2 2 2 2" xfId="19173" xr:uid="{00000000-0005-0000-0000-0000887D0000}"/>
    <cellStyle name="Note 3 3 3 2 2 2 2 2 2 2" xfId="36837" xr:uid="{00000000-0005-0000-0000-0000897D0000}"/>
    <cellStyle name="Note 3 3 3 2 2 2 2 2 2 3" xfId="54017" xr:uid="{00000000-0005-0000-0000-00008A7D0000}"/>
    <cellStyle name="Note 3 3 3 2 2 2 2 2 3" xfId="30110" xr:uid="{00000000-0005-0000-0000-00008B7D0000}"/>
    <cellStyle name="Note 3 3 3 2 2 2 2 2 4" xfId="47340" xr:uid="{00000000-0005-0000-0000-00008C7D0000}"/>
    <cellStyle name="Note 3 3 3 2 2 2 2 3" xfId="9162" xr:uid="{00000000-0005-0000-0000-00008D7D0000}"/>
    <cellStyle name="Note 3 3 3 2 2 2 2 3 2" xfId="26827" xr:uid="{00000000-0005-0000-0000-00008E7D0000}"/>
    <cellStyle name="Note 3 3 3 2 2 2 2 3 3" xfId="44083" xr:uid="{00000000-0005-0000-0000-00008F7D0000}"/>
    <cellStyle name="Note 3 3 3 2 2 2 2 4" xfId="16106" xr:uid="{00000000-0005-0000-0000-0000907D0000}"/>
    <cellStyle name="Note 3 3 3 2 2 2 2 4 2" xfId="33770" xr:uid="{00000000-0005-0000-0000-0000917D0000}"/>
    <cellStyle name="Note 3 3 3 2 2 2 2 4 3" xfId="50976" xr:uid="{00000000-0005-0000-0000-0000927D0000}"/>
    <cellStyle name="Note 3 3 3 2 2 2 2 5" xfId="23191" xr:uid="{00000000-0005-0000-0000-0000937D0000}"/>
    <cellStyle name="Note 3 3 3 2 2 2 2 6" xfId="40472" xr:uid="{00000000-0005-0000-0000-0000947D0000}"/>
    <cellStyle name="Note 3 3 3 2 2 2 3" xfId="11070" xr:uid="{00000000-0005-0000-0000-0000957D0000}"/>
    <cellStyle name="Note 3 3 3 2 2 2 3 2" xfId="17905" xr:uid="{00000000-0005-0000-0000-0000967D0000}"/>
    <cellStyle name="Note 3 3 3 2 2 2 3 2 2" xfId="35569" xr:uid="{00000000-0005-0000-0000-0000977D0000}"/>
    <cellStyle name="Note 3 3 3 2 2 2 3 2 3" xfId="52761" xr:uid="{00000000-0005-0000-0000-0000987D0000}"/>
    <cellStyle name="Note 3 3 3 2 2 2 3 3" xfId="28734" xr:uid="{00000000-0005-0000-0000-0000997D0000}"/>
    <cellStyle name="Note 3 3 3 2 2 2 3 4" xfId="45976" xr:uid="{00000000-0005-0000-0000-00009A7D0000}"/>
    <cellStyle name="Note 3 3 3 2 2 2 4" xfId="7307" xr:uid="{00000000-0005-0000-0000-00009B7D0000}"/>
    <cellStyle name="Note 3 3 3 2 2 2 4 2" xfId="24972" xr:uid="{00000000-0005-0000-0000-00009C7D0000}"/>
    <cellStyle name="Note 3 3 3 2 2 2 4 3" xfId="42240" xr:uid="{00000000-0005-0000-0000-00009D7D0000}"/>
    <cellStyle name="Note 3 3 3 2 2 2 5" xfId="14359" xr:uid="{00000000-0005-0000-0000-00009E7D0000}"/>
    <cellStyle name="Note 3 3 3 2 2 2 5 2" xfId="32023" xr:uid="{00000000-0005-0000-0000-00009F7D0000}"/>
    <cellStyle name="Note 3 3 3 2 2 2 5 3" xfId="49241" xr:uid="{00000000-0005-0000-0000-0000A07D0000}"/>
    <cellStyle name="Note 3 3 3 2 2 2 6" xfId="21329" xr:uid="{00000000-0005-0000-0000-0000A17D0000}"/>
    <cellStyle name="Note 3 3 3 2 2 2 7" xfId="38629" xr:uid="{00000000-0005-0000-0000-0000A27D0000}"/>
    <cellStyle name="Note 3 3 3 2 2 3" xfId="3980" xr:uid="{00000000-0005-0000-0000-0000A37D0000}"/>
    <cellStyle name="Note 3 3 3 2 2 3 2" xfId="5896" xr:uid="{00000000-0005-0000-0000-0000A47D0000}"/>
    <cellStyle name="Note 3 3 3 2 2 3 2 2" xfId="12816" xr:uid="{00000000-0005-0000-0000-0000A57D0000}"/>
    <cellStyle name="Note 3 3 3 2 2 3 2 2 2" xfId="19543" xr:uid="{00000000-0005-0000-0000-0000A67D0000}"/>
    <cellStyle name="Note 3 3 3 2 2 3 2 2 2 2" xfId="37207" xr:uid="{00000000-0005-0000-0000-0000A77D0000}"/>
    <cellStyle name="Note 3 3 3 2 2 3 2 2 2 3" xfId="54384" xr:uid="{00000000-0005-0000-0000-0000A87D0000}"/>
    <cellStyle name="Note 3 3 3 2 2 3 2 2 3" xfId="30480" xr:uid="{00000000-0005-0000-0000-0000A97D0000}"/>
    <cellStyle name="Note 3 3 3 2 2 3 2 2 4" xfId="47707" xr:uid="{00000000-0005-0000-0000-0000AA7D0000}"/>
    <cellStyle name="Note 3 3 3 2 2 3 2 3" xfId="9532" xr:uid="{00000000-0005-0000-0000-0000AB7D0000}"/>
    <cellStyle name="Note 3 3 3 2 2 3 2 3 2" xfId="27197" xr:uid="{00000000-0005-0000-0000-0000AC7D0000}"/>
    <cellStyle name="Note 3 3 3 2 2 3 2 3 3" xfId="44450" xr:uid="{00000000-0005-0000-0000-0000AD7D0000}"/>
    <cellStyle name="Note 3 3 3 2 2 3 2 4" xfId="16476" xr:uid="{00000000-0005-0000-0000-0000AE7D0000}"/>
    <cellStyle name="Note 3 3 3 2 2 3 2 4 2" xfId="34140" xr:uid="{00000000-0005-0000-0000-0000AF7D0000}"/>
    <cellStyle name="Note 3 3 3 2 2 3 2 4 3" xfId="51343" xr:uid="{00000000-0005-0000-0000-0000B07D0000}"/>
    <cellStyle name="Note 3 3 3 2 2 3 2 5" xfId="23561" xr:uid="{00000000-0005-0000-0000-0000B17D0000}"/>
    <cellStyle name="Note 3 3 3 2 2 3 2 6" xfId="40839" xr:uid="{00000000-0005-0000-0000-0000B27D0000}"/>
    <cellStyle name="Note 3 3 3 2 2 3 3" xfId="7677" xr:uid="{00000000-0005-0000-0000-0000B37D0000}"/>
    <cellStyle name="Note 3 3 3 2 2 3 3 2" xfId="25342" xr:uid="{00000000-0005-0000-0000-0000B47D0000}"/>
    <cellStyle name="Note 3 3 3 2 2 3 3 3" xfId="42607" xr:uid="{00000000-0005-0000-0000-0000B57D0000}"/>
    <cellStyle name="Note 3 3 3 2 2 3 4" xfId="14729" xr:uid="{00000000-0005-0000-0000-0000B67D0000}"/>
    <cellStyle name="Note 3 3 3 2 2 3 4 2" xfId="32393" xr:uid="{00000000-0005-0000-0000-0000B77D0000}"/>
    <cellStyle name="Note 3 3 3 2 2 3 4 3" xfId="49608" xr:uid="{00000000-0005-0000-0000-0000B87D0000}"/>
    <cellStyle name="Note 3 3 3 2 2 3 5" xfId="21699" xr:uid="{00000000-0005-0000-0000-0000B97D0000}"/>
    <cellStyle name="Note 3 3 3 2 2 3 6" xfId="38996" xr:uid="{00000000-0005-0000-0000-0000BA7D0000}"/>
    <cellStyle name="Note 3 3 3 2 2 4" xfId="4863" xr:uid="{00000000-0005-0000-0000-0000BB7D0000}"/>
    <cellStyle name="Note 3 3 3 2 2 4 2" xfId="11783" xr:uid="{00000000-0005-0000-0000-0000BC7D0000}"/>
    <cellStyle name="Note 3 3 3 2 2 4 2 2" xfId="18564" xr:uid="{00000000-0005-0000-0000-0000BD7D0000}"/>
    <cellStyle name="Note 3 3 3 2 2 4 2 2 2" xfId="36228" xr:uid="{00000000-0005-0000-0000-0000BE7D0000}"/>
    <cellStyle name="Note 3 3 3 2 2 4 2 2 3" xfId="53414" xr:uid="{00000000-0005-0000-0000-0000BF7D0000}"/>
    <cellStyle name="Note 3 3 3 2 2 4 2 3" xfId="29447" xr:uid="{00000000-0005-0000-0000-0000C07D0000}"/>
    <cellStyle name="Note 3 3 3 2 2 4 2 4" xfId="46683" xr:uid="{00000000-0005-0000-0000-0000C17D0000}"/>
    <cellStyle name="Note 3 3 3 2 2 4 3" xfId="8499" xr:uid="{00000000-0005-0000-0000-0000C27D0000}"/>
    <cellStyle name="Note 3 3 3 2 2 4 3 2" xfId="26164" xr:uid="{00000000-0005-0000-0000-0000C37D0000}"/>
    <cellStyle name="Note 3 3 3 2 2 4 3 3" xfId="43426" xr:uid="{00000000-0005-0000-0000-0000C47D0000}"/>
    <cellStyle name="Note 3 3 3 2 2 4 4" xfId="15497" xr:uid="{00000000-0005-0000-0000-0000C57D0000}"/>
    <cellStyle name="Note 3 3 3 2 2 4 4 2" xfId="33161" xr:uid="{00000000-0005-0000-0000-0000C67D0000}"/>
    <cellStyle name="Note 3 3 3 2 2 4 4 3" xfId="50373" xr:uid="{00000000-0005-0000-0000-0000C77D0000}"/>
    <cellStyle name="Note 3 3 3 2 2 4 5" xfId="22528" xr:uid="{00000000-0005-0000-0000-0000C87D0000}"/>
    <cellStyle name="Note 3 3 3 2 2 4 6" xfId="39815" xr:uid="{00000000-0005-0000-0000-0000C97D0000}"/>
    <cellStyle name="Note 3 3 3 2 2 5" xfId="10469" xr:uid="{00000000-0005-0000-0000-0000CA7D0000}"/>
    <cellStyle name="Note 3 3 3 2 2 5 2" xfId="17358" xr:uid="{00000000-0005-0000-0000-0000CB7D0000}"/>
    <cellStyle name="Note 3 3 3 2 2 5 2 2" xfId="35022" xr:uid="{00000000-0005-0000-0000-0000CC7D0000}"/>
    <cellStyle name="Note 3 3 3 2 2 5 2 3" xfId="52220" xr:uid="{00000000-0005-0000-0000-0000CD7D0000}"/>
    <cellStyle name="Note 3 3 3 2 2 5 3" xfId="28133" xr:uid="{00000000-0005-0000-0000-0000CE7D0000}"/>
    <cellStyle name="Note 3 3 3 2 2 5 4" xfId="45381" xr:uid="{00000000-0005-0000-0000-0000CF7D0000}"/>
    <cellStyle name="Note 3 3 3 2 2 6" xfId="6719" xr:uid="{00000000-0005-0000-0000-0000D07D0000}"/>
    <cellStyle name="Note 3 3 3 2 2 6 2" xfId="24384" xr:uid="{00000000-0005-0000-0000-0000D17D0000}"/>
    <cellStyle name="Note 3 3 3 2 2 6 3" xfId="41658" xr:uid="{00000000-0005-0000-0000-0000D27D0000}"/>
    <cellStyle name="Note 3 3 3 2 2 7" xfId="13750" xr:uid="{00000000-0005-0000-0000-0000D37D0000}"/>
    <cellStyle name="Note 3 3 3 2 2 7 2" xfId="31414" xr:uid="{00000000-0005-0000-0000-0000D47D0000}"/>
    <cellStyle name="Note 3 3 3 2 2 7 3" xfId="48638" xr:uid="{00000000-0005-0000-0000-0000D57D0000}"/>
    <cellStyle name="Note 3 3 3 2 2 8" xfId="20666" xr:uid="{00000000-0005-0000-0000-0000D67D0000}"/>
    <cellStyle name="Note 3 3 3 2 2 9" xfId="37972" xr:uid="{00000000-0005-0000-0000-0000D77D0000}"/>
    <cellStyle name="Note 3 3 3 2 3" xfId="3043" xr:uid="{00000000-0005-0000-0000-0000D87D0000}"/>
    <cellStyle name="Note 3 3 3 2 3 2" xfId="3706" xr:uid="{00000000-0005-0000-0000-0000D97D0000}"/>
    <cellStyle name="Note 3 3 3 2 3 2 2" xfId="5622" xr:uid="{00000000-0005-0000-0000-0000DA7D0000}"/>
    <cellStyle name="Note 3 3 3 2 3 2 2 2" xfId="12542" xr:uid="{00000000-0005-0000-0000-0000DB7D0000}"/>
    <cellStyle name="Note 3 3 3 2 3 2 2 2 2" xfId="19269" xr:uid="{00000000-0005-0000-0000-0000DC7D0000}"/>
    <cellStyle name="Note 3 3 3 2 3 2 2 2 2 2" xfId="36933" xr:uid="{00000000-0005-0000-0000-0000DD7D0000}"/>
    <cellStyle name="Note 3 3 3 2 3 2 2 2 2 3" xfId="54110" xr:uid="{00000000-0005-0000-0000-0000DE7D0000}"/>
    <cellStyle name="Note 3 3 3 2 3 2 2 2 3" xfId="30206" xr:uid="{00000000-0005-0000-0000-0000DF7D0000}"/>
    <cellStyle name="Note 3 3 3 2 3 2 2 2 4" xfId="47433" xr:uid="{00000000-0005-0000-0000-0000E07D0000}"/>
    <cellStyle name="Note 3 3 3 2 3 2 2 3" xfId="9258" xr:uid="{00000000-0005-0000-0000-0000E17D0000}"/>
    <cellStyle name="Note 3 3 3 2 3 2 2 3 2" xfId="26923" xr:uid="{00000000-0005-0000-0000-0000E27D0000}"/>
    <cellStyle name="Note 3 3 3 2 3 2 2 3 3" xfId="44176" xr:uid="{00000000-0005-0000-0000-0000E37D0000}"/>
    <cellStyle name="Note 3 3 3 2 3 2 2 4" xfId="16202" xr:uid="{00000000-0005-0000-0000-0000E47D0000}"/>
    <cellStyle name="Note 3 3 3 2 3 2 2 4 2" xfId="33866" xr:uid="{00000000-0005-0000-0000-0000E57D0000}"/>
    <cellStyle name="Note 3 3 3 2 3 2 2 4 3" xfId="51069" xr:uid="{00000000-0005-0000-0000-0000E67D0000}"/>
    <cellStyle name="Note 3 3 3 2 3 2 2 5" xfId="23287" xr:uid="{00000000-0005-0000-0000-0000E77D0000}"/>
    <cellStyle name="Note 3 3 3 2 3 2 2 6" xfId="40565" xr:uid="{00000000-0005-0000-0000-0000E87D0000}"/>
    <cellStyle name="Note 3 3 3 2 3 2 3" xfId="11166" xr:uid="{00000000-0005-0000-0000-0000E97D0000}"/>
    <cellStyle name="Note 3 3 3 2 3 2 3 2" xfId="18001" xr:uid="{00000000-0005-0000-0000-0000EA7D0000}"/>
    <cellStyle name="Note 3 3 3 2 3 2 3 2 2" xfId="35665" xr:uid="{00000000-0005-0000-0000-0000EB7D0000}"/>
    <cellStyle name="Note 3 3 3 2 3 2 3 2 3" xfId="52854" xr:uid="{00000000-0005-0000-0000-0000EC7D0000}"/>
    <cellStyle name="Note 3 3 3 2 3 2 3 3" xfId="28830" xr:uid="{00000000-0005-0000-0000-0000ED7D0000}"/>
    <cellStyle name="Note 3 3 3 2 3 2 3 4" xfId="46069" xr:uid="{00000000-0005-0000-0000-0000EE7D0000}"/>
    <cellStyle name="Note 3 3 3 2 3 2 4" xfId="7403" xr:uid="{00000000-0005-0000-0000-0000EF7D0000}"/>
    <cellStyle name="Note 3 3 3 2 3 2 4 2" xfId="25068" xr:uid="{00000000-0005-0000-0000-0000F07D0000}"/>
    <cellStyle name="Note 3 3 3 2 3 2 4 3" xfId="42333" xr:uid="{00000000-0005-0000-0000-0000F17D0000}"/>
    <cellStyle name="Note 3 3 3 2 3 2 5" xfId="14455" xr:uid="{00000000-0005-0000-0000-0000F27D0000}"/>
    <cellStyle name="Note 3 3 3 2 3 2 5 2" xfId="32119" xr:uid="{00000000-0005-0000-0000-0000F37D0000}"/>
    <cellStyle name="Note 3 3 3 2 3 2 5 3" xfId="49334" xr:uid="{00000000-0005-0000-0000-0000F47D0000}"/>
    <cellStyle name="Note 3 3 3 2 3 2 6" xfId="21425" xr:uid="{00000000-0005-0000-0000-0000F57D0000}"/>
    <cellStyle name="Note 3 3 3 2 3 2 7" xfId="38722" xr:uid="{00000000-0005-0000-0000-0000F67D0000}"/>
    <cellStyle name="Note 3 3 3 2 3 3" xfId="4073" xr:uid="{00000000-0005-0000-0000-0000F77D0000}"/>
    <cellStyle name="Note 3 3 3 2 3 3 2" xfId="5989" xr:uid="{00000000-0005-0000-0000-0000F87D0000}"/>
    <cellStyle name="Note 3 3 3 2 3 3 2 2" xfId="12909" xr:uid="{00000000-0005-0000-0000-0000F97D0000}"/>
    <cellStyle name="Note 3 3 3 2 3 3 2 2 2" xfId="19636" xr:uid="{00000000-0005-0000-0000-0000FA7D0000}"/>
    <cellStyle name="Note 3 3 3 2 3 3 2 2 2 2" xfId="37300" xr:uid="{00000000-0005-0000-0000-0000FB7D0000}"/>
    <cellStyle name="Note 3 3 3 2 3 3 2 2 2 3" xfId="54477" xr:uid="{00000000-0005-0000-0000-0000FC7D0000}"/>
    <cellStyle name="Note 3 3 3 2 3 3 2 2 3" xfId="30573" xr:uid="{00000000-0005-0000-0000-0000FD7D0000}"/>
    <cellStyle name="Note 3 3 3 2 3 3 2 2 4" xfId="47800" xr:uid="{00000000-0005-0000-0000-0000FE7D0000}"/>
    <cellStyle name="Note 3 3 3 2 3 3 2 3" xfId="9625" xr:uid="{00000000-0005-0000-0000-0000FF7D0000}"/>
    <cellStyle name="Note 3 3 3 2 3 3 2 3 2" xfId="27290" xr:uid="{00000000-0005-0000-0000-0000007E0000}"/>
    <cellStyle name="Note 3 3 3 2 3 3 2 3 3" xfId="44543" xr:uid="{00000000-0005-0000-0000-0000017E0000}"/>
    <cellStyle name="Note 3 3 3 2 3 3 2 4" xfId="16569" xr:uid="{00000000-0005-0000-0000-0000027E0000}"/>
    <cellStyle name="Note 3 3 3 2 3 3 2 4 2" xfId="34233" xr:uid="{00000000-0005-0000-0000-0000037E0000}"/>
    <cellStyle name="Note 3 3 3 2 3 3 2 4 3" xfId="51436" xr:uid="{00000000-0005-0000-0000-0000047E0000}"/>
    <cellStyle name="Note 3 3 3 2 3 3 2 5" xfId="23654" xr:uid="{00000000-0005-0000-0000-0000057E0000}"/>
    <cellStyle name="Note 3 3 3 2 3 3 2 6" xfId="40932" xr:uid="{00000000-0005-0000-0000-0000067E0000}"/>
    <cellStyle name="Note 3 3 3 2 3 3 3" xfId="7770" xr:uid="{00000000-0005-0000-0000-0000077E0000}"/>
    <cellStyle name="Note 3 3 3 2 3 3 3 2" xfId="25435" xr:uid="{00000000-0005-0000-0000-0000087E0000}"/>
    <cellStyle name="Note 3 3 3 2 3 3 3 3" xfId="42700" xr:uid="{00000000-0005-0000-0000-0000097E0000}"/>
    <cellStyle name="Note 3 3 3 2 3 3 4" xfId="14822" xr:uid="{00000000-0005-0000-0000-00000A7E0000}"/>
    <cellStyle name="Note 3 3 3 2 3 3 4 2" xfId="32486" xr:uid="{00000000-0005-0000-0000-00000B7E0000}"/>
    <cellStyle name="Note 3 3 3 2 3 3 4 3" xfId="49701" xr:uid="{00000000-0005-0000-0000-00000C7E0000}"/>
    <cellStyle name="Note 3 3 3 2 3 3 5" xfId="21792" xr:uid="{00000000-0005-0000-0000-00000D7E0000}"/>
    <cellStyle name="Note 3 3 3 2 3 3 6" xfId="39089" xr:uid="{00000000-0005-0000-0000-00000E7E0000}"/>
    <cellStyle name="Note 3 3 3 2 3 4" xfId="4959" xr:uid="{00000000-0005-0000-0000-00000F7E0000}"/>
    <cellStyle name="Note 3 3 3 2 3 4 2" xfId="11879" xr:uid="{00000000-0005-0000-0000-0000107E0000}"/>
    <cellStyle name="Note 3 3 3 2 3 4 2 2" xfId="18660" xr:uid="{00000000-0005-0000-0000-0000117E0000}"/>
    <cellStyle name="Note 3 3 3 2 3 4 2 2 2" xfId="36324" xr:uid="{00000000-0005-0000-0000-0000127E0000}"/>
    <cellStyle name="Note 3 3 3 2 3 4 2 2 3" xfId="53507" xr:uid="{00000000-0005-0000-0000-0000137E0000}"/>
    <cellStyle name="Note 3 3 3 2 3 4 2 3" xfId="29543" xr:uid="{00000000-0005-0000-0000-0000147E0000}"/>
    <cellStyle name="Note 3 3 3 2 3 4 2 4" xfId="46776" xr:uid="{00000000-0005-0000-0000-0000157E0000}"/>
    <cellStyle name="Note 3 3 3 2 3 4 3" xfId="8595" xr:uid="{00000000-0005-0000-0000-0000167E0000}"/>
    <cellStyle name="Note 3 3 3 2 3 4 3 2" xfId="26260" xr:uid="{00000000-0005-0000-0000-0000177E0000}"/>
    <cellStyle name="Note 3 3 3 2 3 4 3 3" xfId="43519" xr:uid="{00000000-0005-0000-0000-0000187E0000}"/>
    <cellStyle name="Note 3 3 3 2 3 4 4" xfId="15593" xr:uid="{00000000-0005-0000-0000-0000197E0000}"/>
    <cellStyle name="Note 3 3 3 2 3 4 4 2" xfId="33257" xr:uid="{00000000-0005-0000-0000-00001A7E0000}"/>
    <cellStyle name="Note 3 3 3 2 3 4 4 3" xfId="50466" xr:uid="{00000000-0005-0000-0000-00001B7E0000}"/>
    <cellStyle name="Note 3 3 3 2 3 4 5" xfId="22624" xr:uid="{00000000-0005-0000-0000-00001C7E0000}"/>
    <cellStyle name="Note 3 3 3 2 3 4 6" xfId="39908" xr:uid="{00000000-0005-0000-0000-00001D7E0000}"/>
    <cellStyle name="Note 3 3 3 2 3 5" xfId="10565" xr:uid="{00000000-0005-0000-0000-00001E7E0000}"/>
    <cellStyle name="Note 3 3 3 2 3 5 2" xfId="17454" xr:uid="{00000000-0005-0000-0000-00001F7E0000}"/>
    <cellStyle name="Note 3 3 3 2 3 5 2 2" xfId="35118" xr:uid="{00000000-0005-0000-0000-0000207E0000}"/>
    <cellStyle name="Note 3 3 3 2 3 5 2 3" xfId="52313" xr:uid="{00000000-0005-0000-0000-0000217E0000}"/>
    <cellStyle name="Note 3 3 3 2 3 5 3" xfId="28229" xr:uid="{00000000-0005-0000-0000-0000227E0000}"/>
    <cellStyle name="Note 3 3 3 2 3 5 4" xfId="45474" xr:uid="{00000000-0005-0000-0000-0000237E0000}"/>
    <cellStyle name="Note 3 3 3 2 3 6" xfId="6815" xr:uid="{00000000-0005-0000-0000-0000247E0000}"/>
    <cellStyle name="Note 3 3 3 2 3 6 2" xfId="24480" xr:uid="{00000000-0005-0000-0000-0000257E0000}"/>
    <cellStyle name="Note 3 3 3 2 3 6 3" xfId="41751" xr:uid="{00000000-0005-0000-0000-0000267E0000}"/>
    <cellStyle name="Note 3 3 3 2 3 7" xfId="13846" xr:uid="{00000000-0005-0000-0000-0000277E0000}"/>
    <cellStyle name="Note 3 3 3 2 3 7 2" xfId="31510" xr:uid="{00000000-0005-0000-0000-0000287E0000}"/>
    <cellStyle name="Note 3 3 3 2 3 7 3" xfId="48731" xr:uid="{00000000-0005-0000-0000-0000297E0000}"/>
    <cellStyle name="Note 3 3 3 2 3 8" xfId="20762" xr:uid="{00000000-0005-0000-0000-00002A7E0000}"/>
    <cellStyle name="Note 3 3 3 2 3 9" xfId="38065" xr:uid="{00000000-0005-0000-0000-00002B7E0000}"/>
    <cellStyle name="Note 3 3 3 2 4" xfId="3155" xr:uid="{00000000-0005-0000-0000-00002C7E0000}"/>
    <cellStyle name="Note 3 3 3 2 4 2" xfId="4185" xr:uid="{00000000-0005-0000-0000-00002D7E0000}"/>
    <cellStyle name="Note 3 3 3 2 4 2 2" xfId="6101" xr:uid="{00000000-0005-0000-0000-00002E7E0000}"/>
    <cellStyle name="Note 3 3 3 2 4 2 2 2" xfId="13021" xr:uid="{00000000-0005-0000-0000-00002F7E0000}"/>
    <cellStyle name="Note 3 3 3 2 4 2 2 2 2" xfId="19748" xr:uid="{00000000-0005-0000-0000-0000307E0000}"/>
    <cellStyle name="Note 3 3 3 2 4 2 2 2 2 2" xfId="37412" xr:uid="{00000000-0005-0000-0000-0000317E0000}"/>
    <cellStyle name="Note 3 3 3 2 4 2 2 2 2 3" xfId="54589" xr:uid="{00000000-0005-0000-0000-0000327E0000}"/>
    <cellStyle name="Note 3 3 3 2 4 2 2 2 3" xfId="30685" xr:uid="{00000000-0005-0000-0000-0000337E0000}"/>
    <cellStyle name="Note 3 3 3 2 4 2 2 2 4" xfId="47912" xr:uid="{00000000-0005-0000-0000-0000347E0000}"/>
    <cellStyle name="Note 3 3 3 2 4 2 2 3" xfId="9737" xr:uid="{00000000-0005-0000-0000-0000357E0000}"/>
    <cellStyle name="Note 3 3 3 2 4 2 2 3 2" xfId="27402" xr:uid="{00000000-0005-0000-0000-0000367E0000}"/>
    <cellStyle name="Note 3 3 3 2 4 2 2 3 3" xfId="44655" xr:uid="{00000000-0005-0000-0000-0000377E0000}"/>
    <cellStyle name="Note 3 3 3 2 4 2 2 4" xfId="16681" xr:uid="{00000000-0005-0000-0000-0000387E0000}"/>
    <cellStyle name="Note 3 3 3 2 4 2 2 4 2" xfId="34345" xr:uid="{00000000-0005-0000-0000-0000397E0000}"/>
    <cellStyle name="Note 3 3 3 2 4 2 2 4 3" xfId="51548" xr:uid="{00000000-0005-0000-0000-00003A7E0000}"/>
    <cellStyle name="Note 3 3 3 2 4 2 2 5" xfId="23766" xr:uid="{00000000-0005-0000-0000-00003B7E0000}"/>
    <cellStyle name="Note 3 3 3 2 4 2 2 6" xfId="41044" xr:uid="{00000000-0005-0000-0000-00003C7E0000}"/>
    <cellStyle name="Note 3 3 3 2 4 2 3" xfId="7882" xr:uid="{00000000-0005-0000-0000-00003D7E0000}"/>
    <cellStyle name="Note 3 3 3 2 4 2 3 2" xfId="25547" xr:uid="{00000000-0005-0000-0000-00003E7E0000}"/>
    <cellStyle name="Note 3 3 3 2 4 2 3 3" xfId="42812" xr:uid="{00000000-0005-0000-0000-00003F7E0000}"/>
    <cellStyle name="Note 3 3 3 2 4 2 4" xfId="14934" xr:uid="{00000000-0005-0000-0000-0000407E0000}"/>
    <cellStyle name="Note 3 3 3 2 4 2 4 2" xfId="32598" xr:uid="{00000000-0005-0000-0000-0000417E0000}"/>
    <cellStyle name="Note 3 3 3 2 4 2 4 3" xfId="49813" xr:uid="{00000000-0005-0000-0000-0000427E0000}"/>
    <cellStyle name="Note 3 3 3 2 4 2 5" xfId="21904" xr:uid="{00000000-0005-0000-0000-0000437E0000}"/>
    <cellStyle name="Note 3 3 3 2 4 2 6" xfId="39201" xr:uid="{00000000-0005-0000-0000-0000447E0000}"/>
    <cellStyle name="Note 3 3 3 2 4 3" xfId="5071" xr:uid="{00000000-0005-0000-0000-0000457E0000}"/>
    <cellStyle name="Note 3 3 3 2 4 3 2" xfId="11991" xr:uid="{00000000-0005-0000-0000-0000467E0000}"/>
    <cellStyle name="Note 3 3 3 2 4 3 2 2" xfId="18772" xr:uid="{00000000-0005-0000-0000-0000477E0000}"/>
    <cellStyle name="Note 3 3 3 2 4 3 2 2 2" xfId="36436" xr:uid="{00000000-0005-0000-0000-0000487E0000}"/>
    <cellStyle name="Note 3 3 3 2 4 3 2 2 3" xfId="53619" xr:uid="{00000000-0005-0000-0000-0000497E0000}"/>
    <cellStyle name="Note 3 3 3 2 4 3 2 3" xfId="29655" xr:uid="{00000000-0005-0000-0000-00004A7E0000}"/>
    <cellStyle name="Note 3 3 3 2 4 3 2 4" xfId="46888" xr:uid="{00000000-0005-0000-0000-00004B7E0000}"/>
    <cellStyle name="Note 3 3 3 2 4 3 3" xfId="8707" xr:uid="{00000000-0005-0000-0000-00004C7E0000}"/>
    <cellStyle name="Note 3 3 3 2 4 3 3 2" xfId="26372" xr:uid="{00000000-0005-0000-0000-00004D7E0000}"/>
    <cellStyle name="Note 3 3 3 2 4 3 3 3" xfId="43631" xr:uid="{00000000-0005-0000-0000-00004E7E0000}"/>
    <cellStyle name="Note 3 3 3 2 4 3 4" xfId="15705" xr:uid="{00000000-0005-0000-0000-00004F7E0000}"/>
    <cellStyle name="Note 3 3 3 2 4 3 4 2" xfId="33369" xr:uid="{00000000-0005-0000-0000-0000507E0000}"/>
    <cellStyle name="Note 3 3 3 2 4 3 4 3" xfId="50578" xr:uid="{00000000-0005-0000-0000-0000517E0000}"/>
    <cellStyle name="Note 3 3 3 2 4 3 5" xfId="22736" xr:uid="{00000000-0005-0000-0000-0000527E0000}"/>
    <cellStyle name="Note 3 3 3 2 4 3 6" xfId="40020" xr:uid="{00000000-0005-0000-0000-0000537E0000}"/>
    <cellStyle name="Note 3 3 3 2 4 4" xfId="10677" xr:uid="{00000000-0005-0000-0000-0000547E0000}"/>
    <cellStyle name="Note 3 3 3 2 4 4 2" xfId="17566" xr:uid="{00000000-0005-0000-0000-0000557E0000}"/>
    <cellStyle name="Note 3 3 3 2 4 4 2 2" xfId="35230" xr:uid="{00000000-0005-0000-0000-0000567E0000}"/>
    <cellStyle name="Note 3 3 3 2 4 4 2 3" xfId="52425" xr:uid="{00000000-0005-0000-0000-0000577E0000}"/>
    <cellStyle name="Note 3 3 3 2 4 4 3" xfId="28341" xr:uid="{00000000-0005-0000-0000-0000587E0000}"/>
    <cellStyle name="Note 3 3 3 2 4 4 4" xfId="45586" xr:uid="{00000000-0005-0000-0000-0000597E0000}"/>
    <cellStyle name="Note 3 3 3 2 4 5" xfId="6927" xr:uid="{00000000-0005-0000-0000-00005A7E0000}"/>
    <cellStyle name="Note 3 3 3 2 4 5 2" xfId="24592" xr:uid="{00000000-0005-0000-0000-00005B7E0000}"/>
    <cellStyle name="Note 3 3 3 2 4 5 3" xfId="41863" xr:uid="{00000000-0005-0000-0000-00005C7E0000}"/>
    <cellStyle name="Note 3 3 3 2 4 6" xfId="13958" xr:uid="{00000000-0005-0000-0000-00005D7E0000}"/>
    <cellStyle name="Note 3 3 3 2 4 6 2" xfId="31622" xr:uid="{00000000-0005-0000-0000-00005E7E0000}"/>
    <cellStyle name="Note 3 3 3 2 4 6 3" xfId="48843" xr:uid="{00000000-0005-0000-0000-00005F7E0000}"/>
    <cellStyle name="Note 3 3 3 2 4 7" xfId="20874" xr:uid="{00000000-0005-0000-0000-0000607E0000}"/>
    <cellStyle name="Note 3 3 3 2 4 8" xfId="38177" xr:uid="{00000000-0005-0000-0000-0000617E0000}"/>
    <cellStyle name="Note 3 3 3 2 5" xfId="3383" xr:uid="{00000000-0005-0000-0000-0000627E0000}"/>
    <cellStyle name="Note 3 3 3 2 5 2" xfId="5299" xr:uid="{00000000-0005-0000-0000-0000637E0000}"/>
    <cellStyle name="Note 3 3 3 2 5 2 2" xfId="12219" xr:uid="{00000000-0005-0000-0000-0000647E0000}"/>
    <cellStyle name="Note 3 3 3 2 5 2 2 2" xfId="18946" xr:uid="{00000000-0005-0000-0000-0000657E0000}"/>
    <cellStyle name="Note 3 3 3 2 5 2 2 2 2" xfId="36610" xr:uid="{00000000-0005-0000-0000-0000667E0000}"/>
    <cellStyle name="Note 3 3 3 2 5 2 2 2 3" xfId="53793" xr:uid="{00000000-0005-0000-0000-0000677E0000}"/>
    <cellStyle name="Note 3 3 3 2 5 2 2 3" xfId="29883" xr:uid="{00000000-0005-0000-0000-0000687E0000}"/>
    <cellStyle name="Note 3 3 3 2 5 2 2 4" xfId="47116" xr:uid="{00000000-0005-0000-0000-0000697E0000}"/>
    <cellStyle name="Note 3 3 3 2 5 2 3" xfId="8935" xr:uid="{00000000-0005-0000-0000-00006A7E0000}"/>
    <cellStyle name="Note 3 3 3 2 5 2 3 2" xfId="26600" xr:uid="{00000000-0005-0000-0000-00006B7E0000}"/>
    <cellStyle name="Note 3 3 3 2 5 2 3 3" xfId="43859" xr:uid="{00000000-0005-0000-0000-00006C7E0000}"/>
    <cellStyle name="Note 3 3 3 2 5 2 4" xfId="15879" xr:uid="{00000000-0005-0000-0000-00006D7E0000}"/>
    <cellStyle name="Note 3 3 3 2 5 2 4 2" xfId="33543" xr:uid="{00000000-0005-0000-0000-00006E7E0000}"/>
    <cellStyle name="Note 3 3 3 2 5 2 4 3" xfId="50752" xr:uid="{00000000-0005-0000-0000-00006F7E0000}"/>
    <cellStyle name="Note 3 3 3 2 5 2 5" xfId="22964" xr:uid="{00000000-0005-0000-0000-0000707E0000}"/>
    <cellStyle name="Note 3 3 3 2 5 2 6" xfId="40248" xr:uid="{00000000-0005-0000-0000-0000717E0000}"/>
    <cellStyle name="Note 3 3 3 2 5 3" xfId="10843" xr:uid="{00000000-0005-0000-0000-0000727E0000}"/>
    <cellStyle name="Note 3 3 3 2 5 3 2" xfId="17678" xr:uid="{00000000-0005-0000-0000-0000737E0000}"/>
    <cellStyle name="Note 3 3 3 2 5 3 2 2" xfId="35342" xr:uid="{00000000-0005-0000-0000-0000747E0000}"/>
    <cellStyle name="Note 3 3 3 2 5 3 2 3" xfId="52537" xr:uid="{00000000-0005-0000-0000-0000757E0000}"/>
    <cellStyle name="Note 3 3 3 2 5 3 3" xfId="28507" xr:uid="{00000000-0005-0000-0000-0000767E0000}"/>
    <cellStyle name="Note 3 3 3 2 5 3 4" xfId="45752" xr:uid="{00000000-0005-0000-0000-0000777E0000}"/>
    <cellStyle name="Note 3 3 3 2 5 4" xfId="14132" xr:uid="{00000000-0005-0000-0000-0000787E0000}"/>
    <cellStyle name="Note 3 3 3 2 5 4 2" xfId="31796" xr:uid="{00000000-0005-0000-0000-0000797E0000}"/>
    <cellStyle name="Note 3 3 3 2 5 4 3" xfId="49017" xr:uid="{00000000-0005-0000-0000-00007A7E0000}"/>
    <cellStyle name="Note 3 3 3 2 5 5" xfId="21102" xr:uid="{00000000-0005-0000-0000-00007B7E0000}"/>
    <cellStyle name="Note 3 3 3 2 5 6" xfId="38405" xr:uid="{00000000-0005-0000-0000-00007C7E0000}"/>
    <cellStyle name="Note 3 3 3 2 6" xfId="3236" xr:uid="{00000000-0005-0000-0000-00007D7E0000}"/>
    <cellStyle name="Note 3 3 3 2 6 2" xfId="5152" xr:uid="{00000000-0005-0000-0000-00007E7E0000}"/>
    <cellStyle name="Note 3 3 3 2 6 2 2" xfId="12072" xr:uid="{00000000-0005-0000-0000-00007F7E0000}"/>
    <cellStyle name="Note 3 3 3 2 6 2 2 2" xfId="18853" xr:uid="{00000000-0005-0000-0000-0000807E0000}"/>
    <cellStyle name="Note 3 3 3 2 6 2 2 2 2" xfId="36517" xr:uid="{00000000-0005-0000-0000-0000817E0000}"/>
    <cellStyle name="Note 3 3 3 2 6 2 2 2 3" xfId="53700" xr:uid="{00000000-0005-0000-0000-0000827E0000}"/>
    <cellStyle name="Note 3 3 3 2 6 2 2 3" xfId="29736" xr:uid="{00000000-0005-0000-0000-0000837E0000}"/>
    <cellStyle name="Note 3 3 3 2 6 2 2 4" xfId="46969" xr:uid="{00000000-0005-0000-0000-0000847E0000}"/>
    <cellStyle name="Note 3 3 3 2 6 2 3" xfId="8788" xr:uid="{00000000-0005-0000-0000-0000857E0000}"/>
    <cellStyle name="Note 3 3 3 2 6 2 3 2" xfId="26453" xr:uid="{00000000-0005-0000-0000-0000867E0000}"/>
    <cellStyle name="Note 3 3 3 2 6 2 3 3" xfId="43712" xr:uid="{00000000-0005-0000-0000-0000877E0000}"/>
    <cellStyle name="Note 3 3 3 2 6 2 4" xfId="15786" xr:uid="{00000000-0005-0000-0000-0000887E0000}"/>
    <cellStyle name="Note 3 3 3 2 6 2 4 2" xfId="33450" xr:uid="{00000000-0005-0000-0000-0000897E0000}"/>
    <cellStyle name="Note 3 3 3 2 6 2 4 3" xfId="50659" xr:uid="{00000000-0005-0000-0000-00008A7E0000}"/>
    <cellStyle name="Note 3 3 3 2 6 2 5" xfId="22817" xr:uid="{00000000-0005-0000-0000-00008B7E0000}"/>
    <cellStyle name="Note 3 3 3 2 6 2 6" xfId="40101" xr:uid="{00000000-0005-0000-0000-00008C7E0000}"/>
    <cellStyle name="Note 3 3 3 2 6 3" xfId="7008" xr:uid="{00000000-0005-0000-0000-00008D7E0000}"/>
    <cellStyle name="Note 3 3 3 2 6 3 2" xfId="24673" xr:uid="{00000000-0005-0000-0000-00008E7E0000}"/>
    <cellStyle name="Note 3 3 3 2 6 3 3" xfId="41944" xr:uid="{00000000-0005-0000-0000-00008F7E0000}"/>
    <cellStyle name="Note 3 3 3 2 6 4" xfId="14039" xr:uid="{00000000-0005-0000-0000-0000907E0000}"/>
    <cellStyle name="Note 3 3 3 2 6 4 2" xfId="31703" xr:uid="{00000000-0005-0000-0000-0000917E0000}"/>
    <cellStyle name="Note 3 3 3 2 6 4 3" xfId="48924" xr:uid="{00000000-0005-0000-0000-0000927E0000}"/>
    <cellStyle name="Note 3 3 3 2 6 5" xfId="20955" xr:uid="{00000000-0005-0000-0000-0000937E0000}"/>
    <cellStyle name="Note 3 3 3 2 6 6" xfId="38258" xr:uid="{00000000-0005-0000-0000-0000947E0000}"/>
    <cellStyle name="Note 3 3 3 2 7" xfId="4636" xr:uid="{00000000-0005-0000-0000-0000957E0000}"/>
    <cellStyle name="Note 3 3 3 2 7 2" xfId="11556" xr:uid="{00000000-0005-0000-0000-0000967E0000}"/>
    <cellStyle name="Note 3 3 3 2 7 2 2" xfId="18337" xr:uid="{00000000-0005-0000-0000-0000977E0000}"/>
    <cellStyle name="Note 3 3 3 2 7 2 2 2" xfId="36001" xr:uid="{00000000-0005-0000-0000-0000987E0000}"/>
    <cellStyle name="Note 3 3 3 2 7 2 2 3" xfId="53190" xr:uid="{00000000-0005-0000-0000-0000997E0000}"/>
    <cellStyle name="Note 3 3 3 2 7 2 3" xfId="29220" xr:uid="{00000000-0005-0000-0000-00009A7E0000}"/>
    <cellStyle name="Note 3 3 3 2 7 2 4" xfId="46459" xr:uid="{00000000-0005-0000-0000-00009B7E0000}"/>
    <cellStyle name="Note 3 3 3 2 7 3" xfId="8272" xr:uid="{00000000-0005-0000-0000-00009C7E0000}"/>
    <cellStyle name="Note 3 3 3 2 7 3 2" xfId="25937" xr:uid="{00000000-0005-0000-0000-00009D7E0000}"/>
    <cellStyle name="Note 3 3 3 2 7 3 3" xfId="43202" xr:uid="{00000000-0005-0000-0000-00009E7E0000}"/>
    <cellStyle name="Note 3 3 3 2 7 4" xfId="15270" xr:uid="{00000000-0005-0000-0000-00009F7E0000}"/>
    <cellStyle name="Note 3 3 3 2 7 4 2" xfId="32934" xr:uid="{00000000-0005-0000-0000-0000A07E0000}"/>
    <cellStyle name="Note 3 3 3 2 7 4 3" xfId="50149" xr:uid="{00000000-0005-0000-0000-0000A17E0000}"/>
    <cellStyle name="Note 3 3 3 2 7 5" xfId="22301" xr:uid="{00000000-0005-0000-0000-0000A27E0000}"/>
    <cellStyle name="Note 3 3 3 2 7 6" xfId="39591" xr:uid="{00000000-0005-0000-0000-0000A37E0000}"/>
    <cellStyle name="Note 3 3 3 2 8" xfId="10242" xr:uid="{00000000-0005-0000-0000-0000A47E0000}"/>
    <cellStyle name="Note 3 3 3 2 8 2" xfId="17131" xr:uid="{00000000-0005-0000-0000-0000A57E0000}"/>
    <cellStyle name="Note 3 3 3 2 8 2 2" xfId="34795" xr:uid="{00000000-0005-0000-0000-0000A67E0000}"/>
    <cellStyle name="Note 3 3 3 2 8 2 3" xfId="51996" xr:uid="{00000000-0005-0000-0000-0000A77E0000}"/>
    <cellStyle name="Note 3 3 3 2 8 3" xfId="27906" xr:uid="{00000000-0005-0000-0000-0000A87E0000}"/>
    <cellStyle name="Note 3 3 3 2 8 4" xfId="45157" xr:uid="{00000000-0005-0000-0000-0000A97E0000}"/>
    <cellStyle name="Note 3 3 3 2 9" xfId="6492" xr:uid="{00000000-0005-0000-0000-0000AA7E0000}"/>
    <cellStyle name="Note 3 3 3 2 9 2" xfId="24157" xr:uid="{00000000-0005-0000-0000-0000AB7E0000}"/>
    <cellStyle name="Note 3 3 3 2 9 3" xfId="41434" xr:uid="{00000000-0005-0000-0000-0000AC7E0000}"/>
    <cellStyle name="Note 3 3 3 3" xfId="2855" xr:uid="{00000000-0005-0000-0000-0000AD7E0000}"/>
    <cellStyle name="Note 3 3 3 3 2" xfId="3518" xr:uid="{00000000-0005-0000-0000-0000AE7E0000}"/>
    <cellStyle name="Note 3 3 3 3 2 2" xfId="5434" xr:uid="{00000000-0005-0000-0000-0000AF7E0000}"/>
    <cellStyle name="Note 3 3 3 3 2 2 2" xfId="12354" xr:uid="{00000000-0005-0000-0000-0000B07E0000}"/>
    <cellStyle name="Note 3 3 3 3 2 2 2 2" xfId="19081" xr:uid="{00000000-0005-0000-0000-0000B17E0000}"/>
    <cellStyle name="Note 3 3 3 3 2 2 2 2 2" xfId="36745" xr:uid="{00000000-0005-0000-0000-0000B27E0000}"/>
    <cellStyle name="Note 3 3 3 3 2 2 2 2 3" xfId="53925" xr:uid="{00000000-0005-0000-0000-0000B37E0000}"/>
    <cellStyle name="Note 3 3 3 3 2 2 2 3" xfId="30018" xr:uid="{00000000-0005-0000-0000-0000B47E0000}"/>
    <cellStyle name="Note 3 3 3 3 2 2 2 4" xfId="47248" xr:uid="{00000000-0005-0000-0000-0000B57E0000}"/>
    <cellStyle name="Note 3 3 3 3 2 2 3" xfId="9070" xr:uid="{00000000-0005-0000-0000-0000B67E0000}"/>
    <cellStyle name="Note 3 3 3 3 2 2 3 2" xfId="26735" xr:uid="{00000000-0005-0000-0000-0000B77E0000}"/>
    <cellStyle name="Note 3 3 3 3 2 2 3 3" xfId="43991" xr:uid="{00000000-0005-0000-0000-0000B87E0000}"/>
    <cellStyle name="Note 3 3 3 3 2 2 4" xfId="16014" xr:uid="{00000000-0005-0000-0000-0000B97E0000}"/>
    <cellStyle name="Note 3 3 3 3 2 2 4 2" xfId="33678" xr:uid="{00000000-0005-0000-0000-0000BA7E0000}"/>
    <cellStyle name="Note 3 3 3 3 2 2 4 3" xfId="50884" xr:uid="{00000000-0005-0000-0000-0000BB7E0000}"/>
    <cellStyle name="Note 3 3 3 3 2 2 5" xfId="23099" xr:uid="{00000000-0005-0000-0000-0000BC7E0000}"/>
    <cellStyle name="Note 3 3 3 3 2 2 6" xfId="40380" xr:uid="{00000000-0005-0000-0000-0000BD7E0000}"/>
    <cellStyle name="Note 3 3 3 3 2 3" xfId="10978" xr:uid="{00000000-0005-0000-0000-0000BE7E0000}"/>
    <cellStyle name="Note 3 3 3 3 2 3 2" xfId="17813" xr:uid="{00000000-0005-0000-0000-0000BF7E0000}"/>
    <cellStyle name="Note 3 3 3 3 2 3 2 2" xfId="35477" xr:uid="{00000000-0005-0000-0000-0000C07E0000}"/>
    <cellStyle name="Note 3 3 3 3 2 3 2 3" xfId="52669" xr:uid="{00000000-0005-0000-0000-0000C17E0000}"/>
    <cellStyle name="Note 3 3 3 3 2 3 3" xfId="28642" xr:uid="{00000000-0005-0000-0000-0000C27E0000}"/>
    <cellStyle name="Note 3 3 3 3 2 3 4" xfId="45884" xr:uid="{00000000-0005-0000-0000-0000C37E0000}"/>
    <cellStyle name="Note 3 3 3 3 2 4" xfId="7215" xr:uid="{00000000-0005-0000-0000-0000C47E0000}"/>
    <cellStyle name="Note 3 3 3 3 2 4 2" xfId="24880" xr:uid="{00000000-0005-0000-0000-0000C57E0000}"/>
    <cellStyle name="Note 3 3 3 3 2 4 3" xfId="42148" xr:uid="{00000000-0005-0000-0000-0000C67E0000}"/>
    <cellStyle name="Note 3 3 3 3 2 5" xfId="14267" xr:uid="{00000000-0005-0000-0000-0000C77E0000}"/>
    <cellStyle name="Note 3 3 3 3 2 5 2" xfId="31931" xr:uid="{00000000-0005-0000-0000-0000C87E0000}"/>
    <cellStyle name="Note 3 3 3 3 2 5 3" xfId="49149" xr:uid="{00000000-0005-0000-0000-0000C97E0000}"/>
    <cellStyle name="Note 3 3 3 3 2 6" xfId="21237" xr:uid="{00000000-0005-0000-0000-0000CA7E0000}"/>
    <cellStyle name="Note 3 3 3 3 2 7" xfId="38537" xr:uid="{00000000-0005-0000-0000-0000CB7E0000}"/>
    <cellStyle name="Note 3 3 3 3 3" xfId="3888" xr:uid="{00000000-0005-0000-0000-0000CC7E0000}"/>
    <cellStyle name="Note 3 3 3 3 3 2" xfId="5804" xr:uid="{00000000-0005-0000-0000-0000CD7E0000}"/>
    <cellStyle name="Note 3 3 3 3 3 2 2" xfId="12724" xr:uid="{00000000-0005-0000-0000-0000CE7E0000}"/>
    <cellStyle name="Note 3 3 3 3 3 2 2 2" xfId="19451" xr:uid="{00000000-0005-0000-0000-0000CF7E0000}"/>
    <cellStyle name="Note 3 3 3 3 3 2 2 2 2" xfId="37115" xr:uid="{00000000-0005-0000-0000-0000D07E0000}"/>
    <cellStyle name="Note 3 3 3 3 3 2 2 2 3" xfId="54292" xr:uid="{00000000-0005-0000-0000-0000D17E0000}"/>
    <cellStyle name="Note 3 3 3 3 3 2 2 3" xfId="30388" xr:uid="{00000000-0005-0000-0000-0000D27E0000}"/>
    <cellStyle name="Note 3 3 3 3 3 2 2 4" xfId="47615" xr:uid="{00000000-0005-0000-0000-0000D37E0000}"/>
    <cellStyle name="Note 3 3 3 3 3 2 3" xfId="9440" xr:uid="{00000000-0005-0000-0000-0000D47E0000}"/>
    <cellStyle name="Note 3 3 3 3 3 2 3 2" xfId="27105" xr:uid="{00000000-0005-0000-0000-0000D57E0000}"/>
    <cellStyle name="Note 3 3 3 3 3 2 3 3" xfId="44358" xr:uid="{00000000-0005-0000-0000-0000D67E0000}"/>
    <cellStyle name="Note 3 3 3 3 3 2 4" xfId="16384" xr:uid="{00000000-0005-0000-0000-0000D77E0000}"/>
    <cellStyle name="Note 3 3 3 3 3 2 4 2" xfId="34048" xr:uid="{00000000-0005-0000-0000-0000D87E0000}"/>
    <cellStyle name="Note 3 3 3 3 3 2 4 3" xfId="51251" xr:uid="{00000000-0005-0000-0000-0000D97E0000}"/>
    <cellStyle name="Note 3 3 3 3 3 2 5" xfId="23469" xr:uid="{00000000-0005-0000-0000-0000DA7E0000}"/>
    <cellStyle name="Note 3 3 3 3 3 2 6" xfId="40747" xr:uid="{00000000-0005-0000-0000-0000DB7E0000}"/>
    <cellStyle name="Note 3 3 3 3 3 3" xfId="7585" xr:uid="{00000000-0005-0000-0000-0000DC7E0000}"/>
    <cellStyle name="Note 3 3 3 3 3 3 2" xfId="25250" xr:uid="{00000000-0005-0000-0000-0000DD7E0000}"/>
    <cellStyle name="Note 3 3 3 3 3 3 3" xfId="42515" xr:uid="{00000000-0005-0000-0000-0000DE7E0000}"/>
    <cellStyle name="Note 3 3 3 3 3 4" xfId="14637" xr:uid="{00000000-0005-0000-0000-0000DF7E0000}"/>
    <cellStyle name="Note 3 3 3 3 3 4 2" xfId="32301" xr:uid="{00000000-0005-0000-0000-0000E07E0000}"/>
    <cellStyle name="Note 3 3 3 3 3 4 3" xfId="49516" xr:uid="{00000000-0005-0000-0000-0000E17E0000}"/>
    <cellStyle name="Note 3 3 3 3 3 5" xfId="21607" xr:uid="{00000000-0005-0000-0000-0000E27E0000}"/>
    <cellStyle name="Note 3 3 3 3 3 6" xfId="38904" xr:uid="{00000000-0005-0000-0000-0000E37E0000}"/>
    <cellStyle name="Note 3 3 3 3 4" xfId="4771" xr:uid="{00000000-0005-0000-0000-0000E47E0000}"/>
    <cellStyle name="Note 3 3 3 3 4 2" xfId="11691" xr:uid="{00000000-0005-0000-0000-0000E57E0000}"/>
    <cellStyle name="Note 3 3 3 3 4 2 2" xfId="18472" xr:uid="{00000000-0005-0000-0000-0000E67E0000}"/>
    <cellStyle name="Note 3 3 3 3 4 2 2 2" xfId="36136" xr:uid="{00000000-0005-0000-0000-0000E77E0000}"/>
    <cellStyle name="Note 3 3 3 3 4 2 2 3" xfId="53322" xr:uid="{00000000-0005-0000-0000-0000E87E0000}"/>
    <cellStyle name="Note 3 3 3 3 4 2 3" xfId="29355" xr:uid="{00000000-0005-0000-0000-0000E97E0000}"/>
    <cellStyle name="Note 3 3 3 3 4 2 4" xfId="46591" xr:uid="{00000000-0005-0000-0000-0000EA7E0000}"/>
    <cellStyle name="Note 3 3 3 3 4 3" xfId="8407" xr:uid="{00000000-0005-0000-0000-0000EB7E0000}"/>
    <cellStyle name="Note 3 3 3 3 4 3 2" xfId="26072" xr:uid="{00000000-0005-0000-0000-0000EC7E0000}"/>
    <cellStyle name="Note 3 3 3 3 4 3 3" xfId="43334" xr:uid="{00000000-0005-0000-0000-0000ED7E0000}"/>
    <cellStyle name="Note 3 3 3 3 4 4" xfId="15405" xr:uid="{00000000-0005-0000-0000-0000EE7E0000}"/>
    <cellStyle name="Note 3 3 3 3 4 4 2" xfId="33069" xr:uid="{00000000-0005-0000-0000-0000EF7E0000}"/>
    <cellStyle name="Note 3 3 3 3 4 4 3" xfId="50281" xr:uid="{00000000-0005-0000-0000-0000F07E0000}"/>
    <cellStyle name="Note 3 3 3 3 4 5" xfId="22436" xr:uid="{00000000-0005-0000-0000-0000F17E0000}"/>
    <cellStyle name="Note 3 3 3 3 4 6" xfId="39723" xr:uid="{00000000-0005-0000-0000-0000F27E0000}"/>
    <cellStyle name="Note 3 3 3 3 5" xfId="10377" xr:uid="{00000000-0005-0000-0000-0000F37E0000}"/>
    <cellStyle name="Note 3 3 3 3 5 2" xfId="17266" xr:uid="{00000000-0005-0000-0000-0000F47E0000}"/>
    <cellStyle name="Note 3 3 3 3 5 2 2" xfId="34930" xr:uid="{00000000-0005-0000-0000-0000F57E0000}"/>
    <cellStyle name="Note 3 3 3 3 5 2 3" xfId="52128" xr:uid="{00000000-0005-0000-0000-0000F67E0000}"/>
    <cellStyle name="Note 3 3 3 3 5 3" xfId="28041" xr:uid="{00000000-0005-0000-0000-0000F77E0000}"/>
    <cellStyle name="Note 3 3 3 3 5 4" xfId="45289" xr:uid="{00000000-0005-0000-0000-0000F87E0000}"/>
    <cellStyle name="Note 3 3 3 3 6" xfId="6627" xr:uid="{00000000-0005-0000-0000-0000F97E0000}"/>
    <cellStyle name="Note 3 3 3 3 6 2" xfId="24292" xr:uid="{00000000-0005-0000-0000-0000FA7E0000}"/>
    <cellStyle name="Note 3 3 3 3 6 3" xfId="41566" xr:uid="{00000000-0005-0000-0000-0000FB7E0000}"/>
    <cellStyle name="Note 3 3 3 3 7" xfId="13658" xr:uid="{00000000-0005-0000-0000-0000FC7E0000}"/>
    <cellStyle name="Note 3 3 3 3 7 2" xfId="31322" xr:uid="{00000000-0005-0000-0000-0000FD7E0000}"/>
    <cellStyle name="Note 3 3 3 3 7 3" xfId="48546" xr:uid="{00000000-0005-0000-0000-0000FE7E0000}"/>
    <cellStyle name="Note 3 3 3 3 8" xfId="20574" xr:uid="{00000000-0005-0000-0000-0000FF7E0000}"/>
    <cellStyle name="Note 3 3 3 3 9" xfId="37880" xr:uid="{00000000-0005-0000-0000-0000007F0000}"/>
    <cellStyle name="Note 3 3 3 4" xfId="4507" xr:uid="{00000000-0005-0000-0000-0000017F0000}"/>
    <cellStyle name="Note 3 3 3 4 2" xfId="6371" xr:uid="{00000000-0005-0000-0000-0000027F0000}"/>
    <cellStyle name="Note 3 3 3 4 2 2" xfId="13290" xr:uid="{00000000-0005-0000-0000-0000037F0000}"/>
    <cellStyle name="Note 3 3 3 4 2 2 2" xfId="19963" xr:uid="{00000000-0005-0000-0000-0000047F0000}"/>
    <cellStyle name="Note 3 3 3 4 2 2 2 2" xfId="37627" xr:uid="{00000000-0005-0000-0000-0000057F0000}"/>
    <cellStyle name="Note 3 3 3 4 2 2 2 3" xfId="54804" xr:uid="{00000000-0005-0000-0000-0000067F0000}"/>
    <cellStyle name="Note 3 3 3 4 2 2 3" xfId="30954" xr:uid="{00000000-0005-0000-0000-0000077F0000}"/>
    <cellStyle name="Note 3 3 3 4 2 2 4" xfId="48181" xr:uid="{00000000-0005-0000-0000-0000087F0000}"/>
    <cellStyle name="Note 3 3 3 4 2 3" xfId="10006" xr:uid="{00000000-0005-0000-0000-0000097F0000}"/>
    <cellStyle name="Note 3 3 3 4 2 3 2" xfId="27671" xr:uid="{00000000-0005-0000-0000-00000A7F0000}"/>
    <cellStyle name="Note 3 3 3 4 2 3 3" xfId="44924" xr:uid="{00000000-0005-0000-0000-00000B7F0000}"/>
    <cellStyle name="Note 3 3 3 4 2 4" xfId="16896" xr:uid="{00000000-0005-0000-0000-00000C7F0000}"/>
    <cellStyle name="Note 3 3 3 4 2 4 2" xfId="34560" xr:uid="{00000000-0005-0000-0000-00000D7F0000}"/>
    <cellStyle name="Note 3 3 3 4 2 4 3" xfId="51763" xr:uid="{00000000-0005-0000-0000-00000E7F0000}"/>
    <cellStyle name="Note 3 3 3 4 2 5" xfId="24036" xr:uid="{00000000-0005-0000-0000-00000F7F0000}"/>
    <cellStyle name="Note 3 3 3 4 2 6" xfId="41313" xr:uid="{00000000-0005-0000-0000-0000107F0000}"/>
    <cellStyle name="Note 3 3 3 4 3" xfId="11435" xr:uid="{00000000-0005-0000-0000-0000117F0000}"/>
    <cellStyle name="Note 3 3 3 4 3 2" xfId="18216" xr:uid="{00000000-0005-0000-0000-0000127F0000}"/>
    <cellStyle name="Note 3 3 3 4 3 2 2" xfId="35880" xr:uid="{00000000-0005-0000-0000-0000137F0000}"/>
    <cellStyle name="Note 3 3 3 4 3 2 3" xfId="53069" xr:uid="{00000000-0005-0000-0000-0000147F0000}"/>
    <cellStyle name="Note 3 3 3 4 3 3" xfId="29099" xr:uid="{00000000-0005-0000-0000-0000157F0000}"/>
    <cellStyle name="Note 3 3 3 4 3 4" xfId="46338" xr:uid="{00000000-0005-0000-0000-0000167F0000}"/>
    <cellStyle name="Note 3 3 3 4 4" xfId="8151" xr:uid="{00000000-0005-0000-0000-0000177F0000}"/>
    <cellStyle name="Note 3 3 3 4 4 2" xfId="25816" xr:uid="{00000000-0005-0000-0000-0000187F0000}"/>
    <cellStyle name="Note 3 3 3 4 4 3" xfId="43081" xr:uid="{00000000-0005-0000-0000-0000197F0000}"/>
    <cellStyle name="Note 3 3 3 4 5" xfId="15149" xr:uid="{00000000-0005-0000-0000-00001A7F0000}"/>
    <cellStyle name="Note 3 3 3 4 5 2" xfId="32813" xr:uid="{00000000-0005-0000-0000-00001B7F0000}"/>
    <cellStyle name="Note 3 3 3 4 5 3" xfId="50028" xr:uid="{00000000-0005-0000-0000-00001C7F0000}"/>
    <cellStyle name="Note 3 3 3 4 6" xfId="22180" xr:uid="{00000000-0005-0000-0000-00001D7F0000}"/>
    <cellStyle name="Note 3 3 3 4 7" xfId="39470" xr:uid="{00000000-0005-0000-0000-00001E7F0000}"/>
    <cellStyle name="Note 3 3 3 5" xfId="4364" xr:uid="{00000000-0005-0000-0000-00001F7F0000}"/>
    <cellStyle name="Note 3 3 3 5 2" xfId="6229" xr:uid="{00000000-0005-0000-0000-0000207F0000}"/>
    <cellStyle name="Note 3 3 3 5 2 2" xfId="13148" xr:uid="{00000000-0005-0000-0000-0000217F0000}"/>
    <cellStyle name="Note 3 3 3 5 2 2 2" xfId="19821" xr:uid="{00000000-0005-0000-0000-0000227F0000}"/>
    <cellStyle name="Note 3 3 3 5 2 2 2 2" xfId="37485" xr:uid="{00000000-0005-0000-0000-0000237F0000}"/>
    <cellStyle name="Note 3 3 3 5 2 2 2 3" xfId="54662" xr:uid="{00000000-0005-0000-0000-0000247F0000}"/>
    <cellStyle name="Note 3 3 3 5 2 2 3" xfId="30812" xr:uid="{00000000-0005-0000-0000-0000257F0000}"/>
    <cellStyle name="Note 3 3 3 5 2 2 4" xfId="48039" xr:uid="{00000000-0005-0000-0000-0000267F0000}"/>
    <cellStyle name="Note 3 3 3 5 2 3" xfId="9864" xr:uid="{00000000-0005-0000-0000-0000277F0000}"/>
    <cellStyle name="Note 3 3 3 5 2 3 2" xfId="27529" xr:uid="{00000000-0005-0000-0000-0000287F0000}"/>
    <cellStyle name="Note 3 3 3 5 2 3 3" xfId="44782" xr:uid="{00000000-0005-0000-0000-0000297F0000}"/>
    <cellStyle name="Note 3 3 3 5 2 4" xfId="16754" xr:uid="{00000000-0005-0000-0000-00002A7F0000}"/>
    <cellStyle name="Note 3 3 3 5 2 4 2" xfId="34418" xr:uid="{00000000-0005-0000-0000-00002B7F0000}"/>
    <cellStyle name="Note 3 3 3 5 2 4 3" xfId="51621" xr:uid="{00000000-0005-0000-0000-00002C7F0000}"/>
    <cellStyle name="Note 3 3 3 5 2 5" xfId="23894" xr:uid="{00000000-0005-0000-0000-00002D7F0000}"/>
    <cellStyle name="Note 3 3 3 5 2 6" xfId="41171" xr:uid="{00000000-0005-0000-0000-00002E7F0000}"/>
    <cellStyle name="Note 3 3 3 5 3" xfId="11293" xr:uid="{00000000-0005-0000-0000-00002F7F0000}"/>
    <cellStyle name="Note 3 3 3 5 3 2" xfId="18074" xr:uid="{00000000-0005-0000-0000-0000307F0000}"/>
    <cellStyle name="Note 3 3 3 5 3 2 2" xfId="35738" xr:uid="{00000000-0005-0000-0000-0000317F0000}"/>
    <cellStyle name="Note 3 3 3 5 3 2 3" xfId="52927" xr:uid="{00000000-0005-0000-0000-0000327F0000}"/>
    <cellStyle name="Note 3 3 3 5 3 3" xfId="28957" xr:uid="{00000000-0005-0000-0000-0000337F0000}"/>
    <cellStyle name="Note 3 3 3 5 3 4" xfId="46196" xr:uid="{00000000-0005-0000-0000-0000347F0000}"/>
    <cellStyle name="Note 3 3 3 5 4" xfId="8009" xr:uid="{00000000-0005-0000-0000-0000357F0000}"/>
    <cellStyle name="Note 3 3 3 5 4 2" xfId="25674" xr:uid="{00000000-0005-0000-0000-0000367F0000}"/>
    <cellStyle name="Note 3 3 3 5 4 3" xfId="42939" xr:uid="{00000000-0005-0000-0000-0000377F0000}"/>
    <cellStyle name="Note 3 3 3 5 5" xfId="15007" xr:uid="{00000000-0005-0000-0000-0000387F0000}"/>
    <cellStyle name="Note 3 3 3 5 5 2" xfId="32671" xr:uid="{00000000-0005-0000-0000-0000397F0000}"/>
    <cellStyle name="Note 3 3 3 5 5 3" xfId="49886" xr:uid="{00000000-0005-0000-0000-00003A7F0000}"/>
    <cellStyle name="Note 3 3 3 5 6" xfId="22038" xr:uid="{00000000-0005-0000-0000-00003B7F0000}"/>
    <cellStyle name="Note 3 3 3 5 7" xfId="39328" xr:uid="{00000000-0005-0000-0000-00003C7F0000}"/>
    <cellStyle name="Note 3 3 3 6" xfId="10150" xr:uid="{00000000-0005-0000-0000-00003D7F0000}"/>
    <cellStyle name="Note 3 3 3 6 2" xfId="17039" xr:uid="{00000000-0005-0000-0000-00003E7F0000}"/>
    <cellStyle name="Note 3 3 3 6 2 2" xfId="34703" xr:uid="{00000000-0005-0000-0000-00003F7F0000}"/>
    <cellStyle name="Note 3 3 3 6 2 3" xfId="51904" xr:uid="{00000000-0005-0000-0000-0000407F0000}"/>
    <cellStyle name="Note 3 3 3 6 3" xfId="27814" xr:uid="{00000000-0005-0000-0000-0000417F0000}"/>
    <cellStyle name="Note 3 3 3 6 4" xfId="45065" xr:uid="{00000000-0005-0000-0000-0000427F0000}"/>
    <cellStyle name="Note 3 3 3 7" xfId="13431" xr:uid="{00000000-0005-0000-0000-0000437F0000}"/>
    <cellStyle name="Note 3 3 3 7 2" xfId="31095" xr:uid="{00000000-0005-0000-0000-0000447F0000}"/>
    <cellStyle name="Note 3 3 3 7 3" xfId="48322" xr:uid="{00000000-0005-0000-0000-0000457F0000}"/>
    <cellStyle name="Note 3 3 3 8" xfId="20257" xr:uid="{00000000-0005-0000-0000-0000467F0000}"/>
    <cellStyle name="Note 3 3 3 9" xfId="20386" xr:uid="{00000000-0005-0000-0000-0000477F0000}"/>
    <cellStyle name="Note 3 3 4" xfId="2721" xr:uid="{00000000-0005-0000-0000-0000487F0000}"/>
    <cellStyle name="Note 3 3 4 10" xfId="13526" xr:uid="{00000000-0005-0000-0000-0000497F0000}"/>
    <cellStyle name="Note 3 3 4 10 2" xfId="31190" xr:uid="{00000000-0005-0000-0000-00004A7F0000}"/>
    <cellStyle name="Note 3 3 4 10 3" xfId="48417" xr:uid="{00000000-0005-0000-0000-00004B7F0000}"/>
    <cellStyle name="Note 3 3 4 11" xfId="20442" xr:uid="{00000000-0005-0000-0000-00004C7F0000}"/>
    <cellStyle name="Note 3 3 4 12" xfId="37751" xr:uid="{00000000-0005-0000-0000-00004D7F0000}"/>
    <cellStyle name="Note 3 3 4 2" xfId="2950" xr:uid="{00000000-0005-0000-0000-00004E7F0000}"/>
    <cellStyle name="Note 3 3 4 2 2" xfId="3613" xr:uid="{00000000-0005-0000-0000-00004F7F0000}"/>
    <cellStyle name="Note 3 3 4 2 2 2" xfId="5529" xr:uid="{00000000-0005-0000-0000-0000507F0000}"/>
    <cellStyle name="Note 3 3 4 2 2 2 2" xfId="12449" xr:uid="{00000000-0005-0000-0000-0000517F0000}"/>
    <cellStyle name="Note 3 3 4 2 2 2 2 2" xfId="19176" xr:uid="{00000000-0005-0000-0000-0000527F0000}"/>
    <cellStyle name="Note 3 3 4 2 2 2 2 2 2" xfId="36840" xr:uid="{00000000-0005-0000-0000-0000537F0000}"/>
    <cellStyle name="Note 3 3 4 2 2 2 2 2 3" xfId="54020" xr:uid="{00000000-0005-0000-0000-0000547F0000}"/>
    <cellStyle name="Note 3 3 4 2 2 2 2 3" xfId="30113" xr:uid="{00000000-0005-0000-0000-0000557F0000}"/>
    <cellStyle name="Note 3 3 4 2 2 2 2 4" xfId="47343" xr:uid="{00000000-0005-0000-0000-0000567F0000}"/>
    <cellStyle name="Note 3 3 4 2 2 2 3" xfId="9165" xr:uid="{00000000-0005-0000-0000-0000577F0000}"/>
    <cellStyle name="Note 3 3 4 2 2 2 3 2" xfId="26830" xr:uid="{00000000-0005-0000-0000-0000587F0000}"/>
    <cellStyle name="Note 3 3 4 2 2 2 3 3" xfId="44086" xr:uid="{00000000-0005-0000-0000-0000597F0000}"/>
    <cellStyle name="Note 3 3 4 2 2 2 4" xfId="16109" xr:uid="{00000000-0005-0000-0000-00005A7F0000}"/>
    <cellStyle name="Note 3 3 4 2 2 2 4 2" xfId="33773" xr:uid="{00000000-0005-0000-0000-00005B7F0000}"/>
    <cellStyle name="Note 3 3 4 2 2 2 4 3" xfId="50979" xr:uid="{00000000-0005-0000-0000-00005C7F0000}"/>
    <cellStyle name="Note 3 3 4 2 2 2 5" xfId="23194" xr:uid="{00000000-0005-0000-0000-00005D7F0000}"/>
    <cellStyle name="Note 3 3 4 2 2 2 6" xfId="40475" xr:uid="{00000000-0005-0000-0000-00005E7F0000}"/>
    <cellStyle name="Note 3 3 4 2 2 3" xfId="11073" xr:uid="{00000000-0005-0000-0000-00005F7F0000}"/>
    <cellStyle name="Note 3 3 4 2 2 3 2" xfId="17908" xr:uid="{00000000-0005-0000-0000-0000607F0000}"/>
    <cellStyle name="Note 3 3 4 2 2 3 2 2" xfId="35572" xr:uid="{00000000-0005-0000-0000-0000617F0000}"/>
    <cellStyle name="Note 3 3 4 2 2 3 2 3" xfId="52764" xr:uid="{00000000-0005-0000-0000-0000627F0000}"/>
    <cellStyle name="Note 3 3 4 2 2 3 3" xfId="28737" xr:uid="{00000000-0005-0000-0000-0000637F0000}"/>
    <cellStyle name="Note 3 3 4 2 2 3 4" xfId="45979" xr:uid="{00000000-0005-0000-0000-0000647F0000}"/>
    <cellStyle name="Note 3 3 4 2 2 4" xfId="7310" xr:uid="{00000000-0005-0000-0000-0000657F0000}"/>
    <cellStyle name="Note 3 3 4 2 2 4 2" xfId="24975" xr:uid="{00000000-0005-0000-0000-0000667F0000}"/>
    <cellStyle name="Note 3 3 4 2 2 4 3" xfId="42243" xr:uid="{00000000-0005-0000-0000-0000677F0000}"/>
    <cellStyle name="Note 3 3 4 2 2 5" xfId="14362" xr:uid="{00000000-0005-0000-0000-0000687F0000}"/>
    <cellStyle name="Note 3 3 4 2 2 5 2" xfId="32026" xr:uid="{00000000-0005-0000-0000-0000697F0000}"/>
    <cellStyle name="Note 3 3 4 2 2 5 3" xfId="49244" xr:uid="{00000000-0005-0000-0000-00006A7F0000}"/>
    <cellStyle name="Note 3 3 4 2 2 6" xfId="21332" xr:uid="{00000000-0005-0000-0000-00006B7F0000}"/>
    <cellStyle name="Note 3 3 4 2 2 7" xfId="38632" xr:uid="{00000000-0005-0000-0000-00006C7F0000}"/>
    <cellStyle name="Note 3 3 4 2 3" xfId="3983" xr:uid="{00000000-0005-0000-0000-00006D7F0000}"/>
    <cellStyle name="Note 3 3 4 2 3 2" xfId="5899" xr:uid="{00000000-0005-0000-0000-00006E7F0000}"/>
    <cellStyle name="Note 3 3 4 2 3 2 2" xfId="12819" xr:uid="{00000000-0005-0000-0000-00006F7F0000}"/>
    <cellStyle name="Note 3 3 4 2 3 2 2 2" xfId="19546" xr:uid="{00000000-0005-0000-0000-0000707F0000}"/>
    <cellStyle name="Note 3 3 4 2 3 2 2 2 2" xfId="37210" xr:uid="{00000000-0005-0000-0000-0000717F0000}"/>
    <cellStyle name="Note 3 3 4 2 3 2 2 2 3" xfId="54387" xr:uid="{00000000-0005-0000-0000-0000727F0000}"/>
    <cellStyle name="Note 3 3 4 2 3 2 2 3" xfId="30483" xr:uid="{00000000-0005-0000-0000-0000737F0000}"/>
    <cellStyle name="Note 3 3 4 2 3 2 2 4" xfId="47710" xr:uid="{00000000-0005-0000-0000-0000747F0000}"/>
    <cellStyle name="Note 3 3 4 2 3 2 3" xfId="9535" xr:uid="{00000000-0005-0000-0000-0000757F0000}"/>
    <cellStyle name="Note 3 3 4 2 3 2 3 2" xfId="27200" xr:uid="{00000000-0005-0000-0000-0000767F0000}"/>
    <cellStyle name="Note 3 3 4 2 3 2 3 3" xfId="44453" xr:uid="{00000000-0005-0000-0000-0000777F0000}"/>
    <cellStyle name="Note 3 3 4 2 3 2 4" xfId="16479" xr:uid="{00000000-0005-0000-0000-0000787F0000}"/>
    <cellStyle name="Note 3 3 4 2 3 2 4 2" xfId="34143" xr:uid="{00000000-0005-0000-0000-0000797F0000}"/>
    <cellStyle name="Note 3 3 4 2 3 2 4 3" xfId="51346" xr:uid="{00000000-0005-0000-0000-00007A7F0000}"/>
    <cellStyle name="Note 3 3 4 2 3 2 5" xfId="23564" xr:uid="{00000000-0005-0000-0000-00007B7F0000}"/>
    <cellStyle name="Note 3 3 4 2 3 2 6" xfId="40842" xr:uid="{00000000-0005-0000-0000-00007C7F0000}"/>
    <cellStyle name="Note 3 3 4 2 3 3" xfId="7680" xr:uid="{00000000-0005-0000-0000-00007D7F0000}"/>
    <cellStyle name="Note 3 3 4 2 3 3 2" xfId="25345" xr:uid="{00000000-0005-0000-0000-00007E7F0000}"/>
    <cellStyle name="Note 3 3 4 2 3 3 3" xfId="42610" xr:uid="{00000000-0005-0000-0000-00007F7F0000}"/>
    <cellStyle name="Note 3 3 4 2 3 4" xfId="14732" xr:uid="{00000000-0005-0000-0000-0000807F0000}"/>
    <cellStyle name="Note 3 3 4 2 3 4 2" xfId="32396" xr:uid="{00000000-0005-0000-0000-0000817F0000}"/>
    <cellStyle name="Note 3 3 4 2 3 4 3" xfId="49611" xr:uid="{00000000-0005-0000-0000-0000827F0000}"/>
    <cellStyle name="Note 3 3 4 2 3 5" xfId="21702" xr:uid="{00000000-0005-0000-0000-0000837F0000}"/>
    <cellStyle name="Note 3 3 4 2 3 6" xfId="38999" xr:uid="{00000000-0005-0000-0000-0000847F0000}"/>
    <cellStyle name="Note 3 3 4 2 4" xfId="4866" xr:uid="{00000000-0005-0000-0000-0000857F0000}"/>
    <cellStyle name="Note 3 3 4 2 4 2" xfId="11786" xr:uid="{00000000-0005-0000-0000-0000867F0000}"/>
    <cellStyle name="Note 3 3 4 2 4 2 2" xfId="18567" xr:uid="{00000000-0005-0000-0000-0000877F0000}"/>
    <cellStyle name="Note 3 3 4 2 4 2 2 2" xfId="36231" xr:uid="{00000000-0005-0000-0000-0000887F0000}"/>
    <cellStyle name="Note 3 3 4 2 4 2 2 3" xfId="53417" xr:uid="{00000000-0005-0000-0000-0000897F0000}"/>
    <cellStyle name="Note 3 3 4 2 4 2 3" xfId="29450" xr:uid="{00000000-0005-0000-0000-00008A7F0000}"/>
    <cellStyle name="Note 3 3 4 2 4 2 4" xfId="46686" xr:uid="{00000000-0005-0000-0000-00008B7F0000}"/>
    <cellStyle name="Note 3 3 4 2 4 3" xfId="8502" xr:uid="{00000000-0005-0000-0000-00008C7F0000}"/>
    <cellStyle name="Note 3 3 4 2 4 3 2" xfId="26167" xr:uid="{00000000-0005-0000-0000-00008D7F0000}"/>
    <cellStyle name="Note 3 3 4 2 4 3 3" xfId="43429" xr:uid="{00000000-0005-0000-0000-00008E7F0000}"/>
    <cellStyle name="Note 3 3 4 2 4 4" xfId="15500" xr:uid="{00000000-0005-0000-0000-00008F7F0000}"/>
    <cellStyle name="Note 3 3 4 2 4 4 2" xfId="33164" xr:uid="{00000000-0005-0000-0000-0000907F0000}"/>
    <cellStyle name="Note 3 3 4 2 4 4 3" xfId="50376" xr:uid="{00000000-0005-0000-0000-0000917F0000}"/>
    <cellStyle name="Note 3 3 4 2 4 5" xfId="22531" xr:uid="{00000000-0005-0000-0000-0000927F0000}"/>
    <cellStyle name="Note 3 3 4 2 4 6" xfId="39818" xr:uid="{00000000-0005-0000-0000-0000937F0000}"/>
    <cellStyle name="Note 3 3 4 2 5" xfId="10472" xr:uid="{00000000-0005-0000-0000-0000947F0000}"/>
    <cellStyle name="Note 3 3 4 2 5 2" xfId="17361" xr:uid="{00000000-0005-0000-0000-0000957F0000}"/>
    <cellStyle name="Note 3 3 4 2 5 2 2" xfId="35025" xr:uid="{00000000-0005-0000-0000-0000967F0000}"/>
    <cellStyle name="Note 3 3 4 2 5 2 3" xfId="52223" xr:uid="{00000000-0005-0000-0000-0000977F0000}"/>
    <cellStyle name="Note 3 3 4 2 5 3" xfId="28136" xr:uid="{00000000-0005-0000-0000-0000987F0000}"/>
    <cellStyle name="Note 3 3 4 2 5 4" xfId="45384" xr:uid="{00000000-0005-0000-0000-0000997F0000}"/>
    <cellStyle name="Note 3 3 4 2 6" xfId="6722" xr:uid="{00000000-0005-0000-0000-00009A7F0000}"/>
    <cellStyle name="Note 3 3 4 2 6 2" xfId="24387" xr:uid="{00000000-0005-0000-0000-00009B7F0000}"/>
    <cellStyle name="Note 3 3 4 2 6 3" xfId="41661" xr:uid="{00000000-0005-0000-0000-00009C7F0000}"/>
    <cellStyle name="Note 3 3 4 2 7" xfId="13753" xr:uid="{00000000-0005-0000-0000-00009D7F0000}"/>
    <cellStyle name="Note 3 3 4 2 7 2" xfId="31417" xr:uid="{00000000-0005-0000-0000-00009E7F0000}"/>
    <cellStyle name="Note 3 3 4 2 7 3" xfId="48641" xr:uid="{00000000-0005-0000-0000-00009F7F0000}"/>
    <cellStyle name="Note 3 3 4 2 8" xfId="20669" xr:uid="{00000000-0005-0000-0000-0000A07F0000}"/>
    <cellStyle name="Note 3 3 4 2 9" xfId="37975" xr:uid="{00000000-0005-0000-0000-0000A17F0000}"/>
    <cellStyle name="Note 3 3 4 3" xfId="3046" xr:uid="{00000000-0005-0000-0000-0000A27F0000}"/>
    <cellStyle name="Note 3 3 4 3 2" xfId="3709" xr:uid="{00000000-0005-0000-0000-0000A37F0000}"/>
    <cellStyle name="Note 3 3 4 3 2 2" xfId="5625" xr:uid="{00000000-0005-0000-0000-0000A47F0000}"/>
    <cellStyle name="Note 3 3 4 3 2 2 2" xfId="12545" xr:uid="{00000000-0005-0000-0000-0000A57F0000}"/>
    <cellStyle name="Note 3 3 4 3 2 2 2 2" xfId="19272" xr:uid="{00000000-0005-0000-0000-0000A67F0000}"/>
    <cellStyle name="Note 3 3 4 3 2 2 2 2 2" xfId="36936" xr:uid="{00000000-0005-0000-0000-0000A77F0000}"/>
    <cellStyle name="Note 3 3 4 3 2 2 2 2 3" xfId="54113" xr:uid="{00000000-0005-0000-0000-0000A87F0000}"/>
    <cellStyle name="Note 3 3 4 3 2 2 2 3" xfId="30209" xr:uid="{00000000-0005-0000-0000-0000A97F0000}"/>
    <cellStyle name="Note 3 3 4 3 2 2 2 4" xfId="47436" xr:uid="{00000000-0005-0000-0000-0000AA7F0000}"/>
    <cellStyle name="Note 3 3 4 3 2 2 3" xfId="9261" xr:uid="{00000000-0005-0000-0000-0000AB7F0000}"/>
    <cellStyle name="Note 3 3 4 3 2 2 3 2" xfId="26926" xr:uid="{00000000-0005-0000-0000-0000AC7F0000}"/>
    <cellStyle name="Note 3 3 4 3 2 2 3 3" xfId="44179" xr:uid="{00000000-0005-0000-0000-0000AD7F0000}"/>
    <cellStyle name="Note 3 3 4 3 2 2 4" xfId="16205" xr:uid="{00000000-0005-0000-0000-0000AE7F0000}"/>
    <cellStyle name="Note 3 3 4 3 2 2 4 2" xfId="33869" xr:uid="{00000000-0005-0000-0000-0000AF7F0000}"/>
    <cellStyle name="Note 3 3 4 3 2 2 4 3" xfId="51072" xr:uid="{00000000-0005-0000-0000-0000B07F0000}"/>
    <cellStyle name="Note 3 3 4 3 2 2 5" xfId="23290" xr:uid="{00000000-0005-0000-0000-0000B17F0000}"/>
    <cellStyle name="Note 3 3 4 3 2 2 6" xfId="40568" xr:uid="{00000000-0005-0000-0000-0000B27F0000}"/>
    <cellStyle name="Note 3 3 4 3 2 3" xfId="11169" xr:uid="{00000000-0005-0000-0000-0000B37F0000}"/>
    <cellStyle name="Note 3 3 4 3 2 3 2" xfId="18004" xr:uid="{00000000-0005-0000-0000-0000B47F0000}"/>
    <cellStyle name="Note 3 3 4 3 2 3 2 2" xfId="35668" xr:uid="{00000000-0005-0000-0000-0000B57F0000}"/>
    <cellStyle name="Note 3 3 4 3 2 3 2 3" xfId="52857" xr:uid="{00000000-0005-0000-0000-0000B67F0000}"/>
    <cellStyle name="Note 3 3 4 3 2 3 3" xfId="28833" xr:uid="{00000000-0005-0000-0000-0000B77F0000}"/>
    <cellStyle name="Note 3 3 4 3 2 3 4" xfId="46072" xr:uid="{00000000-0005-0000-0000-0000B87F0000}"/>
    <cellStyle name="Note 3 3 4 3 2 4" xfId="7406" xr:uid="{00000000-0005-0000-0000-0000B97F0000}"/>
    <cellStyle name="Note 3 3 4 3 2 4 2" xfId="25071" xr:uid="{00000000-0005-0000-0000-0000BA7F0000}"/>
    <cellStyle name="Note 3 3 4 3 2 4 3" xfId="42336" xr:uid="{00000000-0005-0000-0000-0000BB7F0000}"/>
    <cellStyle name="Note 3 3 4 3 2 5" xfId="14458" xr:uid="{00000000-0005-0000-0000-0000BC7F0000}"/>
    <cellStyle name="Note 3 3 4 3 2 5 2" xfId="32122" xr:uid="{00000000-0005-0000-0000-0000BD7F0000}"/>
    <cellStyle name="Note 3 3 4 3 2 5 3" xfId="49337" xr:uid="{00000000-0005-0000-0000-0000BE7F0000}"/>
    <cellStyle name="Note 3 3 4 3 2 6" xfId="21428" xr:uid="{00000000-0005-0000-0000-0000BF7F0000}"/>
    <cellStyle name="Note 3 3 4 3 2 7" xfId="38725" xr:uid="{00000000-0005-0000-0000-0000C07F0000}"/>
    <cellStyle name="Note 3 3 4 3 3" xfId="4076" xr:uid="{00000000-0005-0000-0000-0000C17F0000}"/>
    <cellStyle name="Note 3 3 4 3 3 2" xfId="5992" xr:uid="{00000000-0005-0000-0000-0000C27F0000}"/>
    <cellStyle name="Note 3 3 4 3 3 2 2" xfId="12912" xr:uid="{00000000-0005-0000-0000-0000C37F0000}"/>
    <cellStyle name="Note 3 3 4 3 3 2 2 2" xfId="19639" xr:uid="{00000000-0005-0000-0000-0000C47F0000}"/>
    <cellStyle name="Note 3 3 4 3 3 2 2 2 2" xfId="37303" xr:uid="{00000000-0005-0000-0000-0000C57F0000}"/>
    <cellStyle name="Note 3 3 4 3 3 2 2 2 3" xfId="54480" xr:uid="{00000000-0005-0000-0000-0000C67F0000}"/>
    <cellStyle name="Note 3 3 4 3 3 2 2 3" xfId="30576" xr:uid="{00000000-0005-0000-0000-0000C77F0000}"/>
    <cellStyle name="Note 3 3 4 3 3 2 2 4" xfId="47803" xr:uid="{00000000-0005-0000-0000-0000C87F0000}"/>
    <cellStyle name="Note 3 3 4 3 3 2 3" xfId="9628" xr:uid="{00000000-0005-0000-0000-0000C97F0000}"/>
    <cellStyle name="Note 3 3 4 3 3 2 3 2" xfId="27293" xr:uid="{00000000-0005-0000-0000-0000CA7F0000}"/>
    <cellStyle name="Note 3 3 4 3 3 2 3 3" xfId="44546" xr:uid="{00000000-0005-0000-0000-0000CB7F0000}"/>
    <cellStyle name="Note 3 3 4 3 3 2 4" xfId="16572" xr:uid="{00000000-0005-0000-0000-0000CC7F0000}"/>
    <cellStyle name="Note 3 3 4 3 3 2 4 2" xfId="34236" xr:uid="{00000000-0005-0000-0000-0000CD7F0000}"/>
    <cellStyle name="Note 3 3 4 3 3 2 4 3" xfId="51439" xr:uid="{00000000-0005-0000-0000-0000CE7F0000}"/>
    <cellStyle name="Note 3 3 4 3 3 2 5" xfId="23657" xr:uid="{00000000-0005-0000-0000-0000CF7F0000}"/>
    <cellStyle name="Note 3 3 4 3 3 2 6" xfId="40935" xr:uid="{00000000-0005-0000-0000-0000D07F0000}"/>
    <cellStyle name="Note 3 3 4 3 3 3" xfId="7773" xr:uid="{00000000-0005-0000-0000-0000D17F0000}"/>
    <cellStyle name="Note 3 3 4 3 3 3 2" xfId="25438" xr:uid="{00000000-0005-0000-0000-0000D27F0000}"/>
    <cellStyle name="Note 3 3 4 3 3 3 3" xfId="42703" xr:uid="{00000000-0005-0000-0000-0000D37F0000}"/>
    <cellStyle name="Note 3 3 4 3 3 4" xfId="14825" xr:uid="{00000000-0005-0000-0000-0000D47F0000}"/>
    <cellStyle name="Note 3 3 4 3 3 4 2" xfId="32489" xr:uid="{00000000-0005-0000-0000-0000D57F0000}"/>
    <cellStyle name="Note 3 3 4 3 3 4 3" xfId="49704" xr:uid="{00000000-0005-0000-0000-0000D67F0000}"/>
    <cellStyle name="Note 3 3 4 3 3 5" xfId="21795" xr:uid="{00000000-0005-0000-0000-0000D77F0000}"/>
    <cellStyle name="Note 3 3 4 3 3 6" xfId="39092" xr:uid="{00000000-0005-0000-0000-0000D87F0000}"/>
    <cellStyle name="Note 3 3 4 3 4" xfId="4962" xr:uid="{00000000-0005-0000-0000-0000D97F0000}"/>
    <cellStyle name="Note 3 3 4 3 4 2" xfId="11882" xr:uid="{00000000-0005-0000-0000-0000DA7F0000}"/>
    <cellStyle name="Note 3 3 4 3 4 2 2" xfId="18663" xr:uid="{00000000-0005-0000-0000-0000DB7F0000}"/>
    <cellStyle name="Note 3 3 4 3 4 2 2 2" xfId="36327" xr:uid="{00000000-0005-0000-0000-0000DC7F0000}"/>
    <cellStyle name="Note 3 3 4 3 4 2 2 3" xfId="53510" xr:uid="{00000000-0005-0000-0000-0000DD7F0000}"/>
    <cellStyle name="Note 3 3 4 3 4 2 3" xfId="29546" xr:uid="{00000000-0005-0000-0000-0000DE7F0000}"/>
    <cellStyle name="Note 3 3 4 3 4 2 4" xfId="46779" xr:uid="{00000000-0005-0000-0000-0000DF7F0000}"/>
    <cellStyle name="Note 3 3 4 3 4 3" xfId="8598" xr:uid="{00000000-0005-0000-0000-0000E07F0000}"/>
    <cellStyle name="Note 3 3 4 3 4 3 2" xfId="26263" xr:uid="{00000000-0005-0000-0000-0000E17F0000}"/>
    <cellStyle name="Note 3 3 4 3 4 3 3" xfId="43522" xr:uid="{00000000-0005-0000-0000-0000E27F0000}"/>
    <cellStyle name="Note 3 3 4 3 4 4" xfId="15596" xr:uid="{00000000-0005-0000-0000-0000E37F0000}"/>
    <cellStyle name="Note 3 3 4 3 4 4 2" xfId="33260" xr:uid="{00000000-0005-0000-0000-0000E47F0000}"/>
    <cellStyle name="Note 3 3 4 3 4 4 3" xfId="50469" xr:uid="{00000000-0005-0000-0000-0000E57F0000}"/>
    <cellStyle name="Note 3 3 4 3 4 5" xfId="22627" xr:uid="{00000000-0005-0000-0000-0000E67F0000}"/>
    <cellStyle name="Note 3 3 4 3 4 6" xfId="39911" xr:uid="{00000000-0005-0000-0000-0000E77F0000}"/>
    <cellStyle name="Note 3 3 4 3 5" xfId="10568" xr:uid="{00000000-0005-0000-0000-0000E87F0000}"/>
    <cellStyle name="Note 3 3 4 3 5 2" xfId="17457" xr:uid="{00000000-0005-0000-0000-0000E97F0000}"/>
    <cellStyle name="Note 3 3 4 3 5 2 2" xfId="35121" xr:uid="{00000000-0005-0000-0000-0000EA7F0000}"/>
    <cellStyle name="Note 3 3 4 3 5 2 3" xfId="52316" xr:uid="{00000000-0005-0000-0000-0000EB7F0000}"/>
    <cellStyle name="Note 3 3 4 3 5 3" xfId="28232" xr:uid="{00000000-0005-0000-0000-0000EC7F0000}"/>
    <cellStyle name="Note 3 3 4 3 5 4" xfId="45477" xr:uid="{00000000-0005-0000-0000-0000ED7F0000}"/>
    <cellStyle name="Note 3 3 4 3 6" xfId="6818" xr:uid="{00000000-0005-0000-0000-0000EE7F0000}"/>
    <cellStyle name="Note 3 3 4 3 6 2" xfId="24483" xr:uid="{00000000-0005-0000-0000-0000EF7F0000}"/>
    <cellStyle name="Note 3 3 4 3 6 3" xfId="41754" xr:uid="{00000000-0005-0000-0000-0000F07F0000}"/>
    <cellStyle name="Note 3 3 4 3 7" xfId="13849" xr:uid="{00000000-0005-0000-0000-0000F17F0000}"/>
    <cellStyle name="Note 3 3 4 3 7 2" xfId="31513" xr:uid="{00000000-0005-0000-0000-0000F27F0000}"/>
    <cellStyle name="Note 3 3 4 3 7 3" xfId="48734" xr:uid="{00000000-0005-0000-0000-0000F37F0000}"/>
    <cellStyle name="Note 3 3 4 3 8" xfId="20765" xr:uid="{00000000-0005-0000-0000-0000F47F0000}"/>
    <cellStyle name="Note 3 3 4 3 9" xfId="38068" xr:uid="{00000000-0005-0000-0000-0000F57F0000}"/>
    <cellStyle name="Note 3 3 4 4" xfId="3158" xr:uid="{00000000-0005-0000-0000-0000F67F0000}"/>
    <cellStyle name="Note 3 3 4 4 2" xfId="4188" xr:uid="{00000000-0005-0000-0000-0000F77F0000}"/>
    <cellStyle name="Note 3 3 4 4 2 2" xfId="6104" xr:uid="{00000000-0005-0000-0000-0000F87F0000}"/>
    <cellStyle name="Note 3 3 4 4 2 2 2" xfId="13024" xr:uid="{00000000-0005-0000-0000-0000F97F0000}"/>
    <cellStyle name="Note 3 3 4 4 2 2 2 2" xfId="19751" xr:uid="{00000000-0005-0000-0000-0000FA7F0000}"/>
    <cellStyle name="Note 3 3 4 4 2 2 2 2 2" xfId="37415" xr:uid="{00000000-0005-0000-0000-0000FB7F0000}"/>
    <cellStyle name="Note 3 3 4 4 2 2 2 2 3" xfId="54592" xr:uid="{00000000-0005-0000-0000-0000FC7F0000}"/>
    <cellStyle name="Note 3 3 4 4 2 2 2 3" xfId="30688" xr:uid="{00000000-0005-0000-0000-0000FD7F0000}"/>
    <cellStyle name="Note 3 3 4 4 2 2 2 4" xfId="47915" xr:uid="{00000000-0005-0000-0000-0000FE7F0000}"/>
    <cellStyle name="Note 3 3 4 4 2 2 3" xfId="9740" xr:uid="{00000000-0005-0000-0000-0000FF7F0000}"/>
    <cellStyle name="Note 3 3 4 4 2 2 3 2" xfId="27405" xr:uid="{00000000-0005-0000-0000-000000800000}"/>
    <cellStyle name="Note 3 3 4 4 2 2 3 3" xfId="44658" xr:uid="{00000000-0005-0000-0000-000001800000}"/>
    <cellStyle name="Note 3 3 4 4 2 2 4" xfId="16684" xr:uid="{00000000-0005-0000-0000-000002800000}"/>
    <cellStyle name="Note 3 3 4 4 2 2 4 2" xfId="34348" xr:uid="{00000000-0005-0000-0000-000003800000}"/>
    <cellStyle name="Note 3 3 4 4 2 2 4 3" xfId="51551" xr:uid="{00000000-0005-0000-0000-000004800000}"/>
    <cellStyle name="Note 3 3 4 4 2 2 5" xfId="23769" xr:uid="{00000000-0005-0000-0000-000005800000}"/>
    <cellStyle name="Note 3 3 4 4 2 2 6" xfId="41047" xr:uid="{00000000-0005-0000-0000-000006800000}"/>
    <cellStyle name="Note 3 3 4 4 2 3" xfId="7885" xr:uid="{00000000-0005-0000-0000-000007800000}"/>
    <cellStyle name="Note 3 3 4 4 2 3 2" xfId="25550" xr:uid="{00000000-0005-0000-0000-000008800000}"/>
    <cellStyle name="Note 3 3 4 4 2 3 3" xfId="42815" xr:uid="{00000000-0005-0000-0000-000009800000}"/>
    <cellStyle name="Note 3 3 4 4 2 4" xfId="14937" xr:uid="{00000000-0005-0000-0000-00000A800000}"/>
    <cellStyle name="Note 3 3 4 4 2 4 2" xfId="32601" xr:uid="{00000000-0005-0000-0000-00000B800000}"/>
    <cellStyle name="Note 3 3 4 4 2 4 3" xfId="49816" xr:uid="{00000000-0005-0000-0000-00000C800000}"/>
    <cellStyle name="Note 3 3 4 4 2 5" xfId="21907" xr:uid="{00000000-0005-0000-0000-00000D800000}"/>
    <cellStyle name="Note 3 3 4 4 2 6" xfId="39204" xr:uid="{00000000-0005-0000-0000-00000E800000}"/>
    <cellStyle name="Note 3 3 4 4 3" xfId="5074" xr:uid="{00000000-0005-0000-0000-00000F800000}"/>
    <cellStyle name="Note 3 3 4 4 3 2" xfId="11994" xr:uid="{00000000-0005-0000-0000-000010800000}"/>
    <cellStyle name="Note 3 3 4 4 3 2 2" xfId="18775" xr:uid="{00000000-0005-0000-0000-000011800000}"/>
    <cellStyle name="Note 3 3 4 4 3 2 2 2" xfId="36439" xr:uid="{00000000-0005-0000-0000-000012800000}"/>
    <cellStyle name="Note 3 3 4 4 3 2 2 3" xfId="53622" xr:uid="{00000000-0005-0000-0000-000013800000}"/>
    <cellStyle name="Note 3 3 4 4 3 2 3" xfId="29658" xr:uid="{00000000-0005-0000-0000-000014800000}"/>
    <cellStyle name="Note 3 3 4 4 3 2 4" xfId="46891" xr:uid="{00000000-0005-0000-0000-000015800000}"/>
    <cellStyle name="Note 3 3 4 4 3 3" xfId="8710" xr:uid="{00000000-0005-0000-0000-000016800000}"/>
    <cellStyle name="Note 3 3 4 4 3 3 2" xfId="26375" xr:uid="{00000000-0005-0000-0000-000017800000}"/>
    <cellStyle name="Note 3 3 4 4 3 3 3" xfId="43634" xr:uid="{00000000-0005-0000-0000-000018800000}"/>
    <cellStyle name="Note 3 3 4 4 3 4" xfId="15708" xr:uid="{00000000-0005-0000-0000-000019800000}"/>
    <cellStyle name="Note 3 3 4 4 3 4 2" xfId="33372" xr:uid="{00000000-0005-0000-0000-00001A800000}"/>
    <cellStyle name="Note 3 3 4 4 3 4 3" xfId="50581" xr:uid="{00000000-0005-0000-0000-00001B800000}"/>
    <cellStyle name="Note 3 3 4 4 3 5" xfId="22739" xr:uid="{00000000-0005-0000-0000-00001C800000}"/>
    <cellStyle name="Note 3 3 4 4 3 6" xfId="40023" xr:uid="{00000000-0005-0000-0000-00001D800000}"/>
    <cellStyle name="Note 3 3 4 4 4" xfId="10680" xr:uid="{00000000-0005-0000-0000-00001E800000}"/>
    <cellStyle name="Note 3 3 4 4 4 2" xfId="17569" xr:uid="{00000000-0005-0000-0000-00001F800000}"/>
    <cellStyle name="Note 3 3 4 4 4 2 2" xfId="35233" xr:uid="{00000000-0005-0000-0000-000020800000}"/>
    <cellStyle name="Note 3 3 4 4 4 2 3" xfId="52428" xr:uid="{00000000-0005-0000-0000-000021800000}"/>
    <cellStyle name="Note 3 3 4 4 4 3" xfId="28344" xr:uid="{00000000-0005-0000-0000-000022800000}"/>
    <cellStyle name="Note 3 3 4 4 4 4" xfId="45589" xr:uid="{00000000-0005-0000-0000-000023800000}"/>
    <cellStyle name="Note 3 3 4 4 5" xfId="6930" xr:uid="{00000000-0005-0000-0000-000024800000}"/>
    <cellStyle name="Note 3 3 4 4 5 2" xfId="24595" xr:uid="{00000000-0005-0000-0000-000025800000}"/>
    <cellStyle name="Note 3 3 4 4 5 3" xfId="41866" xr:uid="{00000000-0005-0000-0000-000026800000}"/>
    <cellStyle name="Note 3 3 4 4 6" xfId="13961" xr:uid="{00000000-0005-0000-0000-000027800000}"/>
    <cellStyle name="Note 3 3 4 4 6 2" xfId="31625" xr:uid="{00000000-0005-0000-0000-000028800000}"/>
    <cellStyle name="Note 3 3 4 4 6 3" xfId="48846" xr:uid="{00000000-0005-0000-0000-000029800000}"/>
    <cellStyle name="Note 3 3 4 4 7" xfId="20877" xr:uid="{00000000-0005-0000-0000-00002A800000}"/>
    <cellStyle name="Note 3 3 4 4 8" xfId="38180" xr:uid="{00000000-0005-0000-0000-00002B800000}"/>
    <cellStyle name="Note 3 3 4 5" xfId="3386" xr:uid="{00000000-0005-0000-0000-00002C800000}"/>
    <cellStyle name="Note 3 3 4 5 2" xfId="5302" xr:uid="{00000000-0005-0000-0000-00002D800000}"/>
    <cellStyle name="Note 3 3 4 5 2 2" xfId="12222" xr:uid="{00000000-0005-0000-0000-00002E800000}"/>
    <cellStyle name="Note 3 3 4 5 2 2 2" xfId="18949" xr:uid="{00000000-0005-0000-0000-00002F800000}"/>
    <cellStyle name="Note 3 3 4 5 2 2 2 2" xfId="36613" xr:uid="{00000000-0005-0000-0000-000030800000}"/>
    <cellStyle name="Note 3 3 4 5 2 2 2 3" xfId="53796" xr:uid="{00000000-0005-0000-0000-000031800000}"/>
    <cellStyle name="Note 3 3 4 5 2 2 3" xfId="29886" xr:uid="{00000000-0005-0000-0000-000032800000}"/>
    <cellStyle name="Note 3 3 4 5 2 2 4" xfId="47119" xr:uid="{00000000-0005-0000-0000-000033800000}"/>
    <cellStyle name="Note 3 3 4 5 2 3" xfId="8938" xr:uid="{00000000-0005-0000-0000-000034800000}"/>
    <cellStyle name="Note 3 3 4 5 2 3 2" xfId="26603" xr:uid="{00000000-0005-0000-0000-000035800000}"/>
    <cellStyle name="Note 3 3 4 5 2 3 3" xfId="43862" xr:uid="{00000000-0005-0000-0000-000036800000}"/>
    <cellStyle name="Note 3 3 4 5 2 4" xfId="15882" xr:uid="{00000000-0005-0000-0000-000037800000}"/>
    <cellStyle name="Note 3 3 4 5 2 4 2" xfId="33546" xr:uid="{00000000-0005-0000-0000-000038800000}"/>
    <cellStyle name="Note 3 3 4 5 2 4 3" xfId="50755" xr:uid="{00000000-0005-0000-0000-000039800000}"/>
    <cellStyle name="Note 3 3 4 5 2 5" xfId="22967" xr:uid="{00000000-0005-0000-0000-00003A800000}"/>
    <cellStyle name="Note 3 3 4 5 2 6" xfId="40251" xr:uid="{00000000-0005-0000-0000-00003B800000}"/>
    <cellStyle name="Note 3 3 4 5 3" xfId="10846" xr:uid="{00000000-0005-0000-0000-00003C800000}"/>
    <cellStyle name="Note 3 3 4 5 3 2" xfId="17681" xr:uid="{00000000-0005-0000-0000-00003D800000}"/>
    <cellStyle name="Note 3 3 4 5 3 2 2" xfId="35345" xr:uid="{00000000-0005-0000-0000-00003E800000}"/>
    <cellStyle name="Note 3 3 4 5 3 2 3" xfId="52540" xr:uid="{00000000-0005-0000-0000-00003F800000}"/>
    <cellStyle name="Note 3 3 4 5 3 3" xfId="28510" xr:uid="{00000000-0005-0000-0000-000040800000}"/>
    <cellStyle name="Note 3 3 4 5 3 4" xfId="45755" xr:uid="{00000000-0005-0000-0000-000041800000}"/>
    <cellStyle name="Note 3 3 4 5 4" xfId="14135" xr:uid="{00000000-0005-0000-0000-000042800000}"/>
    <cellStyle name="Note 3 3 4 5 4 2" xfId="31799" xr:uid="{00000000-0005-0000-0000-000043800000}"/>
    <cellStyle name="Note 3 3 4 5 4 3" xfId="49020" xr:uid="{00000000-0005-0000-0000-000044800000}"/>
    <cellStyle name="Note 3 3 4 5 5" xfId="21105" xr:uid="{00000000-0005-0000-0000-000045800000}"/>
    <cellStyle name="Note 3 3 4 5 6" xfId="38408" xr:uid="{00000000-0005-0000-0000-000046800000}"/>
    <cellStyle name="Note 3 3 4 6" xfId="3233" xr:uid="{00000000-0005-0000-0000-000047800000}"/>
    <cellStyle name="Note 3 3 4 6 2" xfId="5149" xr:uid="{00000000-0005-0000-0000-000048800000}"/>
    <cellStyle name="Note 3 3 4 6 2 2" xfId="12069" xr:uid="{00000000-0005-0000-0000-000049800000}"/>
    <cellStyle name="Note 3 3 4 6 2 2 2" xfId="18850" xr:uid="{00000000-0005-0000-0000-00004A800000}"/>
    <cellStyle name="Note 3 3 4 6 2 2 2 2" xfId="36514" xr:uid="{00000000-0005-0000-0000-00004B800000}"/>
    <cellStyle name="Note 3 3 4 6 2 2 2 3" xfId="53697" xr:uid="{00000000-0005-0000-0000-00004C800000}"/>
    <cellStyle name="Note 3 3 4 6 2 2 3" xfId="29733" xr:uid="{00000000-0005-0000-0000-00004D800000}"/>
    <cellStyle name="Note 3 3 4 6 2 2 4" xfId="46966" xr:uid="{00000000-0005-0000-0000-00004E800000}"/>
    <cellStyle name="Note 3 3 4 6 2 3" xfId="8785" xr:uid="{00000000-0005-0000-0000-00004F800000}"/>
    <cellStyle name="Note 3 3 4 6 2 3 2" xfId="26450" xr:uid="{00000000-0005-0000-0000-000050800000}"/>
    <cellStyle name="Note 3 3 4 6 2 3 3" xfId="43709" xr:uid="{00000000-0005-0000-0000-000051800000}"/>
    <cellStyle name="Note 3 3 4 6 2 4" xfId="15783" xr:uid="{00000000-0005-0000-0000-000052800000}"/>
    <cellStyle name="Note 3 3 4 6 2 4 2" xfId="33447" xr:uid="{00000000-0005-0000-0000-000053800000}"/>
    <cellStyle name="Note 3 3 4 6 2 4 3" xfId="50656" xr:uid="{00000000-0005-0000-0000-000054800000}"/>
    <cellStyle name="Note 3 3 4 6 2 5" xfId="22814" xr:uid="{00000000-0005-0000-0000-000055800000}"/>
    <cellStyle name="Note 3 3 4 6 2 6" xfId="40098" xr:uid="{00000000-0005-0000-0000-000056800000}"/>
    <cellStyle name="Note 3 3 4 6 3" xfId="7005" xr:uid="{00000000-0005-0000-0000-000057800000}"/>
    <cellStyle name="Note 3 3 4 6 3 2" xfId="24670" xr:uid="{00000000-0005-0000-0000-000058800000}"/>
    <cellStyle name="Note 3 3 4 6 3 3" xfId="41941" xr:uid="{00000000-0005-0000-0000-000059800000}"/>
    <cellStyle name="Note 3 3 4 6 4" xfId="14036" xr:uid="{00000000-0005-0000-0000-00005A800000}"/>
    <cellStyle name="Note 3 3 4 6 4 2" xfId="31700" xr:uid="{00000000-0005-0000-0000-00005B800000}"/>
    <cellStyle name="Note 3 3 4 6 4 3" xfId="48921" xr:uid="{00000000-0005-0000-0000-00005C800000}"/>
    <cellStyle name="Note 3 3 4 6 5" xfId="20952" xr:uid="{00000000-0005-0000-0000-00005D800000}"/>
    <cellStyle name="Note 3 3 4 6 6" xfId="38255" xr:uid="{00000000-0005-0000-0000-00005E800000}"/>
    <cellStyle name="Note 3 3 4 7" xfId="4639" xr:uid="{00000000-0005-0000-0000-00005F800000}"/>
    <cellStyle name="Note 3 3 4 7 2" xfId="11559" xr:uid="{00000000-0005-0000-0000-000060800000}"/>
    <cellStyle name="Note 3 3 4 7 2 2" xfId="18340" xr:uid="{00000000-0005-0000-0000-000061800000}"/>
    <cellStyle name="Note 3 3 4 7 2 2 2" xfId="36004" xr:uid="{00000000-0005-0000-0000-000062800000}"/>
    <cellStyle name="Note 3 3 4 7 2 2 3" xfId="53193" xr:uid="{00000000-0005-0000-0000-000063800000}"/>
    <cellStyle name="Note 3 3 4 7 2 3" xfId="29223" xr:uid="{00000000-0005-0000-0000-000064800000}"/>
    <cellStyle name="Note 3 3 4 7 2 4" xfId="46462" xr:uid="{00000000-0005-0000-0000-000065800000}"/>
    <cellStyle name="Note 3 3 4 7 3" xfId="8275" xr:uid="{00000000-0005-0000-0000-000066800000}"/>
    <cellStyle name="Note 3 3 4 7 3 2" xfId="25940" xr:uid="{00000000-0005-0000-0000-000067800000}"/>
    <cellStyle name="Note 3 3 4 7 3 3" xfId="43205" xr:uid="{00000000-0005-0000-0000-000068800000}"/>
    <cellStyle name="Note 3 3 4 7 4" xfId="15273" xr:uid="{00000000-0005-0000-0000-000069800000}"/>
    <cellStyle name="Note 3 3 4 7 4 2" xfId="32937" xr:uid="{00000000-0005-0000-0000-00006A800000}"/>
    <cellStyle name="Note 3 3 4 7 4 3" xfId="50152" xr:uid="{00000000-0005-0000-0000-00006B800000}"/>
    <cellStyle name="Note 3 3 4 7 5" xfId="22304" xr:uid="{00000000-0005-0000-0000-00006C800000}"/>
    <cellStyle name="Note 3 3 4 7 6" xfId="39594" xr:uid="{00000000-0005-0000-0000-00006D800000}"/>
    <cellStyle name="Note 3 3 4 8" xfId="10245" xr:uid="{00000000-0005-0000-0000-00006E800000}"/>
    <cellStyle name="Note 3 3 4 8 2" xfId="17134" xr:uid="{00000000-0005-0000-0000-00006F800000}"/>
    <cellStyle name="Note 3 3 4 8 2 2" xfId="34798" xr:uid="{00000000-0005-0000-0000-000070800000}"/>
    <cellStyle name="Note 3 3 4 8 2 3" xfId="51999" xr:uid="{00000000-0005-0000-0000-000071800000}"/>
    <cellStyle name="Note 3 3 4 8 3" xfId="27909" xr:uid="{00000000-0005-0000-0000-000072800000}"/>
    <cellStyle name="Note 3 3 4 8 4" xfId="45160" xr:uid="{00000000-0005-0000-0000-000073800000}"/>
    <cellStyle name="Note 3 3 4 9" xfId="6495" xr:uid="{00000000-0005-0000-0000-000074800000}"/>
    <cellStyle name="Note 3 3 4 9 2" xfId="24160" xr:uid="{00000000-0005-0000-0000-000075800000}"/>
    <cellStyle name="Note 3 3 4 9 3" xfId="41437" xr:uid="{00000000-0005-0000-0000-000076800000}"/>
    <cellStyle name="Note 3 3 5" xfId="2852" xr:uid="{00000000-0005-0000-0000-000077800000}"/>
    <cellStyle name="Note 3 3 5 2" xfId="3515" xr:uid="{00000000-0005-0000-0000-000078800000}"/>
    <cellStyle name="Note 3 3 5 2 2" xfId="5431" xr:uid="{00000000-0005-0000-0000-000079800000}"/>
    <cellStyle name="Note 3 3 5 2 2 2" xfId="12351" xr:uid="{00000000-0005-0000-0000-00007A800000}"/>
    <cellStyle name="Note 3 3 5 2 2 2 2" xfId="19078" xr:uid="{00000000-0005-0000-0000-00007B800000}"/>
    <cellStyle name="Note 3 3 5 2 2 2 2 2" xfId="36742" xr:uid="{00000000-0005-0000-0000-00007C800000}"/>
    <cellStyle name="Note 3 3 5 2 2 2 2 3" xfId="53922" xr:uid="{00000000-0005-0000-0000-00007D800000}"/>
    <cellStyle name="Note 3 3 5 2 2 2 3" xfId="30015" xr:uid="{00000000-0005-0000-0000-00007E800000}"/>
    <cellStyle name="Note 3 3 5 2 2 2 4" xfId="47245" xr:uid="{00000000-0005-0000-0000-00007F800000}"/>
    <cellStyle name="Note 3 3 5 2 2 3" xfId="9067" xr:uid="{00000000-0005-0000-0000-000080800000}"/>
    <cellStyle name="Note 3 3 5 2 2 3 2" xfId="26732" xr:uid="{00000000-0005-0000-0000-000081800000}"/>
    <cellStyle name="Note 3 3 5 2 2 3 3" xfId="43988" xr:uid="{00000000-0005-0000-0000-000082800000}"/>
    <cellStyle name="Note 3 3 5 2 2 4" xfId="16011" xr:uid="{00000000-0005-0000-0000-000083800000}"/>
    <cellStyle name="Note 3 3 5 2 2 4 2" xfId="33675" xr:uid="{00000000-0005-0000-0000-000084800000}"/>
    <cellStyle name="Note 3 3 5 2 2 4 3" xfId="50881" xr:uid="{00000000-0005-0000-0000-000085800000}"/>
    <cellStyle name="Note 3 3 5 2 2 5" xfId="23096" xr:uid="{00000000-0005-0000-0000-000086800000}"/>
    <cellStyle name="Note 3 3 5 2 2 6" xfId="40377" xr:uid="{00000000-0005-0000-0000-000087800000}"/>
    <cellStyle name="Note 3 3 5 2 3" xfId="10975" xr:uid="{00000000-0005-0000-0000-000088800000}"/>
    <cellStyle name="Note 3 3 5 2 3 2" xfId="17810" xr:uid="{00000000-0005-0000-0000-000089800000}"/>
    <cellStyle name="Note 3 3 5 2 3 2 2" xfId="35474" xr:uid="{00000000-0005-0000-0000-00008A800000}"/>
    <cellStyle name="Note 3 3 5 2 3 2 3" xfId="52666" xr:uid="{00000000-0005-0000-0000-00008B800000}"/>
    <cellStyle name="Note 3 3 5 2 3 3" xfId="28639" xr:uid="{00000000-0005-0000-0000-00008C800000}"/>
    <cellStyle name="Note 3 3 5 2 3 4" xfId="45881" xr:uid="{00000000-0005-0000-0000-00008D800000}"/>
    <cellStyle name="Note 3 3 5 2 4" xfId="7212" xr:uid="{00000000-0005-0000-0000-00008E800000}"/>
    <cellStyle name="Note 3 3 5 2 4 2" xfId="24877" xr:uid="{00000000-0005-0000-0000-00008F800000}"/>
    <cellStyle name="Note 3 3 5 2 4 3" xfId="42145" xr:uid="{00000000-0005-0000-0000-000090800000}"/>
    <cellStyle name="Note 3 3 5 2 5" xfId="14264" xr:uid="{00000000-0005-0000-0000-000091800000}"/>
    <cellStyle name="Note 3 3 5 2 5 2" xfId="31928" xr:uid="{00000000-0005-0000-0000-000092800000}"/>
    <cellStyle name="Note 3 3 5 2 5 3" xfId="49146" xr:uid="{00000000-0005-0000-0000-000093800000}"/>
    <cellStyle name="Note 3 3 5 2 6" xfId="21234" xr:uid="{00000000-0005-0000-0000-000094800000}"/>
    <cellStyle name="Note 3 3 5 2 7" xfId="38534" xr:uid="{00000000-0005-0000-0000-000095800000}"/>
    <cellStyle name="Note 3 3 5 3" xfId="3885" xr:uid="{00000000-0005-0000-0000-000096800000}"/>
    <cellStyle name="Note 3 3 5 3 2" xfId="5801" xr:uid="{00000000-0005-0000-0000-000097800000}"/>
    <cellStyle name="Note 3 3 5 3 2 2" xfId="12721" xr:uid="{00000000-0005-0000-0000-000098800000}"/>
    <cellStyle name="Note 3 3 5 3 2 2 2" xfId="19448" xr:uid="{00000000-0005-0000-0000-000099800000}"/>
    <cellStyle name="Note 3 3 5 3 2 2 2 2" xfId="37112" xr:uid="{00000000-0005-0000-0000-00009A800000}"/>
    <cellStyle name="Note 3 3 5 3 2 2 2 3" xfId="54289" xr:uid="{00000000-0005-0000-0000-00009B800000}"/>
    <cellStyle name="Note 3 3 5 3 2 2 3" xfId="30385" xr:uid="{00000000-0005-0000-0000-00009C800000}"/>
    <cellStyle name="Note 3 3 5 3 2 2 4" xfId="47612" xr:uid="{00000000-0005-0000-0000-00009D800000}"/>
    <cellStyle name="Note 3 3 5 3 2 3" xfId="9437" xr:uid="{00000000-0005-0000-0000-00009E800000}"/>
    <cellStyle name="Note 3 3 5 3 2 3 2" xfId="27102" xr:uid="{00000000-0005-0000-0000-00009F800000}"/>
    <cellStyle name="Note 3 3 5 3 2 3 3" xfId="44355" xr:uid="{00000000-0005-0000-0000-0000A0800000}"/>
    <cellStyle name="Note 3 3 5 3 2 4" xfId="16381" xr:uid="{00000000-0005-0000-0000-0000A1800000}"/>
    <cellStyle name="Note 3 3 5 3 2 4 2" xfId="34045" xr:uid="{00000000-0005-0000-0000-0000A2800000}"/>
    <cellStyle name="Note 3 3 5 3 2 4 3" xfId="51248" xr:uid="{00000000-0005-0000-0000-0000A3800000}"/>
    <cellStyle name="Note 3 3 5 3 2 5" xfId="23466" xr:uid="{00000000-0005-0000-0000-0000A4800000}"/>
    <cellStyle name="Note 3 3 5 3 2 6" xfId="40744" xr:uid="{00000000-0005-0000-0000-0000A5800000}"/>
    <cellStyle name="Note 3 3 5 3 3" xfId="7582" xr:uid="{00000000-0005-0000-0000-0000A6800000}"/>
    <cellStyle name="Note 3 3 5 3 3 2" xfId="25247" xr:uid="{00000000-0005-0000-0000-0000A7800000}"/>
    <cellStyle name="Note 3 3 5 3 3 3" xfId="42512" xr:uid="{00000000-0005-0000-0000-0000A8800000}"/>
    <cellStyle name="Note 3 3 5 3 4" xfId="14634" xr:uid="{00000000-0005-0000-0000-0000A9800000}"/>
    <cellStyle name="Note 3 3 5 3 4 2" xfId="32298" xr:uid="{00000000-0005-0000-0000-0000AA800000}"/>
    <cellStyle name="Note 3 3 5 3 4 3" xfId="49513" xr:uid="{00000000-0005-0000-0000-0000AB800000}"/>
    <cellStyle name="Note 3 3 5 3 5" xfId="21604" xr:uid="{00000000-0005-0000-0000-0000AC800000}"/>
    <cellStyle name="Note 3 3 5 3 6" xfId="38901" xr:uid="{00000000-0005-0000-0000-0000AD800000}"/>
    <cellStyle name="Note 3 3 5 4" xfId="4768" xr:uid="{00000000-0005-0000-0000-0000AE800000}"/>
    <cellStyle name="Note 3 3 5 4 2" xfId="11688" xr:uid="{00000000-0005-0000-0000-0000AF800000}"/>
    <cellStyle name="Note 3 3 5 4 2 2" xfId="18469" xr:uid="{00000000-0005-0000-0000-0000B0800000}"/>
    <cellStyle name="Note 3 3 5 4 2 2 2" xfId="36133" xr:uid="{00000000-0005-0000-0000-0000B1800000}"/>
    <cellStyle name="Note 3 3 5 4 2 2 3" xfId="53319" xr:uid="{00000000-0005-0000-0000-0000B2800000}"/>
    <cellStyle name="Note 3 3 5 4 2 3" xfId="29352" xr:uid="{00000000-0005-0000-0000-0000B3800000}"/>
    <cellStyle name="Note 3 3 5 4 2 4" xfId="46588" xr:uid="{00000000-0005-0000-0000-0000B4800000}"/>
    <cellStyle name="Note 3 3 5 4 3" xfId="8404" xr:uid="{00000000-0005-0000-0000-0000B5800000}"/>
    <cellStyle name="Note 3 3 5 4 3 2" xfId="26069" xr:uid="{00000000-0005-0000-0000-0000B6800000}"/>
    <cellStyle name="Note 3 3 5 4 3 3" xfId="43331" xr:uid="{00000000-0005-0000-0000-0000B7800000}"/>
    <cellStyle name="Note 3 3 5 4 4" xfId="15402" xr:uid="{00000000-0005-0000-0000-0000B8800000}"/>
    <cellStyle name="Note 3 3 5 4 4 2" xfId="33066" xr:uid="{00000000-0005-0000-0000-0000B9800000}"/>
    <cellStyle name="Note 3 3 5 4 4 3" xfId="50278" xr:uid="{00000000-0005-0000-0000-0000BA800000}"/>
    <cellStyle name="Note 3 3 5 4 5" xfId="22433" xr:uid="{00000000-0005-0000-0000-0000BB800000}"/>
    <cellStyle name="Note 3 3 5 4 6" xfId="39720" xr:uid="{00000000-0005-0000-0000-0000BC800000}"/>
    <cellStyle name="Note 3 3 5 5" xfId="10374" xr:uid="{00000000-0005-0000-0000-0000BD800000}"/>
    <cellStyle name="Note 3 3 5 5 2" xfId="17263" xr:uid="{00000000-0005-0000-0000-0000BE800000}"/>
    <cellStyle name="Note 3 3 5 5 2 2" xfId="34927" xr:uid="{00000000-0005-0000-0000-0000BF800000}"/>
    <cellStyle name="Note 3 3 5 5 2 3" xfId="52125" xr:uid="{00000000-0005-0000-0000-0000C0800000}"/>
    <cellStyle name="Note 3 3 5 5 3" xfId="28038" xr:uid="{00000000-0005-0000-0000-0000C1800000}"/>
    <cellStyle name="Note 3 3 5 5 4" xfId="45286" xr:uid="{00000000-0005-0000-0000-0000C2800000}"/>
    <cellStyle name="Note 3 3 5 6" xfId="6624" xr:uid="{00000000-0005-0000-0000-0000C3800000}"/>
    <cellStyle name="Note 3 3 5 6 2" xfId="24289" xr:uid="{00000000-0005-0000-0000-0000C4800000}"/>
    <cellStyle name="Note 3 3 5 6 3" xfId="41563" xr:uid="{00000000-0005-0000-0000-0000C5800000}"/>
    <cellStyle name="Note 3 3 5 7" xfId="13655" xr:uid="{00000000-0005-0000-0000-0000C6800000}"/>
    <cellStyle name="Note 3 3 5 7 2" xfId="31319" xr:uid="{00000000-0005-0000-0000-0000C7800000}"/>
    <cellStyle name="Note 3 3 5 7 3" xfId="48543" xr:uid="{00000000-0005-0000-0000-0000C8800000}"/>
    <cellStyle name="Note 3 3 5 8" xfId="20571" xr:uid="{00000000-0005-0000-0000-0000C9800000}"/>
    <cellStyle name="Note 3 3 5 9" xfId="37877" xr:uid="{00000000-0005-0000-0000-0000CA800000}"/>
    <cellStyle name="Note 3 3 6" xfId="4504" xr:uid="{00000000-0005-0000-0000-0000CB800000}"/>
    <cellStyle name="Note 3 3 6 2" xfId="6368" xr:uid="{00000000-0005-0000-0000-0000CC800000}"/>
    <cellStyle name="Note 3 3 6 2 2" xfId="13287" xr:uid="{00000000-0005-0000-0000-0000CD800000}"/>
    <cellStyle name="Note 3 3 6 2 2 2" xfId="19960" xr:uid="{00000000-0005-0000-0000-0000CE800000}"/>
    <cellStyle name="Note 3 3 6 2 2 2 2" xfId="37624" xr:uid="{00000000-0005-0000-0000-0000CF800000}"/>
    <cellStyle name="Note 3 3 6 2 2 2 3" xfId="54801" xr:uid="{00000000-0005-0000-0000-0000D0800000}"/>
    <cellStyle name="Note 3 3 6 2 2 3" xfId="30951" xr:uid="{00000000-0005-0000-0000-0000D1800000}"/>
    <cellStyle name="Note 3 3 6 2 2 4" xfId="48178" xr:uid="{00000000-0005-0000-0000-0000D2800000}"/>
    <cellStyle name="Note 3 3 6 2 3" xfId="10003" xr:uid="{00000000-0005-0000-0000-0000D3800000}"/>
    <cellStyle name="Note 3 3 6 2 3 2" xfId="27668" xr:uid="{00000000-0005-0000-0000-0000D4800000}"/>
    <cellStyle name="Note 3 3 6 2 3 3" xfId="44921" xr:uid="{00000000-0005-0000-0000-0000D5800000}"/>
    <cellStyle name="Note 3 3 6 2 4" xfId="16893" xr:uid="{00000000-0005-0000-0000-0000D6800000}"/>
    <cellStyle name="Note 3 3 6 2 4 2" xfId="34557" xr:uid="{00000000-0005-0000-0000-0000D7800000}"/>
    <cellStyle name="Note 3 3 6 2 4 3" xfId="51760" xr:uid="{00000000-0005-0000-0000-0000D8800000}"/>
    <cellStyle name="Note 3 3 6 2 5" xfId="24033" xr:uid="{00000000-0005-0000-0000-0000D9800000}"/>
    <cellStyle name="Note 3 3 6 2 6" xfId="41310" xr:uid="{00000000-0005-0000-0000-0000DA800000}"/>
    <cellStyle name="Note 3 3 6 3" xfId="11432" xr:uid="{00000000-0005-0000-0000-0000DB800000}"/>
    <cellStyle name="Note 3 3 6 3 2" xfId="18213" xr:uid="{00000000-0005-0000-0000-0000DC800000}"/>
    <cellStyle name="Note 3 3 6 3 2 2" xfId="35877" xr:uid="{00000000-0005-0000-0000-0000DD800000}"/>
    <cellStyle name="Note 3 3 6 3 2 3" xfId="53066" xr:uid="{00000000-0005-0000-0000-0000DE800000}"/>
    <cellStyle name="Note 3 3 6 3 3" xfId="29096" xr:uid="{00000000-0005-0000-0000-0000DF800000}"/>
    <cellStyle name="Note 3 3 6 3 4" xfId="46335" xr:uid="{00000000-0005-0000-0000-0000E0800000}"/>
    <cellStyle name="Note 3 3 6 4" xfId="8148" xr:uid="{00000000-0005-0000-0000-0000E1800000}"/>
    <cellStyle name="Note 3 3 6 4 2" xfId="25813" xr:uid="{00000000-0005-0000-0000-0000E2800000}"/>
    <cellStyle name="Note 3 3 6 4 3" xfId="43078" xr:uid="{00000000-0005-0000-0000-0000E3800000}"/>
    <cellStyle name="Note 3 3 6 5" xfId="15146" xr:uid="{00000000-0005-0000-0000-0000E4800000}"/>
    <cellStyle name="Note 3 3 6 5 2" xfId="32810" xr:uid="{00000000-0005-0000-0000-0000E5800000}"/>
    <cellStyle name="Note 3 3 6 5 3" xfId="50025" xr:uid="{00000000-0005-0000-0000-0000E6800000}"/>
    <cellStyle name="Note 3 3 6 6" xfId="22177" xr:uid="{00000000-0005-0000-0000-0000E7800000}"/>
    <cellStyle name="Note 3 3 6 7" xfId="39467" xr:uid="{00000000-0005-0000-0000-0000E8800000}"/>
    <cellStyle name="Note 3 3 7" xfId="4573" xr:uid="{00000000-0005-0000-0000-0000E9800000}"/>
    <cellStyle name="Note 3 3 7 2" xfId="6435" xr:uid="{00000000-0005-0000-0000-0000EA800000}"/>
    <cellStyle name="Note 3 3 7 2 2" xfId="13354" xr:uid="{00000000-0005-0000-0000-0000EB800000}"/>
    <cellStyle name="Note 3 3 7 2 2 2" xfId="20027" xr:uid="{00000000-0005-0000-0000-0000EC800000}"/>
    <cellStyle name="Note 3 3 7 2 2 2 2" xfId="37691" xr:uid="{00000000-0005-0000-0000-0000ED800000}"/>
    <cellStyle name="Note 3 3 7 2 2 2 3" xfId="54868" xr:uid="{00000000-0005-0000-0000-0000EE800000}"/>
    <cellStyle name="Note 3 3 7 2 2 3" xfId="31018" xr:uid="{00000000-0005-0000-0000-0000EF800000}"/>
    <cellStyle name="Note 3 3 7 2 2 4" xfId="48245" xr:uid="{00000000-0005-0000-0000-0000F0800000}"/>
    <cellStyle name="Note 3 3 7 2 3" xfId="10070" xr:uid="{00000000-0005-0000-0000-0000F1800000}"/>
    <cellStyle name="Note 3 3 7 2 3 2" xfId="27735" xr:uid="{00000000-0005-0000-0000-0000F2800000}"/>
    <cellStyle name="Note 3 3 7 2 3 3" xfId="44988" xr:uid="{00000000-0005-0000-0000-0000F3800000}"/>
    <cellStyle name="Note 3 3 7 2 4" xfId="16960" xr:uid="{00000000-0005-0000-0000-0000F4800000}"/>
    <cellStyle name="Note 3 3 7 2 4 2" xfId="34624" xr:uid="{00000000-0005-0000-0000-0000F5800000}"/>
    <cellStyle name="Note 3 3 7 2 4 3" xfId="51827" xr:uid="{00000000-0005-0000-0000-0000F6800000}"/>
    <cellStyle name="Note 3 3 7 2 5" xfId="24100" xr:uid="{00000000-0005-0000-0000-0000F7800000}"/>
    <cellStyle name="Note 3 3 7 2 6" xfId="41377" xr:uid="{00000000-0005-0000-0000-0000F8800000}"/>
    <cellStyle name="Note 3 3 7 3" xfId="11499" xr:uid="{00000000-0005-0000-0000-0000F9800000}"/>
    <cellStyle name="Note 3 3 7 3 2" xfId="18280" xr:uid="{00000000-0005-0000-0000-0000FA800000}"/>
    <cellStyle name="Note 3 3 7 3 2 2" xfId="35944" xr:uid="{00000000-0005-0000-0000-0000FB800000}"/>
    <cellStyle name="Note 3 3 7 3 2 3" xfId="53133" xr:uid="{00000000-0005-0000-0000-0000FC800000}"/>
    <cellStyle name="Note 3 3 7 3 3" xfId="29163" xr:uid="{00000000-0005-0000-0000-0000FD800000}"/>
    <cellStyle name="Note 3 3 7 3 4" xfId="46402" xr:uid="{00000000-0005-0000-0000-0000FE800000}"/>
    <cellStyle name="Note 3 3 7 4" xfId="8215" xr:uid="{00000000-0005-0000-0000-0000FF800000}"/>
    <cellStyle name="Note 3 3 7 4 2" xfId="25880" xr:uid="{00000000-0005-0000-0000-000000810000}"/>
    <cellStyle name="Note 3 3 7 4 3" xfId="43145" xr:uid="{00000000-0005-0000-0000-000001810000}"/>
    <cellStyle name="Note 3 3 7 5" xfId="15213" xr:uid="{00000000-0005-0000-0000-000002810000}"/>
    <cellStyle name="Note 3 3 7 5 2" xfId="32877" xr:uid="{00000000-0005-0000-0000-000003810000}"/>
    <cellStyle name="Note 3 3 7 5 3" xfId="50092" xr:uid="{00000000-0005-0000-0000-000004810000}"/>
    <cellStyle name="Note 3 3 7 6" xfId="22244" xr:uid="{00000000-0005-0000-0000-000005810000}"/>
    <cellStyle name="Note 3 3 7 7" xfId="39534" xr:uid="{00000000-0005-0000-0000-000006810000}"/>
    <cellStyle name="Note 3 3 8" xfId="10147" xr:uid="{00000000-0005-0000-0000-000007810000}"/>
    <cellStyle name="Note 3 3 8 2" xfId="17036" xr:uid="{00000000-0005-0000-0000-000008810000}"/>
    <cellStyle name="Note 3 3 8 2 2" xfId="34700" xr:uid="{00000000-0005-0000-0000-000009810000}"/>
    <cellStyle name="Note 3 3 8 2 3" xfId="51901" xr:uid="{00000000-0005-0000-0000-00000A810000}"/>
    <cellStyle name="Note 3 3 8 3" xfId="27811" xr:uid="{00000000-0005-0000-0000-00000B810000}"/>
    <cellStyle name="Note 3 3 8 4" xfId="45062" xr:uid="{00000000-0005-0000-0000-00000C810000}"/>
    <cellStyle name="Note 3 3 9" xfId="13428" xr:uid="{00000000-0005-0000-0000-00000D810000}"/>
    <cellStyle name="Note 3 3 9 2" xfId="31092" xr:uid="{00000000-0005-0000-0000-00000E810000}"/>
    <cellStyle name="Note 3 3 9 3" xfId="48319" xr:uid="{00000000-0005-0000-0000-00000F810000}"/>
    <cellStyle name="Note 3 4" xfId="1863" xr:uid="{00000000-0005-0000-0000-000010810000}"/>
    <cellStyle name="Note 3 4 10" xfId="20385" xr:uid="{00000000-0005-0000-0000-000011810000}"/>
    <cellStyle name="Note 3 4 2" xfId="1864" xr:uid="{00000000-0005-0000-0000-000012810000}"/>
    <cellStyle name="Note 3 4 2 2" xfId="2716" xr:uid="{00000000-0005-0000-0000-000013810000}"/>
    <cellStyle name="Note 3 4 2 2 10" xfId="13521" xr:uid="{00000000-0005-0000-0000-000014810000}"/>
    <cellStyle name="Note 3 4 2 2 10 2" xfId="31185" xr:uid="{00000000-0005-0000-0000-000015810000}"/>
    <cellStyle name="Note 3 4 2 2 10 3" xfId="48412" xr:uid="{00000000-0005-0000-0000-000016810000}"/>
    <cellStyle name="Note 3 4 2 2 11" xfId="20437" xr:uid="{00000000-0005-0000-0000-000017810000}"/>
    <cellStyle name="Note 3 4 2 2 12" xfId="37746" xr:uid="{00000000-0005-0000-0000-000018810000}"/>
    <cellStyle name="Note 3 4 2 2 2" xfId="2945" xr:uid="{00000000-0005-0000-0000-000019810000}"/>
    <cellStyle name="Note 3 4 2 2 2 2" xfId="3608" xr:uid="{00000000-0005-0000-0000-00001A810000}"/>
    <cellStyle name="Note 3 4 2 2 2 2 2" xfId="5524" xr:uid="{00000000-0005-0000-0000-00001B810000}"/>
    <cellStyle name="Note 3 4 2 2 2 2 2 2" xfId="12444" xr:uid="{00000000-0005-0000-0000-00001C810000}"/>
    <cellStyle name="Note 3 4 2 2 2 2 2 2 2" xfId="19171" xr:uid="{00000000-0005-0000-0000-00001D810000}"/>
    <cellStyle name="Note 3 4 2 2 2 2 2 2 2 2" xfId="36835" xr:uid="{00000000-0005-0000-0000-00001E810000}"/>
    <cellStyle name="Note 3 4 2 2 2 2 2 2 2 3" xfId="54015" xr:uid="{00000000-0005-0000-0000-00001F810000}"/>
    <cellStyle name="Note 3 4 2 2 2 2 2 2 3" xfId="30108" xr:uid="{00000000-0005-0000-0000-000020810000}"/>
    <cellStyle name="Note 3 4 2 2 2 2 2 2 4" xfId="47338" xr:uid="{00000000-0005-0000-0000-000021810000}"/>
    <cellStyle name="Note 3 4 2 2 2 2 2 3" xfId="9160" xr:uid="{00000000-0005-0000-0000-000022810000}"/>
    <cellStyle name="Note 3 4 2 2 2 2 2 3 2" xfId="26825" xr:uid="{00000000-0005-0000-0000-000023810000}"/>
    <cellStyle name="Note 3 4 2 2 2 2 2 3 3" xfId="44081" xr:uid="{00000000-0005-0000-0000-000024810000}"/>
    <cellStyle name="Note 3 4 2 2 2 2 2 4" xfId="16104" xr:uid="{00000000-0005-0000-0000-000025810000}"/>
    <cellStyle name="Note 3 4 2 2 2 2 2 4 2" xfId="33768" xr:uid="{00000000-0005-0000-0000-000026810000}"/>
    <cellStyle name="Note 3 4 2 2 2 2 2 4 3" xfId="50974" xr:uid="{00000000-0005-0000-0000-000027810000}"/>
    <cellStyle name="Note 3 4 2 2 2 2 2 5" xfId="23189" xr:uid="{00000000-0005-0000-0000-000028810000}"/>
    <cellStyle name="Note 3 4 2 2 2 2 2 6" xfId="40470" xr:uid="{00000000-0005-0000-0000-000029810000}"/>
    <cellStyle name="Note 3 4 2 2 2 2 3" xfId="11068" xr:uid="{00000000-0005-0000-0000-00002A810000}"/>
    <cellStyle name="Note 3 4 2 2 2 2 3 2" xfId="17903" xr:uid="{00000000-0005-0000-0000-00002B810000}"/>
    <cellStyle name="Note 3 4 2 2 2 2 3 2 2" xfId="35567" xr:uid="{00000000-0005-0000-0000-00002C810000}"/>
    <cellStyle name="Note 3 4 2 2 2 2 3 2 3" xfId="52759" xr:uid="{00000000-0005-0000-0000-00002D810000}"/>
    <cellStyle name="Note 3 4 2 2 2 2 3 3" xfId="28732" xr:uid="{00000000-0005-0000-0000-00002E810000}"/>
    <cellStyle name="Note 3 4 2 2 2 2 3 4" xfId="45974" xr:uid="{00000000-0005-0000-0000-00002F810000}"/>
    <cellStyle name="Note 3 4 2 2 2 2 4" xfId="7305" xr:uid="{00000000-0005-0000-0000-000030810000}"/>
    <cellStyle name="Note 3 4 2 2 2 2 4 2" xfId="24970" xr:uid="{00000000-0005-0000-0000-000031810000}"/>
    <cellStyle name="Note 3 4 2 2 2 2 4 3" xfId="42238" xr:uid="{00000000-0005-0000-0000-000032810000}"/>
    <cellStyle name="Note 3 4 2 2 2 2 5" xfId="14357" xr:uid="{00000000-0005-0000-0000-000033810000}"/>
    <cellStyle name="Note 3 4 2 2 2 2 5 2" xfId="32021" xr:uid="{00000000-0005-0000-0000-000034810000}"/>
    <cellStyle name="Note 3 4 2 2 2 2 5 3" xfId="49239" xr:uid="{00000000-0005-0000-0000-000035810000}"/>
    <cellStyle name="Note 3 4 2 2 2 2 6" xfId="21327" xr:uid="{00000000-0005-0000-0000-000036810000}"/>
    <cellStyle name="Note 3 4 2 2 2 2 7" xfId="38627" xr:uid="{00000000-0005-0000-0000-000037810000}"/>
    <cellStyle name="Note 3 4 2 2 2 3" xfId="3978" xr:uid="{00000000-0005-0000-0000-000038810000}"/>
    <cellStyle name="Note 3 4 2 2 2 3 2" xfId="5894" xr:uid="{00000000-0005-0000-0000-000039810000}"/>
    <cellStyle name="Note 3 4 2 2 2 3 2 2" xfId="12814" xr:uid="{00000000-0005-0000-0000-00003A810000}"/>
    <cellStyle name="Note 3 4 2 2 2 3 2 2 2" xfId="19541" xr:uid="{00000000-0005-0000-0000-00003B810000}"/>
    <cellStyle name="Note 3 4 2 2 2 3 2 2 2 2" xfId="37205" xr:uid="{00000000-0005-0000-0000-00003C810000}"/>
    <cellStyle name="Note 3 4 2 2 2 3 2 2 2 3" xfId="54382" xr:uid="{00000000-0005-0000-0000-00003D810000}"/>
    <cellStyle name="Note 3 4 2 2 2 3 2 2 3" xfId="30478" xr:uid="{00000000-0005-0000-0000-00003E810000}"/>
    <cellStyle name="Note 3 4 2 2 2 3 2 2 4" xfId="47705" xr:uid="{00000000-0005-0000-0000-00003F810000}"/>
    <cellStyle name="Note 3 4 2 2 2 3 2 3" xfId="9530" xr:uid="{00000000-0005-0000-0000-000040810000}"/>
    <cellStyle name="Note 3 4 2 2 2 3 2 3 2" xfId="27195" xr:uid="{00000000-0005-0000-0000-000041810000}"/>
    <cellStyle name="Note 3 4 2 2 2 3 2 3 3" xfId="44448" xr:uid="{00000000-0005-0000-0000-000042810000}"/>
    <cellStyle name="Note 3 4 2 2 2 3 2 4" xfId="16474" xr:uid="{00000000-0005-0000-0000-000043810000}"/>
    <cellStyle name="Note 3 4 2 2 2 3 2 4 2" xfId="34138" xr:uid="{00000000-0005-0000-0000-000044810000}"/>
    <cellStyle name="Note 3 4 2 2 2 3 2 4 3" xfId="51341" xr:uid="{00000000-0005-0000-0000-000045810000}"/>
    <cellStyle name="Note 3 4 2 2 2 3 2 5" xfId="23559" xr:uid="{00000000-0005-0000-0000-000046810000}"/>
    <cellStyle name="Note 3 4 2 2 2 3 2 6" xfId="40837" xr:uid="{00000000-0005-0000-0000-000047810000}"/>
    <cellStyle name="Note 3 4 2 2 2 3 3" xfId="7675" xr:uid="{00000000-0005-0000-0000-000048810000}"/>
    <cellStyle name="Note 3 4 2 2 2 3 3 2" xfId="25340" xr:uid="{00000000-0005-0000-0000-000049810000}"/>
    <cellStyle name="Note 3 4 2 2 2 3 3 3" xfId="42605" xr:uid="{00000000-0005-0000-0000-00004A810000}"/>
    <cellStyle name="Note 3 4 2 2 2 3 4" xfId="14727" xr:uid="{00000000-0005-0000-0000-00004B810000}"/>
    <cellStyle name="Note 3 4 2 2 2 3 4 2" xfId="32391" xr:uid="{00000000-0005-0000-0000-00004C810000}"/>
    <cellStyle name="Note 3 4 2 2 2 3 4 3" xfId="49606" xr:uid="{00000000-0005-0000-0000-00004D810000}"/>
    <cellStyle name="Note 3 4 2 2 2 3 5" xfId="21697" xr:uid="{00000000-0005-0000-0000-00004E810000}"/>
    <cellStyle name="Note 3 4 2 2 2 3 6" xfId="38994" xr:uid="{00000000-0005-0000-0000-00004F810000}"/>
    <cellStyle name="Note 3 4 2 2 2 4" xfId="4861" xr:uid="{00000000-0005-0000-0000-000050810000}"/>
    <cellStyle name="Note 3 4 2 2 2 4 2" xfId="11781" xr:uid="{00000000-0005-0000-0000-000051810000}"/>
    <cellStyle name="Note 3 4 2 2 2 4 2 2" xfId="18562" xr:uid="{00000000-0005-0000-0000-000052810000}"/>
    <cellStyle name="Note 3 4 2 2 2 4 2 2 2" xfId="36226" xr:uid="{00000000-0005-0000-0000-000053810000}"/>
    <cellStyle name="Note 3 4 2 2 2 4 2 2 3" xfId="53412" xr:uid="{00000000-0005-0000-0000-000054810000}"/>
    <cellStyle name="Note 3 4 2 2 2 4 2 3" xfId="29445" xr:uid="{00000000-0005-0000-0000-000055810000}"/>
    <cellStyle name="Note 3 4 2 2 2 4 2 4" xfId="46681" xr:uid="{00000000-0005-0000-0000-000056810000}"/>
    <cellStyle name="Note 3 4 2 2 2 4 3" xfId="8497" xr:uid="{00000000-0005-0000-0000-000057810000}"/>
    <cellStyle name="Note 3 4 2 2 2 4 3 2" xfId="26162" xr:uid="{00000000-0005-0000-0000-000058810000}"/>
    <cellStyle name="Note 3 4 2 2 2 4 3 3" xfId="43424" xr:uid="{00000000-0005-0000-0000-000059810000}"/>
    <cellStyle name="Note 3 4 2 2 2 4 4" xfId="15495" xr:uid="{00000000-0005-0000-0000-00005A810000}"/>
    <cellStyle name="Note 3 4 2 2 2 4 4 2" xfId="33159" xr:uid="{00000000-0005-0000-0000-00005B810000}"/>
    <cellStyle name="Note 3 4 2 2 2 4 4 3" xfId="50371" xr:uid="{00000000-0005-0000-0000-00005C810000}"/>
    <cellStyle name="Note 3 4 2 2 2 4 5" xfId="22526" xr:uid="{00000000-0005-0000-0000-00005D810000}"/>
    <cellStyle name="Note 3 4 2 2 2 4 6" xfId="39813" xr:uid="{00000000-0005-0000-0000-00005E810000}"/>
    <cellStyle name="Note 3 4 2 2 2 5" xfId="10467" xr:uid="{00000000-0005-0000-0000-00005F810000}"/>
    <cellStyle name="Note 3 4 2 2 2 5 2" xfId="17356" xr:uid="{00000000-0005-0000-0000-000060810000}"/>
    <cellStyle name="Note 3 4 2 2 2 5 2 2" xfId="35020" xr:uid="{00000000-0005-0000-0000-000061810000}"/>
    <cellStyle name="Note 3 4 2 2 2 5 2 3" xfId="52218" xr:uid="{00000000-0005-0000-0000-000062810000}"/>
    <cellStyle name="Note 3 4 2 2 2 5 3" xfId="28131" xr:uid="{00000000-0005-0000-0000-000063810000}"/>
    <cellStyle name="Note 3 4 2 2 2 5 4" xfId="45379" xr:uid="{00000000-0005-0000-0000-000064810000}"/>
    <cellStyle name="Note 3 4 2 2 2 6" xfId="6717" xr:uid="{00000000-0005-0000-0000-000065810000}"/>
    <cellStyle name="Note 3 4 2 2 2 6 2" xfId="24382" xr:uid="{00000000-0005-0000-0000-000066810000}"/>
    <cellStyle name="Note 3 4 2 2 2 6 3" xfId="41656" xr:uid="{00000000-0005-0000-0000-000067810000}"/>
    <cellStyle name="Note 3 4 2 2 2 7" xfId="13748" xr:uid="{00000000-0005-0000-0000-000068810000}"/>
    <cellStyle name="Note 3 4 2 2 2 7 2" xfId="31412" xr:uid="{00000000-0005-0000-0000-000069810000}"/>
    <cellStyle name="Note 3 4 2 2 2 7 3" xfId="48636" xr:uid="{00000000-0005-0000-0000-00006A810000}"/>
    <cellStyle name="Note 3 4 2 2 2 8" xfId="20664" xr:uid="{00000000-0005-0000-0000-00006B810000}"/>
    <cellStyle name="Note 3 4 2 2 2 9" xfId="37970" xr:uid="{00000000-0005-0000-0000-00006C810000}"/>
    <cellStyle name="Note 3 4 2 2 3" xfId="3041" xr:uid="{00000000-0005-0000-0000-00006D810000}"/>
    <cellStyle name="Note 3 4 2 2 3 2" xfId="3704" xr:uid="{00000000-0005-0000-0000-00006E810000}"/>
    <cellStyle name="Note 3 4 2 2 3 2 2" xfId="5620" xr:uid="{00000000-0005-0000-0000-00006F810000}"/>
    <cellStyle name="Note 3 4 2 2 3 2 2 2" xfId="12540" xr:uid="{00000000-0005-0000-0000-000070810000}"/>
    <cellStyle name="Note 3 4 2 2 3 2 2 2 2" xfId="19267" xr:uid="{00000000-0005-0000-0000-000071810000}"/>
    <cellStyle name="Note 3 4 2 2 3 2 2 2 2 2" xfId="36931" xr:uid="{00000000-0005-0000-0000-000072810000}"/>
    <cellStyle name="Note 3 4 2 2 3 2 2 2 2 3" xfId="54108" xr:uid="{00000000-0005-0000-0000-000073810000}"/>
    <cellStyle name="Note 3 4 2 2 3 2 2 2 3" xfId="30204" xr:uid="{00000000-0005-0000-0000-000074810000}"/>
    <cellStyle name="Note 3 4 2 2 3 2 2 2 4" xfId="47431" xr:uid="{00000000-0005-0000-0000-000075810000}"/>
    <cellStyle name="Note 3 4 2 2 3 2 2 3" xfId="9256" xr:uid="{00000000-0005-0000-0000-000076810000}"/>
    <cellStyle name="Note 3 4 2 2 3 2 2 3 2" xfId="26921" xr:uid="{00000000-0005-0000-0000-000077810000}"/>
    <cellStyle name="Note 3 4 2 2 3 2 2 3 3" xfId="44174" xr:uid="{00000000-0005-0000-0000-000078810000}"/>
    <cellStyle name="Note 3 4 2 2 3 2 2 4" xfId="16200" xr:uid="{00000000-0005-0000-0000-000079810000}"/>
    <cellStyle name="Note 3 4 2 2 3 2 2 4 2" xfId="33864" xr:uid="{00000000-0005-0000-0000-00007A810000}"/>
    <cellStyle name="Note 3 4 2 2 3 2 2 4 3" xfId="51067" xr:uid="{00000000-0005-0000-0000-00007B810000}"/>
    <cellStyle name="Note 3 4 2 2 3 2 2 5" xfId="23285" xr:uid="{00000000-0005-0000-0000-00007C810000}"/>
    <cellStyle name="Note 3 4 2 2 3 2 2 6" xfId="40563" xr:uid="{00000000-0005-0000-0000-00007D810000}"/>
    <cellStyle name="Note 3 4 2 2 3 2 3" xfId="11164" xr:uid="{00000000-0005-0000-0000-00007E810000}"/>
    <cellStyle name="Note 3 4 2 2 3 2 3 2" xfId="17999" xr:uid="{00000000-0005-0000-0000-00007F810000}"/>
    <cellStyle name="Note 3 4 2 2 3 2 3 2 2" xfId="35663" xr:uid="{00000000-0005-0000-0000-000080810000}"/>
    <cellStyle name="Note 3 4 2 2 3 2 3 2 3" xfId="52852" xr:uid="{00000000-0005-0000-0000-000081810000}"/>
    <cellStyle name="Note 3 4 2 2 3 2 3 3" xfId="28828" xr:uid="{00000000-0005-0000-0000-000082810000}"/>
    <cellStyle name="Note 3 4 2 2 3 2 3 4" xfId="46067" xr:uid="{00000000-0005-0000-0000-000083810000}"/>
    <cellStyle name="Note 3 4 2 2 3 2 4" xfId="7401" xr:uid="{00000000-0005-0000-0000-000084810000}"/>
    <cellStyle name="Note 3 4 2 2 3 2 4 2" xfId="25066" xr:uid="{00000000-0005-0000-0000-000085810000}"/>
    <cellStyle name="Note 3 4 2 2 3 2 4 3" xfId="42331" xr:uid="{00000000-0005-0000-0000-000086810000}"/>
    <cellStyle name="Note 3 4 2 2 3 2 5" xfId="14453" xr:uid="{00000000-0005-0000-0000-000087810000}"/>
    <cellStyle name="Note 3 4 2 2 3 2 5 2" xfId="32117" xr:uid="{00000000-0005-0000-0000-000088810000}"/>
    <cellStyle name="Note 3 4 2 2 3 2 5 3" xfId="49332" xr:uid="{00000000-0005-0000-0000-000089810000}"/>
    <cellStyle name="Note 3 4 2 2 3 2 6" xfId="21423" xr:uid="{00000000-0005-0000-0000-00008A810000}"/>
    <cellStyle name="Note 3 4 2 2 3 2 7" xfId="38720" xr:uid="{00000000-0005-0000-0000-00008B810000}"/>
    <cellStyle name="Note 3 4 2 2 3 3" xfId="4071" xr:uid="{00000000-0005-0000-0000-00008C810000}"/>
    <cellStyle name="Note 3 4 2 2 3 3 2" xfId="5987" xr:uid="{00000000-0005-0000-0000-00008D810000}"/>
    <cellStyle name="Note 3 4 2 2 3 3 2 2" xfId="12907" xr:uid="{00000000-0005-0000-0000-00008E810000}"/>
    <cellStyle name="Note 3 4 2 2 3 3 2 2 2" xfId="19634" xr:uid="{00000000-0005-0000-0000-00008F810000}"/>
    <cellStyle name="Note 3 4 2 2 3 3 2 2 2 2" xfId="37298" xr:uid="{00000000-0005-0000-0000-000090810000}"/>
    <cellStyle name="Note 3 4 2 2 3 3 2 2 2 3" xfId="54475" xr:uid="{00000000-0005-0000-0000-000091810000}"/>
    <cellStyle name="Note 3 4 2 2 3 3 2 2 3" xfId="30571" xr:uid="{00000000-0005-0000-0000-000092810000}"/>
    <cellStyle name="Note 3 4 2 2 3 3 2 2 4" xfId="47798" xr:uid="{00000000-0005-0000-0000-000093810000}"/>
    <cellStyle name="Note 3 4 2 2 3 3 2 3" xfId="9623" xr:uid="{00000000-0005-0000-0000-000094810000}"/>
    <cellStyle name="Note 3 4 2 2 3 3 2 3 2" xfId="27288" xr:uid="{00000000-0005-0000-0000-000095810000}"/>
    <cellStyle name="Note 3 4 2 2 3 3 2 3 3" xfId="44541" xr:uid="{00000000-0005-0000-0000-000096810000}"/>
    <cellStyle name="Note 3 4 2 2 3 3 2 4" xfId="16567" xr:uid="{00000000-0005-0000-0000-000097810000}"/>
    <cellStyle name="Note 3 4 2 2 3 3 2 4 2" xfId="34231" xr:uid="{00000000-0005-0000-0000-000098810000}"/>
    <cellStyle name="Note 3 4 2 2 3 3 2 4 3" xfId="51434" xr:uid="{00000000-0005-0000-0000-000099810000}"/>
    <cellStyle name="Note 3 4 2 2 3 3 2 5" xfId="23652" xr:uid="{00000000-0005-0000-0000-00009A810000}"/>
    <cellStyle name="Note 3 4 2 2 3 3 2 6" xfId="40930" xr:uid="{00000000-0005-0000-0000-00009B810000}"/>
    <cellStyle name="Note 3 4 2 2 3 3 3" xfId="7768" xr:uid="{00000000-0005-0000-0000-00009C810000}"/>
    <cellStyle name="Note 3 4 2 2 3 3 3 2" xfId="25433" xr:uid="{00000000-0005-0000-0000-00009D810000}"/>
    <cellStyle name="Note 3 4 2 2 3 3 3 3" xfId="42698" xr:uid="{00000000-0005-0000-0000-00009E810000}"/>
    <cellStyle name="Note 3 4 2 2 3 3 4" xfId="14820" xr:uid="{00000000-0005-0000-0000-00009F810000}"/>
    <cellStyle name="Note 3 4 2 2 3 3 4 2" xfId="32484" xr:uid="{00000000-0005-0000-0000-0000A0810000}"/>
    <cellStyle name="Note 3 4 2 2 3 3 4 3" xfId="49699" xr:uid="{00000000-0005-0000-0000-0000A1810000}"/>
    <cellStyle name="Note 3 4 2 2 3 3 5" xfId="21790" xr:uid="{00000000-0005-0000-0000-0000A2810000}"/>
    <cellStyle name="Note 3 4 2 2 3 3 6" xfId="39087" xr:uid="{00000000-0005-0000-0000-0000A3810000}"/>
    <cellStyle name="Note 3 4 2 2 3 4" xfId="4957" xr:uid="{00000000-0005-0000-0000-0000A4810000}"/>
    <cellStyle name="Note 3 4 2 2 3 4 2" xfId="11877" xr:uid="{00000000-0005-0000-0000-0000A5810000}"/>
    <cellStyle name="Note 3 4 2 2 3 4 2 2" xfId="18658" xr:uid="{00000000-0005-0000-0000-0000A6810000}"/>
    <cellStyle name="Note 3 4 2 2 3 4 2 2 2" xfId="36322" xr:uid="{00000000-0005-0000-0000-0000A7810000}"/>
    <cellStyle name="Note 3 4 2 2 3 4 2 2 3" xfId="53505" xr:uid="{00000000-0005-0000-0000-0000A8810000}"/>
    <cellStyle name="Note 3 4 2 2 3 4 2 3" xfId="29541" xr:uid="{00000000-0005-0000-0000-0000A9810000}"/>
    <cellStyle name="Note 3 4 2 2 3 4 2 4" xfId="46774" xr:uid="{00000000-0005-0000-0000-0000AA810000}"/>
    <cellStyle name="Note 3 4 2 2 3 4 3" xfId="8593" xr:uid="{00000000-0005-0000-0000-0000AB810000}"/>
    <cellStyle name="Note 3 4 2 2 3 4 3 2" xfId="26258" xr:uid="{00000000-0005-0000-0000-0000AC810000}"/>
    <cellStyle name="Note 3 4 2 2 3 4 3 3" xfId="43517" xr:uid="{00000000-0005-0000-0000-0000AD810000}"/>
    <cellStyle name="Note 3 4 2 2 3 4 4" xfId="15591" xr:uid="{00000000-0005-0000-0000-0000AE810000}"/>
    <cellStyle name="Note 3 4 2 2 3 4 4 2" xfId="33255" xr:uid="{00000000-0005-0000-0000-0000AF810000}"/>
    <cellStyle name="Note 3 4 2 2 3 4 4 3" xfId="50464" xr:uid="{00000000-0005-0000-0000-0000B0810000}"/>
    <cellStyle name="Note 3 4 2 2 3 4 5" xfId="22622" xr:uid="{00000000-0005-0000-0000-0000B1810000}"/>
    <cellStyle name="Note 3 4 2 2 3 4 6" xfId="39906" xr:uid="{00000000-0005-0000-0000-0000B2810000}"/>
    <cellStyle name="Note 3 4 2 2 3 5" xfId="10563" xr:uid="{00000000-0005-0000-0000-0000B3810000}"/>
    <cellStyle name="Note 3 4 2 2 3 5 2" xfId="17452" xr:uid="{00000000-0005-0000-0000-0000B4810000}"/>
    <cellStyle name="Note 3 4 2 2 3 5 2 2" xfId="35116" xr:uid="{00000000-0005-0000-0000-0000B5810000}"/>
    <cellStyle name="Note 3 4 2 2 3 5 2 3" xfId="52311" xr:uid="{00000000-0005-0000-0000-0000B6810000}"/>
    <cellStyle name="Note 3 4 2 2 3 5 3" xfId="28227" xr:uid="{00000000-0005-0000-0000-0000B7810000}"/>
    <cellStyle name="Note 3 4 2 2 3 5 4" xfId="45472" xr:uid="{00000000-0005-0000-0000-0000B8810000}"/>
    <cellStyle name="Note 3 4 2 2 3 6" xfId="6813" xr:uid="{00000000-0005-0000-0000-0000B9810000}"/>
    <cellStyle name="Note 3 4 2 2 3 6 2" xfId="24478" xr:uid="{00000000-0005-0000-0000-0000BA810000}"/>
    <cellStyle name="Note 3 4 2 2 3 6 3" xfId="41749" xr:uid="{00000000-0005-0000-0000-0000BB810000}"/>
    <cellStyle name="Note 3 4 2 2 3 7" xfId="13844" xr:uid="{00000000-0005-0000-0000-0000BC810000}"/>
    <cellStyle name="Note 3 4 2 2 3 7 2" xfId="31508" xr:uid="{00000000-0005-0000-0000-0000BD810000}"/>
    <cellStyle name="Note 3 4 2 2 3 7 3" xfId="48729" xr:uid="{00000000-0005-0000-0000-0000BE810000}"/>
    <cellStyle name="Note 3 4 2 2 3 8" xfId="20760" xr:uid="{00000000-0005-0000-0000-0000BF810000}"/>
    <cellStyle name="Note 3 4 2 2 3 9" xfId="38063" xr:uid="{00000000-0005-0000-0000-0000C0810000}"/>
    <cellStyle name="Note 3 4 2 2 4" xfId="3153" xr:uid="{00000000-0005-0000-0000-0000C1810000}"/>
    <cellStyle name="Note 3 4 2 2 4 2" xfId="4183" xr:uid="{00000000-0005-0000-0000-0000C2810000}"/>
    <cellStyle name="Note 3 4 2 2 4 2 2" xfId="6099" xr:uid="{00000000-0005-0000-0000-0000C3810000}"/>
    <cellStyle name="Note 3 4 2 2 4 2 2 2" xfId="13019" xr:uid="{00000000-0005-0000-0000-0000C4810000}"/>
    <cellStyle name="Note 3 4 2 2 4 2 2 2 2" xfId="19746" xr:uid="{00000000-0005-0000-0000-0000C5810000}"/>
    <cellStyle name="Note 3 4 2 2 4 2 2 2 2 2" xfId="37410" xr:uid="{00000000-0005-0000-0000-0000C6810000}"/>
    <cellStyle name="Note 3 4 2 2 4 2 2 2 2 3" xfId="54587" xr:uid="{00000000-0005-0000-0000-0000C7810000}"/>
    <cellStyle name="Note 3 4 2 2 4 2 2 2 3" xfId="30683" xr:uid="{00000000-0005-0000-0000-0000C8810000}"/>
    <cellStyle name="Note 3 4 2 2 4 2 2 2 4" xfId="47910" xr:uid="{00000000-0005-0000-0000-0000C9810000}"/>
    <cellStyle name="Note 3 4 2 2 4 2 2 3" xfId="9735" xr:uid="{00000000-0005-0000-0000-0000CA810000}"/>
    <cellStyle name="Note 3 4 2 2 4 2 2 3 2" xfId="27400" xr:uid="{00000000-0005-0000-0000-0000CB810000}"/>
    <cellStyle name="Note 3 4 2 2 4 2 2 3 3" xfId="44653" xr:uid="{00000000-0005-0000-0000-0000CC810000}"/>
    <cellStyle name="Note 3 4 2 2 4 2 2 4" xfId="16679" xr:uid="{00000000-0005-0000-0000-0000CD810000}"/>
    <cellStyle name="Note 3 4 2 2 4 2 2 4 2" xfId="34343" xr:uid="{00000000-0005-0000-0000-0000CE810000}"/>
    <cellStyle name="Note 3 4 2 2 4 2 2 4 3" xfId="51546" xr:uid="{00000000-0005-0000-0000-0000CF810000}"/>
    <cellStyle name="Note 3 4 2 2 4 2 2 5" xfId="23764" xr:uid="{00000000-0005-0000-0000-0000D0810000}"/>
    <cellStyle name="Note 3 4 2 2 4 2 2 6" xfId="41042" xr:uid="{00000000-0005-0000-0000-0000D1810000}"/>
    <cellStyle name="Note 3 4 2 2 4 2 3" xfId="7880" xr:uid="{00000000-0005-0000-0000-0000D2810000}"/>
    <cellStyle name="Note 3 4 2 2 4 2 3 2" xfId="25545" xr:uid="{00000000-0005-0000-0000-0000D3810000}"/>
    <cellStyle name="Note 3 4 2 2 4 2 3 3" xfId="42810" xr:uid="{00000000-0005-0000-0000-0000D4810000}"/>
    <cellStyle name="Note 3 4 2 2 4 2 4" xfId="14932" xr:uid="{00000000-0005-0000-0000-0000D5810000}"/>
    <cellStyle name="Note 3 4 2 2 4 2 4 2" xfId="32596" xr:uid="{00000000-0005-0000-0000-0000D6810000}"/>
    <cellStyle name="Note 3 4 2 2 4 2 4 3" xfId="49811" xr:uid="{00000000-0005-0000-0000-0000D7810000}"/>
    <cellStyle name="Note 3 4 2 2 4 2 5" xfId="21902" xr:uid="{00000000-0005-0000-0000-0000D8810000}"/>
    <cellStyle name="Note 3 4 2 2 4 2 6" xfId="39199" xr:uid="{00000000-0005-0000-0000-0000D9810000}"/>
    <cellStyle name="Note 3 4 2 2 4 3" xfId="5069" xr:uid="{00000000-0005-0000-0000-0000DA810000}"/>
    <cellStyle name="Note 3 4 2 2 4 3 2" xfId="11989" xr:uid="{00000000-0005-0000-0000-0000DB810000}"/>
    <cellStyle name="Note 3 4 2 2 4 3 2 2" xfId="18770" xr:uid="{00000000-0005-0000-0000-0000DC810000}"/>
    <cellStyle name="Note 3 4 2 2 4 3 2 2 2" xfId="36434" xr:uid="{00000000-0005-0000-0000-0000DD810000}"/>
    <cellStyle name="Note 3 4 2 2 4 3 2 2 3" xfId="53617" xr:uid="{00000000-0005-0000-0000-0000DE810000}"/>
    <cellStyle name="Note 3 4 2 2 4 3 2 3" xfId="29653" xr:uid="{00000000-0005-0000-0000-0000DF810000}"/>
    <cellStyle name="Note 3 4 2 2 4 3 2 4" xfId="46886" xr:uid="{00000000-0005-0000-0000-0000E0810000}"/>
    <cellStyle name="Note 3 4 2 2 4 3 3" xfId="8705" xr:uid="{00000000-0005-0000-0000-0000E1810000}"/>
    <cellStyle name="Note 3 4 2 2 4 3 3 2" xfId="26370" xr:uid="{00000000-0005-0000-0000-0000E2810000}"/>
    <cellStyle name="Note 3 4 2 2 4 3 3 3" xfId="43629" xr:uid="{00000000-0005-0000-0000-0000E3810000}"/>
    <cellStyle name="Note 3 4 2 2 4 3 4" xfId="15703" xr:uid="{00000000-0005-0000-0000-0000E4810000}"/>
    <cellStyle name="Note 3 4 2 2 4 3 4 2" xfId="33367" xr:uid="{00000000-0005-0000-0000-0000E5810000}"/>
    <cellStyle name="Note 3 4 2 2 4 3 4 3" xfId="50576" xr:uid="{00000000-0005-0000-0000-0000E6810000}"/>
    <cellStyle name="Note 3 4 2 2 4 3 5" xfId="22734" xr:uid="{00000000-0005-0000-0000-0000E7810000}"/>
    <cellStyle name="Note 3 4 2 2 4 3 6" xfId="40018" xr:uid="{00000000-0005-0000-0000-0000E8810000}"/>
    <cellStyle name="Note 3 4 2 2 4 4" xfId="10675" xr:uid="{00000000-0005-0000-0000-0000E9810000}"/>
    <cellStyle name="Note 3 4 2 2 4 4 2" xfId="17564" xr:uid="{00000000-0005-0000-0000-0000EA810000}"/>
    <cellStyle name="Note 3 4 2 2 4 4 2 2" xfId="35228" xr:uid="{00000000-0005-0000-0000-0000EB810000}"/>
    <cellStyle name="Note 3 4 2 2 4 4 2 3" xfId="52423" xr:uid="{00000000-0005-0000-0000-0000EC810000}"/>
    <cellStyle name="Note 3 4 2 2 4 4 3" xfId="28339" xr:uid="{00000000-0005-0000-0000-0000ED810000}"/>
    <cellStyle name="Note 3 4 2 2 4 4 4" xfId="45584" xr:uid="{00000000-0005-0000-0000-0000EE810000}"/>
    <cellStyle name="Note 3 4 2 2 4 5" xfId="6925" xr:uid="{00000000-0005-0000-0000-0000EF810000}"/>
    <cellStyle name="Note 3 4 2 2 4 5 2" xfId="24590" xr:uid="{00000000-0005-0000-0000-0000F0810000}"/>
    <cellStyle name="Note 3 4 2 2 4 5 3" xfId="41861" xr:uid="{00000000-0005-0000-0000-0000F1810000}"/>
    <cellStyle name="Note 3 4 2 2 4 6" xfId="13956" xr:uid="{00000000-0005-0000-0000-0000F2810000}"/>
    <cellStyle name="Note 3 4 2 2 4 6 2" xfId="31620" xr:uid="{00000000-0005-0000-0000-0000F3810000}"/>
    <cellStyle name="Note 3 4 2 2 4 6 3" xfId="48841" xr:uid="{00000000-0005-0000-0000-0000F4810000}"/>
    <cellStyle name="Note 3 4 2 2 4 7" xfId="20872" xr:uid="{00000000-0005-0000-0000-0000F5810000}"/>
    <cellStyle name="Note 3 4 2 2 4 8" xfId="38175" xr:uid="{00000000-0005-0000-0000-0000F6810000}"/>
    <cellStyle name="Note 3 4 2 2 5" xfId="3381" xr:uid="{00000000-0005-0000-0000-0000F7810000}"/>
    <cellStyle name="Note 3 4 2 2 5 2" xfId="5297" xr:uid="{00000000-0005-0000-0000-0000F8810000}"/>
    <cellStyle name="Note 3 4 2 2 5 2 2" xfId="12217" xr:uid="{00000000-0005-0000-0000-0000F9810000}"/>
    <cellStyle name="Note 3 4 2 2 5 2 2 2" xfId="18944" xr:uid="{00000000-0005-0000-0000-0000FA810000}"/>
    <cellStyle name="Note 3 4 2 2 5 2 2 2 2" xfId="36608" xr:uid="{00000000-0005-0000-0000-0000FB810000}"/>
    <cellStyle name="Note 3 4 2 2 5 2 2 2 3" xfId="53791" xr:uid="{00000000-0005-0000-0000-0000FC810000}"/>
    <cellStyle name="Note 3 4 2 2 5 2 2 3" xfId="29881" xr:uid="{00000000-0005-0000-0000-0000FD810000}"/>
    <cellStyle name="Note 3 4 2 2 5 2 2 4" xfId="47114" xr:uid="{00000000-0005-0000-0000-0000FE810000}"/>
    <cellStyle name="Note 3 4 2 2 5 2 3" xfId="8933" xr:uid="{00000000-0005-0000-0000-0000FF810000}"/>
    <cellStyle name="Note 3 4 2 2 5 2 3 2" xfId="26598" xr:uid="{00000000-0005-0000-0000-000000820000}"/>
    <cellStyle name="Note 3 4 2 2 5 2 3 3" xfId="43857" xr:uid="{00000000-0005-0000-0000-000001820000}"/>
    <cellStyle name="Note 3 4 2 2 5 2 4" xfId="15877" xr:uid="{00000000-0005-0000-0000-000002820000}"/>
    <cellStyle name="Note 3 4 2 2 5 2 4 2" xfId="33541" xr:uid="{00000000-0005-0000-0000-000003820000}"/>
    <cellStyle name="Note 3 4 2 2 5 2 4 3" xfId="50750" xr:uid="{00000000-0005-0000-0000-000004820000}"/>
    <cellStyle name="Note 3 4 2 2 5 2 5" xfId="22962" xr:uid="{00000000-0005-0000-0000-000005820000}"/>
    <cellStyle name="Note 3 4 2 2 5 2 6" xfId="40246" xr:uid="{00000000-0005-0000-0000-000006820000}"/>
    <cellStyle name="Note 3 4 2 2 5 3" xfId="10841" xr:uid="{00000000-0005-0000-0000-000007820000}"/>
    <cellStyle name="Note 3 4 2 2 5 3 2" xfId="17676" xr:uid="{00000000-0005-0000-0000-000008820000}"/>
    <cellStyle name="Note 3 4 2 2 5 3 2 2" xfId="35340" xr:uid="{00000000-0005-0000-0000-000009820000}"/>
    <cellStyle name="Note 3 4 2 2 5 3 2 3" xfId="52535" xr:uid="{00000000-0005-0000-0000-00000A820000}"/>
    <cellStyle name="Note 3 4 2 2 5 3 3" xfId="28505" xr:uid="{00000000-0005-0000-0000-00000B820000}"/>
    <cellStyle name="Note 3 4 2 2 5 3 4" xfId="45750" xr:uid="{00000000-0005-0000-0000-00000C820000}"/>
    <cellStyle name="Note 3 4 2 2 5 4" xfId="14130" xr:uid="{00000000-0005-0000-0000-00000D820000}"/>
    <cellStyle name="Note 3 4 2 2 5 4 2" xfId="31794" xr:uid="{00000000-0005-0000-0000-00000E820000}"/>
    <cellStyle name="Note 3 4 2 2 5 4 3" xfId="49015" xr:uid="{00000000-0005-0000-0000-00000F820000}"/>
    <cellStyle name="Note 3 4 2 2 5 5" xfId="21100" xr:uid="{00000000-0005-0000-0000-000010820000}"/>
    <cellStyle name="Note 3 4 2 2 5 6" xfId="38403" xr:uid="{00000000-0005-0000-0000-000011820000}"/>
    <cellStyle name="Note 3 4 2 2 6" xfId="3238" xr:uid="{00000000-0005-0000-0000-000012820000}"/>
    <cellStyle name="Note 3 4 2 2 6 2" xfId="5154" xr:uid="{00000000-0005-0000-0000-000013820000}"/>
    <cellStyle name="Note 3 4 2 2 6 2 2" xfId="12074" xr:uid="{00000000-0005-0000-0000-000014820000}"/>
    <cellStyle name="Note 3 4 2 2 6 2 2 2" xfId="18855" xr:uid="{00000000-0005-0000-0000-000015820000}"/>
    <cellStyle name="Note 3 4 2 2 6 2 2 2 2" xfId="36519" xr:uid="{00000000-0005-0000-0000-000016820000}"/>
    <cellStyle name="Note 3 4 2 2 6 2 2 2 3" xfId="53702" xr:uid="{00000000-0005-0000-0000-000017820000}"/>
    <cellStyle name="Note 3 4 2 2 6 2 2 3" xfId="29738" xr:uid="{00000000-0005-0000-0000-000018820000}"/>
    <cellStyle name="Note 3 4 2 2 6 2 2 4" xfId="46971" xr:uid="{00000000-0005-0000-0000-000019820000}"/>
    <cellStyle name="Note 3 4 2 2 6 2 3" xfId="8790" xr:uid="{00000000-0005-0000-0000-00001A820000}"/>
    <cellStyle name="Note 3 4 2 2 6 2 3 2" xfId="26455" xr:uid="{00000000-0005-0000-0000-00001B820000}"/>
    <cellStyle name="Note 3 4 2 2 6 2 3 3" xfId="43714" xr:uid="{00000000-0005-0000-0000-00001C820000}"/>
    <cellStyle name="Note 3 4 2 2 6 2 4" xfId="15788" xr:uid="{00000000-0005-0000-0000-00001D820000}"/>
    <cellStyle name="Note 3 4 2 2 6 2 4 2" xfId="33452" xr:uid="{00000000-0005-0000-0000-00001E820000}"/>
    <cellStyle name="Note 3 4 2 2 6 2 4 3" xfId="50661" xr:uid="{00000000-0005-0000-0000-00001F820000}"/>
    <cellStyle name="Note 3 4 2 2 6 2 5" xfId="22819" xr:uid="{00000000-0005-0000-0000-000020820000}"/>
    <cellStyle name="Note 3 4 2 2 6 2 6" xfId="40103" xr:uid="{00000000-0005-0000-0000-000021820000}"/>
    <cellStyle name="Note 3 4 2 2 6 3" xfId="7010" xr:uid="{00000000-0005-0000-0000-000022820000}"/>
    <cellStyle name="Note 3 4 2 2 6 3 2" xfId="24675" xr:uid="{00000000-0005-0000-0000-000023820000}"/>
    <cellStyle name="Note 3 4 2 2 6 3 3" xfId="41946" xr:uid="{00000000-0005-0000-0000-000024820000}"/>
    <cellStyle name="Note 3 4 2 2 6 4" xfId="14041" xr:uid="{00000000-0005-0000-0000-000025820000}"/>
    <cellStyle name="Note 3 4 2 2 6 4 2" xfId="31705" xr:uid="{00000000-0005-0000-0000-000026820000}"/>
    <cellStyle name="Note 3 4 2 2 6 4 3" xfId="48926" xr:uid="{00000000-0005-0000-0000-000027820000}"/>
    <cellStyle name="Note 3 4 2 2 6 5" xfId="20957" xr:uid="{00000000-0005-0000-0000-000028820000}"/>
    <cellStyle name="Note 3 4 2 2 6 6" xfId="38260" xr:uid="{00000000-0005-0000-0000-000029820000}"/>
    <cellStyle name="Note 3 4 2 2 7" xfId="4634" xr:uid="{00000000-0005-0000-0000-00002A820000}"/>
    <cellStyle name="Note 3 4 2 2 7 2" xfId="11554" xr:uid="{00000000-0005-0000-0000-00002B820000}"/>
    <cellStyle name="Note 3 4 2 2 7 2 2" xfId="18335" xr:uid="{00000000-0005-0000-0000-00002C820000}"/>
    <cellStyle name="Note 3 4 2 2 7 2 2 2" xfId="35999" xr:uid="{00000000-0005-0000-0000-00002D820000}"/>
    <cellStyle name="Note 3 4 2 2 7 2 2 3" xfId="53188" xr:uid="{00000000-0005-0000-0000-00002E820000}"/>
    <cellStyle name="Note 3 4 2 2 7 2 3" xfId="29218" xr:uid="{00000000-0005-0000-0000-00002F820000}"/>
    <cellStyle name="Note 3 4 2 2 7 2 4" xfId="46457" xr:uid="{00000000-0005-0000-0000-000030820000}"/>
    <cellStyle name="Note 3 4 2 2 7 3" xfId="8270" xr:uid="{00000000-0005-0000-0000-000031820000}"/>
    <cellStyle name="Note 3 4 2 2 7 3 2" xfId="25935" xr:uid="{00000000-0005-0000-0000-000032820000}"/>
    <cellStyle name="Note 3 4 2 2 7 3 3" xfId="43200" xr:uid="{00000000-0005-0000-0000-000033820000}"/>
    <cellStyle name="Note 3 4 2 2 7 4" xfId="15268" xr:uid="{00000000-0005-0000-0000-000034820000}"/>
    <cellStyle name="Note 3 4 2 2 7 4 2" xfId="32932" xr:uid="{00000000-0005-0000-0000-000035820000}"/>
    <cellStyle name="Note 3 4 2 2 7 4 3" xfId="50147" xr:uid="{00000000-0005-0000-0000-000036820000}"/>
    <cellStyle name="Note 3 4 2 2 7 5" xfId="22299" xr:uid="{00000000-0005-0000-0000-000037820000}"/>
    <cellStyle name="Note 3 4 2 2 7 6" xfId="39589" xr:uid="{00000000-0005-0000-0000-000038820000}"/>
    <cellStyle name="Note 3 4 2 2 8" xfId="10240" xr:uid="{00000000-0005-0000-0000-000039820000}"/>
    <cellStyle name="Note 3 4 2 2 8 2" xfId="17129" xr:uid="{00000000-0005-0000-0000-00003A820000}"/>
    <cellStyle name="Note 3 4 2 2 8 2 2" xfId="34793" xr:uid="{00000000-0005-0000-0000-00003B820000}"/>
    <cellStyle name="Note 3 4 2 2 8 2 3" xfId="51994" xr:uid="{00000000-0005-0000-0000-00003C820000}"/>
    <cellStyle name="Note 3 4 2 2 8 3" xfId="27904" xr:uid="{00000000-0005-0000-0000-00003D820000}"/>
    <cellStyle name="Note 3 4 2 2 8 4" xfId="45155" xr:uid="{00000000-0005-0000-0000-00003E820000}"/>
    <cellStyle name="Note 3 4 2 2 9" xfId="6490" xr:uid="{00000000-0005-0000-0000-00003F820000}"/>
    <cellStyle name="Note 3 4 2 2 9 2" xfId="24155" xr:uid="{00000000-0005-0000-0000-000040820000}"/>
    <cellStyle name="Note 3 4 2 2 9 3" xfId="41432" xr:uid="{00000000-0005-0000-0000-000041820000}"/>
    <cellStyle name="Note 3 4 2 3" xfId="2857" xr:uid="{00000000-0005-0000-0000-000042820000}"/>
    <cellStyle name="Note 3 4 2 3 2" xfId="3520" xr:uid="{00000000-0005-0000-0000-000043820000}"/>
    <cellStyle name="Note 3 4 2 3 2 2" xfId="5436" xr:uid="{00000000-0005-0000-0000-000044820000}"/>
    <cellStyle name="Note 3 4 2 3 2 2 2" xfId="12356" xr:uid="{00000000-0005-0000-0000-000045820000}"/>
    <cellStyle name="Note 3 4 2 3 2 2 2 2" xfId="19083" xr:uid="{00000000-0005-0000-0000-000046820000}"/>
    <cellStyle name="Note 3 4 2 3 2 2 2 2 2" xfId="36747" xr:uid="{00000000-0005-0000-0000-000047820000}"/>
    <cellStyle name="Note 3 4 2 3 2 2 2 2 3" xfId="53927" xr:uid="{00000000-0005-0000-0000-000048820000}"/>
    <cellStyle name="Note 3 4 2 3 2 2 2 3" xfId="30020" xr:uid="{00000000-0005-0000-0000-000049820000}"/>
    <cellStyle name="Note 3 4 2 3 2 2 2 4" xfId="47250" xr:uid="{00000000-0005-0000-0000-00004A820000}"/>
    <cellStyle name="Note 3 4 2 3 2 2 3" xfId="9072" xr:uid="{00000000-0005-0000-0000-00004B820000}"/>
    <cellStyle name="Note 3 4 2 3 2 2 3 2" xfId="26737" xr:uid="{00000000-0005-0000-0000-00004C820000}"/>
    <cellStyle name="Note 3 4 2 3 2 2 3 3" xfId="43993" xr:uid="{00000000-0005-0000-0000-00004D820000}"/>
    <cellStyle name="Note 3 4 2 3 2 2 4" xfId="16016" xr:uid="{00000000-0005-0000-0000-00004E820000}"/>
    <cellStyle name="Note 3 4 2 3 2 2 4 2" xfId="33680" xr:uid="{00000000-0005-0000-0000-00004F820000}"/>
    <cellStyle name="Note 3 4 2 3 2 2 4 3" xfId="50886" xr:uid="{00000000-0005-0000-0000-000050820000}"/>
    <cellStyle name="Note 3 4 2 3 2 2 5" xfId="23101" xr:uid="{00000000-0005-0000-0000-000051820000}"/>
    <cellStyle name="Note 3 4 2 3 2 2 6" xfId="40382" xr:uid="{00000000-0005-0000-0000-000052820000}"/>
    <cellStyle name="Note 3 4 2 3 2 3" xfId="10980" xr:uid="{00000000-0005-0000-0000-000053820000}"/>
    <cellStyle name="Note 3 4 2 3 2 3 2" xfId="17815" xr:uid="{00000000-0005-0000-0000-000054820000}"/>
    <cellStyle name="Note 3 4 2 3 2 3 2 2" xfId="35479" xr:uid="{00000000-0005-0000-0000-000055820000}"/>
    <cellStyle name="Note 3 4 2 3 2 3 2 3" xfId="52671" xr:uid="{00000000-0005-0000-0000-000056820000}"/>
    <cellStyle name="Note 3 4 2 3 2 3 3" xfId="28644" xr:uid="{00000000-0005-0000-0000-000057820000}"/>
    <cellStyle name="Note 3 4 2 3 2 3 4" xfId="45886" xr:uid="{00000000-0005-0000-0000-000058820000}"/>
    <cellStyle name="Note 3 4 2 3 2 4" xfId="7217" xr:uid="{00000000-0005-0000-0000-000059820000}"/>
    <cellStyle name="Note 3 4 2 3 2 4 2" xfId="24882" xr:uid="{00000000-0005-0000-0000-00005A820000}"/>
    <cellStyle name="Note 3 4 2 3 2 4 3" xfId="42150" xr:uid="{00000000-0005-0000-0000-00005B820000}"/>
    <cellStyle name="Note 3 4 2 3 2 5" xfId="14269" xr:uid="{00000000-0005-0000-0000-00005C820000}"/>
    <cellStyle name="Note 3 4 2 3 2 5 2" xfId="31933" xr:uid="{00000000-0005-0000-0000-00005D820000}"/>
    <cellStyle name="Note 3 4 2 3 2 5 3" xfId="49151" xr:uid="{00000000-0005-0000-0000-00005E820000}"/>
    <cellStyle name="Note 3 4 2 3 2 6" xfId="21239" xr:uid="{00000000-0005-0000-0000-00005F820000}"/>
    <cellStyle name="Note 3 4 2 3 2 7" xfId="38539" xr:uid="{00000000-0005-0000-0000-000060820000}"/>
    <cellStyle name="Note 3 4 2 3 3" xfId="3890" xr:uid="{00000000-0005-0000-0000-000061820000}"/>
    <cellStyle name="Note 3 4 2 3 3 2" xfId="5806" xr:uid="{00000000-0005-0000-0000-000062820000}"/>
    <cellStyle name="Note 3 4 2 3 3 2 2" xfId="12726" xr:uid="{00000000-0005-0000-0000-000063820000}"/>
    <cellStyle name="Note 3 4 2 3 3 2 2 2" xfId="19453" xr:uid="{00000000-0005-0000-0000-000064820000}"/>
    <cellStyle name="Note 3 4 2 3 3 2 2 2 2" xfId="37117" xr:uid="{00000000-0005-0000-0000-000065820000}"/>
    <cellStyle name="Note 3 4 2 3 3 2 2 2 3" xfId="54294" xr:uid="{00000000-0005-0000-0000-000066820000}"/>
    <cellStyle name="Note 3 4 2 3 3 2 2 3" xfId="30390" xr:uid="{00000000-0005-0000-0000-000067820000}"/>
    <cellStyle name="Note 3 4 2 3 3 2 2 4" xfId="47617" xr:uid="{00000000-0005-0000-0000-000068820000}"/>
    <cellStyle name="Note 3 4 2 3 3 2 3" xfId="9442" xr:uid="{00000000-0005-0000-0000-000069820000}"/>
    <cellStyle name="Note 3 4 2 3 3 2 3 2" xfId="27107" xr:uid="{00000000-0005-0000-0000-00006A820000}"/>
    <cellStyle name="Note 3 4 2 3 3 2 3 3" xfId="44360" xr:uid="{00000000-0005-0000-0000-00006B820000}"/>
    <cellStyle name="Note 3 4 2 3 3 2 4" xfId="16386" xr:uid="{00000000-0005-0000-0000-00006C820000}"/>
    <cellStyle name="Note 3 4 2 3 3 2 4 2" xfId="34050" xr:uid="{00000000-0005-0000-0000-00006D820000}"/>
    <cellStyle name="Note 3 4 2 3 3 2 4 3" xfId="51253" xr:uid="{00000000-0005-0000-0000-00006E820000}"/>
    <cellStyle name="Note 3 4 2 3 3 2 5" xfId="23471" xr:uid="{00000000-0005-0000-0000-00006F820000}"/>
    <cellStyle name="Note 3 4 2 3 3 2 6" xfId="40749" xr:uid="{00000000-0005-0000-0000-000070820000}"/>
    <cellStyle name="Note 3 4 2 3 3 3" xfId="7587" xr:uid="{00000000-0005-0000-0000-000071820000}"/>
    <cellStyle name="Note 3 4 2 3 3 3 2" xfId="25252" xr:uid="{00000000-0005-0000-0000-000072820000}"/>
    <cellStyle name="Note 3 4 2 3 3 3 3" xfId="42517" xr:uid="{00000000-0005-0000-0000-000073820000}"/>
    <cellStyle name="Note 3 4 2 3 3 4" xfId="14639" xr:uid="{00000000-0005-0000-0000-000074820000}"/>
    <cellStyle name="Note 3 4 2 3 3 4 2" xfId="32303" xr:uid="{00000000-0005-0000-0000-000075820000}"/>
    <cellStyle name="Note 3 4 2 3 3 4 3" xfId="49518" xr:uid="{00000000-0005-0000-0000-000076820000}"/>
    <cellStyle name="Note 3 4 2 3 3 5" xfId="21609" xr:uid="{00000000-0005-0000-0000-000077820000}"/>
    <cellStyle name="Note 3 4 2 3 3 6" xfId="38906" xr:uid="{00000000-0005-0000-0000-000078820000}"/>
    <cellStyle name="Note 3 4 2 3 4" xfId="4773" xr:uid="{00000000-0005-0000-0000-000079820000}"/>
    <cellStyle name="Note 3 4 2 3 4 2" xfId="11693" xr:uid="{00000000-0005-0000-0000-00007A820000}"/>
    <cellStyle name="Note 3 4 2 3 4 2 2" xfId="18474" xr:uid="{00000000-0005-0000-0000-00007B820000}"/>
    <cellStyle name="Note 3 4 2 3 4 2 2 2" xfId="36138" xr:uid="{00000000-0005-0000-0000-00007C820000}"/>
    <cellStyle name="Note 3 4 2 3 4 2 2 3" xfId="53324" xr:uid="{00000000-0005-0000-0000-00007D820000}"/>
    <cellStyle name="Note 3 4 2 3 4 2 3" xfId="29357" xr:uid="{00000000-0005-0000-0000-00007E820000}"/>
    <cellStyle name="Note 3 4 2 3 4 2 4" xfId="46593" xr:uid="{00000000-0005-0000-0000-00007F820000}"/>
    <cellStyle name="Note 3 4 2 3 4 3" xfId="8409" xr:uid="{00000000-0005-0000-0000-000080820000}"/>
    <cellStyle name="Note 3 4 2 3 4 3 2" xfId="26074" xr:uid="{00000000-0005-0000-0000-000081820000}"/>
    <cellStyle name="Note 3 4 2 3 4 3 3" xfId="43336" xr:uid="{00000000-0005-0000-0000-000082820000}"/>
    <cellStyle name="Note 3 4 2 3 4 4" xfId="15407" xr:uid="{00000000-0005-0000-0000-000083820000}"/>
    <cellStyle name="Note 3 4 2 3 4 4 2" xfId="33071" xr:uid="{00000000-0005-0000-0000-000084820000}"/>
    <cellStyle name="Note 3 4 2 3 4 4 3" xfId="50283" xr:uid="{00000000-0005-0000-0000-000085820000}"/>
    <cellStyle name="Note 3 4 2 3 4 5" xfId="22438" xr:uid="{00000000-0005-0000-0000-000086820000}"/>
    <cellStyle name="Note 3 4 2 3 4 6" xfId="39725" xr:uid="{00000000-0005-0000-0000-000087820000}"/>
    <cellStyle name="Note 3 4 2 3 5" xfId="10379" xr:uid="{00000000-0005-0000-0000-000088820000}"/>
    <cellStyle name="Note 3 4 2 3 5 2" xfId="17268" xr:uid="{00000000-0005-0000-0000-000089820000}"/>
    <cellStyle name="Note 3 4 2 3 5 2 2" xfId="34932" xr:uid="{00000000-0005-0000-0000-00008A820000}"/>
    <cellStyle name="Note 3 4 2 3 5 2 3" xfId="52130" xr:uid="{00000000-0005-0000-0000-00008B820000}"/>
    <cellStyle name="Note 3 4 2 3 5 3" xfId="28043" xr:uid="{00000000-0005-0000-0000-00008C820000}"/>
    <cellStyle name="Note 3 4 2 3 5 4" xfId="45291" xr:uid="{00000000-0005-0000-0000-00008D820000}"/>
    <cellStyle name="Note 3 4 2 3 6" xfId="6629" xr:uid="{00000000-0005-0000-0000-00008E820000}"/>
    <cellStyle name="Note 3 4 2 3 6 2" xfId="24294" xr:uid="{00000000-0005-0000-0000-00008F820000}"/>
    <cellStyle name="Note 3 4 2 3 6 3" xfId="41568" xr:uid="{00000000-0005-0000-0000-000090820000}"/>
    <cellStyle name="Note 3 4 2 3 7" xfId="13660" xr:uid="{00000000-0005-0000-0000-000091820000}"/>
    <cellStyle name="Note 3 4 2 3 7 2" xfId="31324" xr:uid="{00000000-0005-0000-0000-000092820000}"/>
    <cellStyle name="Note 3 4 2 3 7 3" xfId="48548" xr:uid="{00000000-0005-0000-0000-000093820000}"/>
    <cellStyle name="Note 3 4 2 3 8" xfId="20576" xr:uid="{00000000-0005-0000-0000-000094820000}"/>
    <cellStyle name="Note 3 4 2 3 9" xfId="37882" xr:uid="{00000000-0005-0000-0000-000095820000}"/>
    <cellStyle name="Note 3 4 2 4" xfId="4509" xr:uid="{00000000-0005-0000-0000-000096820000}"/>
    <cellStyle name="Note 3 4 2 4 2" xfId="6373" xr:uid="{00000000-0005-0000-0000-000097820000}"/>
    <cellStyle name="Note 3 4 2 4 2 2" xfId="13292" xr:uid="{00000000-0005-0000-0000-000098820000}"/>
    <cellStyle name="Note 3 4 2 4 2 2 2" xfId="19965" xr:uid="{00000000-0005-0000-0000-000099820000}"/>
    <cellStyle name="Note 3 4 2 4 2 2 2 2" xfId="37629" xr:uid="{00000000-0005-0000-0000-00009A820000}"/>
    <cellStyle name="Note 3 4 2 4 2 2 2 3" xfId="54806" xr:uid="{00000000-0005-0000-0000-00009B820000}"/>
    <cellStyle name="Note 3 4 2 4 2 2 3" xfId="30956" xr:uid="{00000000-0005-0000-0000-00009C820000}"/>
    <cellStyle name="Note 3 4 2 4 2 2 4" xfId="48183" xr:uid="{00000000-0005-0000-0000-00009D820000}"/>
    <cellStyle name="Note 3 4 2 4 2 3" xfId="10008" xr:uid="{00000000-0005-0000-0000-00009E820000}"/>
    <cellStyle name="Note 3 4 2 4 2 3 2" xfId="27673" xr:uid="{00000000-0005-0000-0000-00009F820000}"/>
    <cellStyle name="Note 3 4 2 4 2 3 3" xfId="44926" xr:uid="{00000000-0005-0000-0000-0000A0820000}"/>
    <cellStyle name="Note 3 4 2 4 2 4" xfId="16898" xr:uid="{00000000-0005-0000-0000-0000A1820000}"/>
    <cellStyle name="Note 3 4 2 4 2 4 2" xfId="34562" xr:uid="{00000000-0005-0000-0000-0000A2820000}"/>
    <cellStyle name="Note 3 4 2 4 2 4 3" xfId="51765" xr:uid="{00000000-0005-0000-0000-0000A3820000}"/>
    <cellStyle name="Note 3 4 2 4 2 5" xfId="24038" xr:uid="{00000000-0005-0000-0000-0000A4820000}"/>
    <cellStyle name="Note 3 4 2 4 2 6" xfId="41315" xr:uid="{00000000-0005-0000-0000-0000A5820000}"/>
    <cellStyle name="Note 3 4 2 4 3" xfId="11437" xr:uid="{00000000-0005-0000-0000-0000A6820000}"/>
    <cellStyle name="Note 3 4 2 4 3 2" xfId="18218" xr:uid="{00000000-0005-0000-0000-0000A7820000}"/>
    <cellStyle name="Note 3 4 2 4 3 2 2" xfId="35882" xr:uid="{00000000-0005-0000-0000-0000A8820000}"/>
    <cellStyle name="Note 3 4 2 4 3 2 3" xfId="53071" xr:uid="{00000000-0005-0000-0000-0000A9820000}"/>
    <cellStyle name="Note 3 4 2 4 3 3" xfId="29101" xr:uid="{00000000-0005-0000-0000-0000AA820000}"/>
    <cellStyle name="Note 3 4 2 4 3 4" xfId="46340" xr:uid="{00000000-0005-0000-0000-0000AB820000}"/>
    <cellStyle name="Note 3 4 2 4 4" xfId="8153" xr:uid="{00000000-0005-0000-0000-0000AC820000}"/>
    <cellStyle name="Note 3 4 2 4 4 2" xfId="25818" xr:uid="{00000000-0005-0000-0000-0000AD820000}"/>
    <cellStyle name="Note 3 4 2 4 4 3" xfId="43083" xr:uid="{00000000-0005-0000-0000-0000AE820000}"/>
    <cellStyle name="Note 3 4 2 4 5" xfId="15151" xr:uid="{00000000-0005-0000-0000-0000AF820000}"/>
    <cellStyle name="Note 3 4 2 4 5 2" xfId="32815" xr:uid="{00000000-0005-0000-0000-0000B0820000}"/>
    <cellStyle name="Note 3 4 2 4 5 3" xfId="50030" xr:uid="{00000000-0005-0000-0000-0000B1820000}"/>
    <cellStyle name="Note 3 4 2 4 6" xfId="22182" xr:uid="{00000000-0005-0000-0000-0000B2820000}"/>
    <cellStyle name="Note 3 4 2 4 7" xfId="39472" xr:uid="{00000000-0005-0000-0000-0000B3820000}"/>
    <cellStyle name="Note 3 4 2 5" xfId="4366" xr:uid="{00000000-0005-0000-0000-0000B4820000}"/>
    <cellStyle name="Note 3 4 2 5 2" xfId="6231" xr:uid="{00000000-0005-0000-0000-0000B5820000}"/>
    <cellStyle name="Note 3 4 2 5 2 2" xfId="13150" xr:uid="{00000000-0005-0000-0000-0000B6820000}"/>
    <cellStyle name="Note 3 4 2 5 2 2 2" xfId="19823" xr:uid="{00000000-0005-0000-0000-0000B7820000}"/>
    <cellStyle name="Note 3 4 2 5 2 2 2 2" xfId="37487" xr:uid="{00000000-0005-0000-0000-0000B8820000}"/>
    <cellStyle name="Note 3 4 2 5 2 2 2 3" xfId="54664" xr:uid="{00000000-0005-0000-0000-0000B9820000}"/>
    <cellStyle name="Note 3 4 2 5 2 2 3" xfId="30814" xr:uid="{00000000-0005-0000-0000-0000BA820000}"/>
    <cellStyle name="Note 3 4 2 5 2 2 4" xfId="48041" xr:uid="{00000000-0005-0000-0000-0000BB820000}"/>
    <cellStyle name="Note 3 4 2 5 2 3" xfId="9866" xr:uid="{00000000-0005-0000-0000-0000BC820000}"/>
    <cellStyle name="Note 3 4 2 5 2 3 2" xfId="27531" xr:uid="{00000000-0005-0000-0000-0000BD820000}"/>
    <cellStyle name="Note 3 4 2 5 2 3 3" xfId="44784" xr:uid="{00000000-0005-0000-0000-0000BE820000}"/>
    <cellStyle name="Note 3 4 2 5 2 4" xfId="16756" xr:uid="{00000000-0005-0000-0000-0000BF820000}"/>
    <cellStyle name="Note 3 4 2 5 2 4 2" xfId="34420" xr:uid="{00000000-0005-0000-0000-0000C0820000}"/>
    <cellStyle name="Note 3 4 2 5 2 4 3" xfId="51623" xr:uid="{00000000-0005-0000-0000-0000C1820000}"/>
    <cellStyle name="Note 3 4 2 5 2 5" xfId="23896" xr:uid="{00000000-0005-0000-0000-0000C2820000}"/>
    <cellStyle name="Note 3 4 2 5 2 6" xfId="41173" xr:uid="{00000000-0005-0000-0000-0000C3820000}"/>
    <cellStyle name="Note 3 4 2 5 3" xfId="11295" xr:uid="{00000000-0005-0000-0000-0000C4820000}"/>
    <cellStyle name="Note 3 4 2 5 3 2" xfId="18076" xr:uid="{00000000-0005-0000-0000-0000C5820000}"/>
    <cellStyle name="Note 3 4 2 5 3 2 2" xfId="35740" xr:uid="{00000000-0005-0000-0000-0000C6820000}"/>
    <cellStyle name="Note 3 4 2 5 3 2 3" xfId="52929" xr:uid="{00000000-0005-0000-0000-0000C7820000}"/>
    <cellStyle name="Note 3 4 2 5 3 3" xfId="28959" xr:uid="{00000000-0005-0000-0000-0000C8820000}"/>
    <cellStyle name="Note 3 4 2 5 3 4" xfId="46198" xr:uid="{00000000-0005-0000-0000-0000C9820000}"/>
    <cellStyle name="Note 3 4 2 5 4" xfId="8011" xr:uid="{00000000-0005-0000-0000-0000CA820000}"/>
    <cellStyle name="Note 3 4 2 5 4 2" xfId="25676" xr:uid="{00000000-0005-0000-0000-0000CB820000}"/>
    <cellStyle name="Note 3 4 2 5 4 3" xfId="42941" xr:uid="{00000000-0005-0000-0000-0000CC820000}"/>
    <cellStyle name="Note 3 4 2 5 5" xfId="15009" xr:uid="{00000000-0005-0000-0000-0000CD820000}"/>
    <cellStyle name="Note 3 4 2 5 5 2" xfId="32673" xr:uid="{00000000-0005-0000-0000-0000CE820000}"/>
    <cellStyle name="Note 3 4 2 5 5 3" xfId="49888" xr:uid="{00000000-0005-0000-0000-0000CF820000}"/>
    <cellStyle name="Note 3 4 2 5 6" xfId="22040" xr:uid="{00000000-0005-0000-0000-0000D0820000}"/>
    <cellStyle name="Note 3 4 2 5 7" xfId="39330" xr:uid="{00000000-0005-0000-0000-0000D1820000}"/>
    <cellStyle name="Note 3 4 2 6" xfId="10152" xr:uid="{00000000-0005-0000-0000-0000D2820000}"/>
    <cellStyle name="Note 3 4 2 6 2" xfId="17041" xr:uid="{00000000-0005-0000-0000-0000D3820000}"/>
    <cellStyle name="Note 3 4 2 6 2 2" xfId="34705" xr:uid="{00000000-0005-0000-0000-0000D4820000}"/>
    <cellStyle name="Note 3 4 2 6 2 3" xfId="51906" xr:uid="{00000000-0005-0000-0000-0000D5820000}"/>
    <cellStyle name="Note 3 4 2 6 3" xfId="27816" xr:uid="{00000000-0005-0000-0000-0000D6820000}"/>
    <cellStyle name="Note 3 4 2 6 4" xfId="45067" xr:uid="{00000000-0005-0000-0000-0000D7820000}"/>
    <cellStyle name="Note 3 4 2 7" xfId="13433" xr:uid="{00000000-0005-0000-0000-0000D8820000}"/>
    <cellStyle name="Note 3 4 2 7 2" xfId="31097" xr:uid="{00000000-0005-0000-0000-0000D9820000}"/>
    <cellStyle name="Note 3 4 2 7 3" xfId="48324" xr:uid="{00000000-0005-0000-0000-0000DA820000}"/>
    <cellStyle name="Note 3 4 2 8" xfId="20259" xr:uid="{00000000-0005-0000-0000-0000DB820000}"/>
    <cellStyle name="Note 3 4 2 9" xfId="20384" xr:uid="{00000000-0005-0000-0000-0000DC820000}"/>
    <cellStyle name="Note 3 4 3" xfId="2717" xr:uid="{00000000-0005-0000-0000-0000DD820000}"/>
    <cellStyle name="Note 3 4 3 10" xfId="13522" xr:uid="{00000000-0005-0000-0000-0000DE820000}"/>
    <cellStyle name="Note 3 4 3 10 2" xfId="31186" xr:uid="{00000000-0005-0000-0000-0000DF820000}"/>
    <cellStyle name="Note 3 4 3 10 3" xfId="48413" xr:uid="{00000000-0005-0000-0000-0000E0820000}"/>
    <cellStyle name="Note 3 4 3 11" xfId="20438" xr:uid="{00000000-0005-0000-0000-0000E1820000}"/>
    <cellStyle name="Note 3 4 3 12" xfId="37747" xr:uid="{00000000-0005-0000-0000-0000E2820000}"/>
    <cellStyle name="Note 3 4 3 2" xfId="2946" xr:uid="{00000000-0005-0000-0000-0000E3820000}"/>
    <cellStyle name="Note 3 4 3 2 2" xfId="3609" xr:uid="{00000000-0005-0000-0000-0000E4820000}"/>
    <cellStyle name="Note 3 4 3 2 2 2" xfId="5525" xr:uid="{00000000-0005-0000-0000-0000E5820000}"/>
    <cellStyle name="Note 3 4 3 2 2 2 2" xfId="12445" xr:uid="{00000000-0005-0000-0000-0000E6820000}"/>
    <cellStyle name="Note 3 4 3 2 2 2 2 2" xfId="19172" xr:uid="{00000000-0005-0000-0000-0000E7820000}"/>
    <cellStyle name="Note 3 4 3 2 2 2 2 2 2" xfId="36836" xr:uid="{00000000-0005-0000-0000-0000E8820000}"/>
    <cellStyle name="Note 3 4 3 2 2 2 2 2 3" xfId="54016" xr:uid="{00000000-0005-0000-0000-0000E9820000}"/>
    <cellStyle name="Note 3 4 3 2 2 2 2 3" xfId="30109" xr:uid="{00000000-0005-0000-0000-0000EA820000}"/>
    <cellStyle name="Note 3 4 3 2 2 2 2 4" xfId="47339" xr:uid="{00000000-0005-0000-0000-0000EB820000}"/>
    <cellStyle name="Note 3 4 3 2 2 2 3" xfId="9161" xr:uid="{00000000-0005-0000-0000-0000EC820000}"/>
    <cellStyle name="Note 3 4 3 2 2 2 3 2" xfId="26826" xr:uid="{00000000-0005-0000-0000-0000ED820000}"/>
    <cellStyle name="Note 3 4 3 2 2 2 3 3" xfId="44082" xr:uid="{00000000-0005-0000-0000-0000EE820000}"/>
    <cellStyle name="Note 3 4 3 2 2 2 4" xfId="16105" xr:uid="{00000000-0005-0000-0000-0000EF820000}"/>
    <cellStyle name="Note 3 4 3 2 2 2 4 2" xfId="33769" xr:uid="{00000000-0005-0000-0000-0000F0820000}"/>
    <cellStyle name="Note 3 4 3 2 2 2 4 3" xfId="50975" xr:uid="{00000000-0005-0000-0000-0000F1820000}"/>
    <cellStyle name="Note 3 4 3 2 2 2 5" xfId="23190" xr:uid="{00000000-0005-0000-0000-0000F2820000}"/>
    <cellStyle name="Note 3 4 3 2 2 2 6" xfId="40471" xr:uid="{00000000-0005-0000-0000-0000F3820000}"/>
    <cellStyle name="Note 3 4 3 2 2 3" xfId="11069" xr:uid="{00000000-0005-0000-0000-0000F4820000}"/>
    <cellStyle name="Note 3 4 3 2 2 3 2" xfId="17904" xr:uid="{00000000-0005-0000-0000-0000F5820000}"/>
    <cellStyle name="Note 3 4 3 2 2 3 2 2" xfId="35568" xr:uid="{00000000-0005-0000-0000-0000F6820000}"/>
    <cellStyle name="Note 3 4 3 2 2 3 2 3" xfId="52760" xr:uid="{00000000-0005-0000-0000-0000F7820000}"/>
    <cellStyle name="Note 3 4 3 2 2 3 3" xfId="28733" xr:uid="{00000000-0005-0000-0000-0000F8820000}"/>
    <cellStyle name="Note 3 4 3 2 2 3 4" xfId="45975" xr:uid="{00000000-0005-0000-0000-0000F9820000}"/>
    <cellStyle name="Note 3 4 3 2 2 4" xfId="7306" xr:uid="{00000000-0005-0000-0000-0000FA820000}"/>
    <cellStyle name="Note 3 4 3 2 2 4 2" xfId="24971" xr:uid="{00000000-0005-0000-0000-0000FB820000}"/>
    <cellStyle name="Note 3 4 3 2 2 4 3" xfId="42239" xr:uid="{00000000-0005-0000-0000-0000FC820000}"/>
    <cellStyle name="Note 3 4 3 2 2 5" xfId="14358" xr:uid="{00000000-0005-0000-0000-0000FD820000}"/>
    <cellStyle name="Note 3 4 3 2 2 5 2" xfId="32022" xr:uid="{00000000-0005-0000-0000-0000FE820000}"/>
    <cellStyle name="Note 3 4 3 2 2 5 3" xfId="49240" xr:uid="{00000000-0005-0000-0000-0000FF820000}"/>
    <cellStyle name="Note 3 4 3 2 2 6" xfId="21328" xr:uid="{00000000-0005-0000-0000-000000830000}"/>
    <cellStyle name="Note 3 4 3 2 2 7" xfId="38628" xr:uid="{00000000-0005-0000-0000-000001830000}"/>
    <cellStyle name="Note 3 4 3 2 3" xfId="3979" xr:uid="{00000000-0005-0000-0000-000002830000}"/>
    <cellStyle name="Note 3 4 3 2 3 2" xfId="5895" xr:uid="{00000000-0005-0000-0000-000003830000}"/>
    <cellStyle name="Note 3 4 3 2 3 2 2" xfId="12815" xr:uid="{00000000-0005-0000-0000-000004830000}"/>
    <cellStyle name="Note 3 4 3 2 3 2 2 2" xfId="19542" xr:uid="{00000000-0005-0000-0000-000005830000}"/>
    <cellStyle name="Note 3 4 3 2 3 2 2 2 2" xfId="37206" xr:uid="{00000000-0005-0000-0000-000006830000}"/>
    <cellStyle name="Note 3 4 3 2 3 2 2 2 3" xfId="54383" xr:uid="{00000000-0005-0000-0000-000007830000}"/>
    <cellStyle name="Note 3 4 3 2 3 2 2 3" xfId="30479" xr:uid="{00000000-0005-0000-0000-000008830000}"/>
    <cellStyle name="Note 3 4 3 2 3 2 2 4" xfId="47706" xr:uid="{00000000-0005-0000-0000-000009830000}"/>
    <cellStyle name="Note 3 4 3 2 3 2 3" xfId="9531" xr:uid="{00000000-0005-0000-0000-00000A830000}"/>
    <cellStyle name="Note 3 4 3 2 3 2 3 2" xfId="27196" xr:uid="{00000000-0005-0000-0000-00000B830000}"/>
    <cellStyle name="Note 3 4 3 2 3 2 3 3" xfId="44449" xr:uid="{00000000-0005-0000-0000-00000C830000}"/>
    <cellStyle name="Note 3 4 3 2 3 2 4" xfId="16475" xr:uid="{00000000-0005-0000-0000-00000D830000}"/>
    <cellStyle name="Note 3 4 3 2 3 2 4 2" xfId="34139" xr:uid="{00000000-0005-0000-0000-00000E830000}"/>
    <cellStyle name="Note 3 4 3 2 3 2 4 3" xfId="51342" xr:uid="{00000000-0005-0000-0000-00000F830000}"/>
    <cellStyle name="Note 3 4 3 2 3 2 5" xfId="23560" xr:uid="{00000000-0005-0000-0000-000010830000}"/>
    <cellStyle name="Note 3 4 3 2 3 2 6" xfId="40838" xr:uid="{00000000-0005-0000-0000-000011830000}"/>
    <cellStyle name="Note 3 4 3 2 3 3" xfId="7676" xr:uid="{00000000-0005-0000-0000-000012830000}"/>
    <cellStyle name="Note 3 4 3 2 3 3 2" xfId="25341" xr:uid="{00000000-0005-0000-0000-000013830000}"/>
    <cellStyle name="Note 3 4 3 2 3 3 3" xfId="42606" xr:uid="{00000000-0005-0000-0000-000014830000}"/>
    <cellStyle name="Note 3 4 3 2 3 4" xfId="14728" xr:uid="{00000000-0005-0000-0000-000015830000}"/>
    <cellStyle name="Note 3 4 3 2 3 4 2" xfId="32392" xr:uid="{00000000-0005-0000-0000-000016830000}"/>
    <cellStyle name="Note 3 4 3 2 3 4 3" xfId="49607" xr:uid="{00000000-0005-0000-0000-000017830000}"/>
    <cellStyle name="Note 3 4 3 2 3 5" xfId="21698" xr:uid="{00000000-0005-0000-0000-000018830000}"/>
    <cellStyle name="Note 3 4 3 2 3 6" xfId="38995" xr:uid="{00000000-0005-0000-0000-000019830000}"/>
    <cellStyle name="Note 3 4 3 2 4" xfId="4862" xr:uid="{00000000-0005-0000-0000-00001A830000}"/>
    <cellStyle name="Note 3 4 3 2 4 2" xfId="11782" xr:uid="{00000000-0005-0000-0000-00001B830000}"/>
    <cellStyle name="Note 3 4 3 2 4 2 2" xfId="18563" xr:uid="{00000000-0005-0000-0000-00001C830000}"/>
    <cellStyle name="Note 3 4 3 2 4 2 2 2" xfId="36227" xr:uid="{00000000-0005-0000-0000-00001D830000}"/>
    <cellStyle name="Note 3 4 3 2 4 2 2 3" xfId="53413" xr:uid="{00000000-0005-0000-0000-00001E830000}"/>
    <cellStyle name="Note 3 4 3 2 4 2 3" xfId="29446" xr:uid="{00000000-0005-0000-0000-00001F830000}"/>
    <cellStyle name="Note 3 4 3 2 4 2 4" xfId="46682" xr:uid="{00000000-0005-0000-0000-000020830000}"/>
    <cellStyle name="Note 3 4 3 2 4 3" xfId="8498" xr:uid="{00000000-0005-0000-0000-000021830000}"/>
    <cellStyle name="Note 3 4 3 2 4 3 2" xfId="26163" xr:uid="{00000000-0005-0000-0000-000022830000}"/>
    <cellStyle name="Note 3 4 3 2 4 3 3" xfId="43425" xr:uid="{00000000-0005-0000-0000-000023830000}"/>
    <cellStyle name="Note 3 4 3 2 4 4" xfId="15496" xr:uid="{00000000-0005-0000-0000-000024830000}"/>
    <cellStyle name="Note 3 4 3 2 4 4 2" xfId="33160" xr:uid="{00000000-0005-0000-0000-000025830000}"/>
    <cellStyle name="Note 3 4 3 2 4 4 3" xfId="50372" xr:uid="{00000000-0005-0000-0000-000026830000}"/>
    <cellStyle name="Note 3 4 3 2 4 5" xfId="22527" xr:uid="{00000000-0005-0000-0000-000027830000}"/>
    <cellStyle name="Note 3 4 3 2 4 6" xfId="39814" xr:uid="{00000000-0005-0000-0000-000028830000}"/>
    <cellStyle name="Note 3 4 3 2 5" xfId="10468" xr:uid="{00000000-0005-0000-0000-000029830000}"/>
    <cellStyle name="Note 3 4 3 2 5 2" xfId="17357" xr:uid="{00000000-0005-0000-0000-00002A830000}"/>
    <cellStyle name="Note 3 4 3 2 5 2 2" xfId="35021" xr:uid="{00000000-0005-0000-0000-00002B830000}"/>
    <cellStyle name="Note 3 4 3 2 5 2 3" xfId="52219" xr:uid="{00000000-0005-0000-0000-00002C830000}"/>
    <cellStyle name="Note 3 4 3 2 5 3" xfId="28132" xr:uid="{00000000-0005-0000-0000-00002D830000}"/>
    <cellStyle name="Note 3 4 3 2 5 4" xfId="45380" xr:uid="{00000000-0005-0000-0000-00002E830000}"/>
    <cellStyle name="Note 3 4 3 2 6" xfId="6718" xr:uid="{00000000-0005-0000-0000-00002F830000}"/>
    <cellStyle name="Note 3 4 3 2 6 2" xfId="24383" xr:uid="{00000000-0005-0000-0000-000030830000}"/>
    <cellStyle name="Note 3 4 3 2 6 3" xfId="41657" xr:uid="{00000000-0005-0000-0000-000031830000}"/>
    <cellStyle name="Note 3 4 3 2 7" xfId="13749" xr:uid="{00000000-0005-0000-0000-000032830000}"/>
    <cellStyle name="Note 3 4 3 2 7 2" xfId="31413" xr:uid="{00000000-0005-0000-0000-000033830000}"/>
    <cellStyle name="Note 3 4 3 2 7 3" xfId="48637" xr:uid="{00000000-0005-0000-0000-000034830000}"/>
    <cellStyle name="Note 3 4 3 2 8" xfId="20665" xr:uid="{00000000-0005-0000-0000-000035830000}"/>
    <cellStyle name="Note 3 4 3 2 9" xfId="37971" xr:uid="{00000000-0005-0000-0000-000036830000}"/>
    <cellStyle name="Note 3 4 3 3" xfId="3042" xr:uid="{00000000-0005-0000-0000-000037830000}"/>
    <cellStyle name="Note 3 4 3 3 2" xfId="3705" xr:uid="{00000000-0005-0000-0000-000038830000}"/>
    <cellStyle name="Note 3 4 3 3 2 2" xfId="5621" xr:uid="{00000000-0005-0000-0000-000039830000}"/>
    <cellStyle name="Note 3 4 3 3 2 2 2" xfId="12541" xr:uid="{00000000-0005-0000-0000-00003A830000}"/>
    <cellStyle name="Note 3 4 3 3 2 2 2 2" xfId="19268" xr:uid="{00000000-0005-0000-0000-00003B830000}"/>
    <cellStyle name="Note 3 4 3 3 2 2 2 2 2" xfId="36932" xr:uid="{00000000-0005-0000-0000-00003C830000}"/>
    <cellStyle name="Note 3 4 3 3 2 2 2 2 3" xfId="54109" xr:uid="{00000000-0005-0000-0000-00003D830000}"/>
    <cellStyle name="Note 3 4 3 3 2 2 2 3" xfId="30205" xr:uid="{00000000-0005-0000-0000-00003E830000}"/>
    <cellStyle name="Note 3 4 3 3 2 2 2 4" xfId="47432" xr:uid="{00000000-0005-0000-0000-00003F830000}"/>
    <cellStyle name="Note 3 4 3 3 2 2 3" xfId="9257" xr:uid="{00000000-0005-0000-0000-000040830000}"/>
    <cellStyle name="Note 3 4 3 3 2 2 3 2" xfId="26922" xr:uid="{00000000-0005-0000-0000-000041830000}"/>
    <cellStyle name="Note 3 4 3 3 2 2 3 3" xfId="44175" xr:uid="{00000000-0005-0000-0000-000042830000}"/>
    <cellStyle name="Note 3 4 3 3 2 2 4" xfId="16201" xr:uid="{00000000-0005-0000-0000-000043830000}"/>
    <cellStyle name="Note 3 4 3 3 2 2 4 2" xfId="33865" xr:uid="{00000000-0005-0000-0000-000044830000}"/>
    <cellStyle name="Note 3 4 3 3 2 2 4 3" xfId="51068" xr:uid="{00000000-0005-0000-0000-000045830000}"/>
    <cellStyle name="Note 3 4 3 3 2 2 5" xfId="23286" xr:uid="{00000000-0005-0000-0000-000046830000}"/>
    <cellStyle name="Note 3 4 3 3 2 2 6" xfId="40564" xr:uid="{00000000-0005-0000-0000-000047830000}"/>
    <cellStyle name="Note 3 4 3 3 2 3" xfId="11165" xr:uid="{00000000-0005-0000-0000-000048830000}"/>
    <cellStyle name="Note 3 4 3 3 2 3 2" xfId="18000" xr:uid="{00000000-0005-0000-0000-000049830000}"/>
    <cellStyle name="Note 3 4 3 3 2 3 2 2" xfId="35664" xr:uid="{00000000-0005-0000-0000-00004A830000}"/>
    <cellStyle name="Note 3 4 3 3 2 3 2 3" xfId="52853" xr:uid="{00000000-0005-0000-0000-00004B830000}"/>
    <cellStyle name="Note 3 4 3 3 2 3 3" xfId="28829" xr:uid="{00000000-0005-0000-0000-00004C830000}"/>
    <cellStyle name="Note 3 4 3 3 2 3 4" xfId="46068" xr:uid="{00000000-0005-0000-0000-00004D830000}"/>
    <cellStyle name="Note 3 4 3 3 2 4" xfId="7402" xr:uid="{00000000-0005-0000-0000-00004E830000}"/>
    <cellStyle name="Note 3 4 3 3 2 4 2" xfId="25067" xr:uid="{00000000-0005-0000-0000-00004F830000}"/>
    <cellStyle name="Note 3 4 3 3 2 4 3" xfId="42332" xr:uid="{00000000-0005-0000-0000-000050830000}"/>
    <cellStyle name="Note 3 4 3 3 2 5" xfId="14454" xr:uid="{00000000-0005-0000-0000-000051830000}"/>
    <cellStyle name="Note 3 4 3 3 2 5 2" xfId="32118" xr:uid="{00000000-0005-0000-0000-000052830000}"/>
    <cellStyle name="Note 3 4 3 3 2 5 3" xfId="49333" xr:uid="{00000000-0005-0000-0000-000053830000}"/>
    <cellStyle name="Note 3 4 3 3 2 6" xfId="21424" xr:uid="{00000000-0005-0000-0000-000054830000}"/>
    <cellStyle name="Note 3 4 3 3 2 7" xfId="38721" xr:uid="{00000000-0005-0000-0000-000055830000}"/>
    <cellStyle name="Note 3 4 3 3 3" xfId="4072" xr:uid="{00000000-0005-0000-0000-000056830000}"/>
    <cellStyle name="Note 3 4 3 3 3 2" xfId="5988" xr:uid="{00000000-0005-0000-0000-000057830000}"/>
    <cellStyle name="Note 3 4 3 3 3 2 2" xfId="12908" xr:uid="{00000000-0005-0000-0000-000058830000}"/>
    <cellStyle name="Note 3 4 3 3 3 2 2 2" xfId="19635" xr:uid="{00000000-0005-0000-0000-000059830000}"/>
    <cellStyle name="Note 3 4 3 3 3 2 2 2 2" xfId="37299" xr:uid="{00000000-0005-0000-0000-00005A830000}"/>
    <cellStyle name="Note 3 4 3 3 3 2 2 2 3" xfId="54476" xr:uid="{00000000-0005-0000-0000-00005B830000}"/>
    <cellStyle name="Note 3 4 3 3 3 2 2 3" xfId="30572" xr:uid="{00000000-0005-0000-0000-00005C830000}"/>
    <cellStyle name="Note 3 4 3 3 3 2 2 4" xfId="47799" xr:uid="{00000000-0005-0000-0000-00005D830000}"/>
    <cellStyle name="Note 3 4 3 3 3 2 3" xfId="9624" xr:uid="{00000000-0005-0000-0000-00005E830000}"/>
    <cellStyle name="Note 3 4 3 3 3 2 3 2" xfId="27289" xr:uid="{00000000-0005-0000-0000-00005F830000}"/>
    <cellStyle name="Note 3 4 3 3 3 2 3 3" xfId="44542" xr:uid="{00000000-0005-0000-0000-000060830000}"/>
    <cellStyle name="Note 3 4 3 3 3 2 4" xfId="16568" xr:uid="{00000000-0005-0000-0000-000061830000}"/>
    <cellStyle name="Note 3 4 3 3 3 2 4 2" xfId="34232" xr:uid="{00000000-0005-0000-0000-000062830000}"/>
    <cellStyle name="Note 3 4 3 3 3 2 4 3" xfId="51435" xr:uid="{00000000-0005-0000-0000-000063830000}"/>
    <cellStyle name="Note 3 4 3 3 3 2 5" xfId="23653" xr:uid="{00000000-0005-0000-0000-000064830000}"/>
    <cellStyle name="Note 3 4 3 3 3 2 6" xfId="40931" xr:uid="{00000000-0005-0000-0000-000065830000}"/>
    <cellStyle name="Note 3 4 3 3 3 3" xfId="7769" xr:uid="{00000000-0005-0000-0000-000066830000}"/>
    <cellStyle name="Note 3 4 3 3 3 3 2" xfId="25434" xr:uid="{00000000-0005-0000-0000-000067830000}"/>
    <cellStyle name="Note 3 4 3 3 3 3 3" xfId="42699" xr:uid="{00000000-0005-0000-0000-000068830000}"/>
    <cellStyle name="Note 3 4 3 3 3 4" xfId="14821" xr:uid="{00000000-0005-0000-0000-000069830000}"/>
    <cellStyle name="Note 3 4 3 3 3 4 2" xfId="32485" xr:uid="{00000000-0005-0000-0000-00006A830000}"/>
    <cellStyle name="Note 3 4 3 3 3 4 3" xfId="49700" xr:uid="{00000000-0005-0000-0000-00006B830000}"/>
    <cellStyle name="Note 3 4 3 3 3 5" xfId="21791" xr:uid="{00000000-0005-0000-0000-00006C830000}"/>
    <cellStyle name="Note 3 4 3 3 3 6" xfId="39088" xr:uid="{00000000-0005-0000-0000-00006D830000}"/>
    <cellStyle name="Note 3 4 3 3 4" xfId="4958" xr:uid="{00000000-0005-0000-0000-00006E830000}"/>
    <cellStyle name="Note 3 4 3 3 4 2" xfId="11878" xr:uid="{00000000-0005-0000-0000-00006F830000}"/>
    <cellStyle name="Note 3 4 3 3 4 2 2" xfId="18659" xr:uid="{00000000-0005-0000-0000-000070830000}"/>
    <cellStyle name="Note 3 4 3 3 4 2 2 2" xfId="36323" xr:uid="{00000000-0005-0000-0000-000071830000}"/>
    <cellStyle name="Note 3 4 3 3 4 2 2 3" xfId="53506" xr:uid="{00000000-0005-0000-0000-000072830000}"/>
    <cellStyle name="Note 3 4 3 3 4 2 3" xfId="29542" xr:uid="{00000000-0005-0000-0000-000073830000}"/>
    <cellStyle name="Note 3 4 3 3 4 2 4" xfId="46775" xr:uid="{00000000-0005-0000-0000-000074830000}"/>
    <cellStyle name="Note 3 4 3 3 4 3" xfId="8594" xr:uid="{00000000-0005-0000-0000-000075830000}"/>
    <cellStyle name="Note 3 4 3 3 4 3 2" xfId="26259" xr:uid="{00000000-0005-0000-0000-000076830000}"/>
    <cellStyle name="Note 3 4 3 3 4 3 3" xfId="43518" xr:uid="{00000000-0005-0000-0000-000077830000}"/>
    <cellStyle name="Note 3 4 3 3 4 4" xfId="15592" xr:uid="{00000000-0005-0000-0000-000078830000}"/>
    <cellStyle name="Note 3 4 3 3 4 4 2" xfId="33256" xr:uid="{00000000-0005-0000-0000-000079830000}"/>
    <cellStyle name="Note 3 4 3 3 4 4 3" xfId="50465" xr:uid="{00000000-0005-0000-0000-00007A830000}"/>
    <cellStyle name="Note 3 4 3 3 4 5" xfId="22623" xr:uid="{00000000-0005-0000-0000-00007B830000}"/>
    <cellStyle name="Note 3 4 3 3 4 6" xfId="39907" xr:uid="{00000000-0005-0000-0000-00007C830000}"/>
    <cellStyle name="Note 3 4 3 3 5" xfId="10564" xr:uid="{00000000-0005-0000-0000-00007D830000}"/>
    <cellStyle name="Note 3 4 3 3 5 2" xfId="17453" xr:uid="{00000000-0005-0000-0000-00007E830000}"/>
    <cellStyle name="Note 3 4 3 3 5 2 2" xfId="35117" xr:uid="{00000000-0005-0000-0000-00007F830000}"/>
    <cellStyle name="Note 3 4 3 3 5 2 3" xfId="52312" xr:uid="{00000000-0005-0000-0000-000080830000}"/>
    <cellStyle name="Note 3 4 3 3 5 3" xfId="28228" xr:uid="{00000000-0005-0000-0000-000081830000}"/>
    <cellStyle name="Note 3 4 3 3 5 4" xfId="45473" xr:uid="{00000000-0005-0000-0000-000082830000}"/>
    <cellStyle name="Note 3 4 3 3 6" xfId="6814" xr:uid="{00000000-0005-0000-0000-000083830000}"/>
    <cellStyle name="Note 3 4 3 3 6 2" xfId="24479" xr:uid="{00000000-0005-0000-0000-000084830000}"/>
    <cellStyle name="Note 3 4 3 3 6 3" xfId="41750" xr:uid="{00000000-0005-0000-0000-000085830000}"/>
    <cellStyle name="Note 3 4 3 3 7" xfId="13845" xr:uid="{00000000-0005-0000-0000-000086830000}"/>
    <cellStyle name="Note 3 4 3 3 7 2" xfId="31509" xr:uid="{00000000-0005-0000-0000-000087830000}"/>
    <cellStyle name="Note 3 4 3 3 7 3" xfId="48730" xr:uid="{00000000-0005-0000-0000-000088830000}"/>
    <cellStyle name="Note 3 4 3 3 8" xfId="20761" xr:uid="{00000000-0005-0000-0000-000089830000}"/>
    <cellStyle name="Note 3 4 3 3 9" xfId="38064" xr:uid="{00000000-0005-0000-0000-00008A830000}"/>
    <cellStyle name="Note 3 4 3 4" xfId="3154" xr:uid="{00000000-0005-0000-0000-00008B830000}"/>
    <cellStyle name="Note 3 4 3 4 2" xfId="4184" xr:uid="{00000000-0005-0000-0000-00008C830000}"/>
    <cellStyle name="Note 3 4 3 4 2 2" xfId="6100" xr:uid="{00000000-0005-0000-0000-00008D830000}"/>
    <cellStyle name="Note 3 4 3 4 2 2 2" xfId="13020" xr:uid="{00000000-0005-0000-0000-00008E830000}"/>
    <cellStyle name="Note 3 4 3 4 2 2 2 2" xfId="19747" xr:uid="{00000000-0005-0000-0000-00008F830000}"/>
    <cellStyle name="Note 3 4 3 4 2 2 2 2 2" xfId="37411" xr:uid="{00000000-0005-0000-0000-000090830000}"/>
    <cellStyle name="Note 3 4 3 4 2 2 2 2 3" xfId="54588" xr:uid="{00000000-0005-0000-0000-000091830000}"/>
    <cellStyle name="Note 3 4 3 4 2 2 2 3" xfId="30684" xr:uid="{00000000-0005-0000-0000-000092830000}"/>
    <cellStyle name="Note 3 4 3 4 2 2 2 4" xfId="47911" xr:uid="{00000000-0005-0000-0000-000093830000}"/>
    <cellStyle name="Note 3 4 3 4 2 2 3" xfId="9736" xr:uid="{00000000-0005-0000-0000-000094830000}"/>
    <cellStyle name="Note 3 4 3 4 2 2 3 2" xfId="27401" xr:uid="{00000000-0005-0000-0000-000095830000}"/>
    <cellStyle name="Note 3 4 3 4 2 2 3 3" xfId="44654" xr:uid="{00000000-0005-0000-0000-000096830000}"/>
    <cellStyle name="Note 3 4 3 4 2 2 4" xfId="16680" xr:uid="{00000000-0005-0000-0000-000097830000}"/>
    <cellStyle name="Note 3 4 3 4 2 2 4 2" xfId="34344" xr:uid="{00000000-0005-0000-0000-000098830000}"/>
    <cellStyle name="Note 3 4 3 4 2 2 4 3" xfId="51547" xr:uid="{00000000-0005-0000-0000-000099830000}"/>
    <cellStyle name="Note 3 4 3 4 2 2 5" xfId="23765" xr:uid="{00000000-0005-0000-0000-00009A830000}"/>
    <cellStyle name="Note 3 4 3 4 2 2 6" xfId="41043" xr:uid="{00000000-0005-0000-0000-00009B830000}"/>
    <cellStyle name="Note 3 4 3 4 2 3" xfId="7881" xr:uid="{00000000-0005-0000-0000-00009C830000}"/>
    <cellStyle name="Note 3 4 3 4 2 3 2" xfId="25546" xr:uid="{00000000-0005-0000-0000-00009D830000}"/>
    <cellStyle name="Note 3 4 3 4 2 3 3" xfId="42811" xr:uid="{00000000-0005-0000-0000-00009E830000}"/>
    <cellStyle name="Note 3 4 3 4 2 4" xfId="14933" xr:uid="{00000000-0005-0000-0000-00009F830000}"/>
    <cellStyle name="Note 3 4 3 4 2 4 2" xfId="32597" xr:uid="{00000000-0005-0000-0000-0000A0830000}"/>
    <cellStyle name="Note 3 4 3 4 2 4 3" xfId="49812" xr:uid="{00000000-0005-0000-0000-0000A1830000}"/>
    <cellStyle name="Note 3 4 3 4 2 5" xfId="21903" xr:uid="{00000000-0005-0000-0000-0000A2830000}"/>
    <cellStyle name="Note 3 4 3 4 2 6" xfId="39200" xr:uid="{00000000-0005-0000-0000-0000A3830000}"/>
    <cellStyle name="Note 3 4 3 4 3" xfId="5070" xr:uid="{00000000-0005-0000-0000-0000A4830000}"/>
    <cellStyle name="Note 3 4 3 4 3 2" xfId="11990" xr:uid="{00000000-0005-0000-0000-0000A5830000}"/>
    <cellStyle name="Note 3 4 3 4 3 2 2" xfId="18771" xr:uid="{00000000-0005-0000-0000-0000A6830000}"/>
    <cellStyle name="Note 3 4 3 4 3 2 2 2" xfId="36435" xr:uid="{00000000-0005-0000-0000-0000A7830000}"/>
    <cellStyle name="Note 3 4 3 4 3 2 2 3" xfId="53618" xr:uid="{00000000-0005-0000-0000-0000A8830000}"/>
    <cellStyle name="Note 3 4 3 4 3 2 3" xfId="29654" xr:uid="{00000000-0005-0000-0000-0000A9830000}"/>
    <cellStyle name="Note 3 4 3 4 3 2 4" xfId="46887" xr:uid="{00000000-0005-0000-0000-0000AA830000}"/>
    <cellStyle name="Note 3 4 3 4 3 3" xfId="8706" xr:uid="{00000000-0005-0000-0000-0000AB830000}"/>
    <cellStyle name="Note 3 4 3 4 3 3 2" xfId="26371" xr:uid="{00000000-0005-0000-0000-0000AC830000}"/>
    <cellStyle name="Note 3 4 3 4 3 3 3" xfId="43630" xr:uid="{00000000-0005-0000-0000-0000AD830000}"/>
    <cellStyle name="Note 3 4 3 4 3 4" xfId="15704" xr:uid="{00000000-0005-0000-0000-0000AE830000}"/>
    <cellStyle name="Note 3 4 3 4 3 4 2" xfId="33368" xr:uid="{00000000-0005-0000-0000-0000AF830000}"/>
    <cellStyle name="Note 3 4 3 4 3 4 3" xfId="50577" xr:uid="{00000000-0005-0000-0000-0000B0830000}"/>
    <cellStyle name="Note 3 4 3 4 3 5" xfId="22735" xr:uid="{00000000-0005-0000-0000-0000B1830000}"/>
    <cellStyle name="Note 3 4 3 4 3 6" xfId="40019" xr:uid="{00000000-0005-0000-0000-0000B2830000}"/>
    <cellStyle name="Note 3 4 3 4 4" xfId="10676" xr:uid="{00000000-0005-0000-0000-0000B3830000}"/>
    <cellStyle name="Note 3 4 3 4 4 2" xfId="17565" xr:uid="{00000000-0005-0000-0000-0000B4830000}"/>
    <cellStyle name="Note 3 4 3 4 4 2 2" xfId="35229" xr:uid="{00000000-0005-0000-0000-0000B5830000}"/>
    <cellStyle name="Note 3 4 3 4 4 2 3" xfId="52424" xr:uid="{00000000-0005-0000-0000-0000B6830000}"/>
    <cellStyle name="Note 3 4 3 4 4 3" xfId="28340" xr:uid="{00000000-0005-0000-0000-0000B7830000}"/>
    <cellStyle name="Note 3 4 3 4 4 4" xfId="45585" xr:uid="{00000000-0005-0000-0000-0000B8830000}"/>
    <cellStyle name="Note 3 4 3 4 5" xfId="6926" xr:uid="{00000000-0005-0000-0000-0000B9830000}"/>
    <cellStyle name="Note 3 4 3 4 5 2" xfId="24591" xr:uid="{00000000-0005-0000-0000-0000BA830000}"/>
    <cellStyle name="Note 3 4 3 4 5 3" xfId="41862" xr:uid="{00000000-0005-0000-0000-0000BB830000}"/>
    <cellStyle name="Note 3 4 3 4 6" xfId="13957" xr:uid="{00000000-0005-0000-0000-0000BC830000}"/>
    <cellStyle name="Note 3 4 3 4 6 2" xfId="31621" xr:uid="{00000000-0005-0000-0000-0000BD830000}"/>
    <cellStyle name="Note 3 4 3 4 6 3" xfId="48842" xr:uid="{00000000-0005-0000-0000-0000BE830000}"/>
    <cellStyle name="Note 3 4 3 4 7" xfId="20873" xr:uid="{00000000-0005-0000-0000-0000BF830000}"/>
    <cellStyle name="Note 3 4 3 4 8" xfId="38176" xr:uid="{00000000-0005-0000-0000-0000C0830000}"/>
    <cellStyle name="Note 3 4 3 5" xfId="3382" xr:uid="{00000000-0005-0000-0000-0000C1830000}"/>
    <cellStyle name="Note 3 4 3 5 2" xfId="5298" xr:uid="{00000000-0005-0000-0000-0000C2830000}"/>
    <cellStyle name="Note 3 4 3 5 2 2" xfId="12218" xr:uid="{00000000-0005-0000-0000-0000C3830000}"/>
    <cellStyle name="Note 3 4 3 5 2 2 2" xfId="18945" xr:uid="{00000000-0005-0000-0000-0000C4830000}"/>
    <cellStyle name="Note 3 4 3 5 2 2 2 2" xfId="36609" xr:uid="{00000000-0005-0000-0000-0000C5830000}"/>
    <cellStyle name="Note 3 4 3 5 2 2 2 3" xfId="53792" xr:uid="{00000000-0005-0000-0000-0000C6830000}"/>
    <cellStyle name="Note 3 4 3 5 2 2 3" xfId="29882" xr:uid="{00000000-0005-0000-0000-0000C7830000}"/>
    <cellStyle name="Note 3 4 3 5 2 2 4" xfId="47115" xr:uid="{00000000-0005-0000-0000-0000C8830000}"/>
    <cellStyle name="Note 3 4 3 5 2 3" xfId="8934" xr:uid="{00000000-0005-0000-0000-0000C9830000}"/>
    <cellStyle name="Note 3 4 3 5 2 3 2" xfId="26599" xr:uid="{00000000-0005-0000-0000-0000CA830000}"/>
    <cellStyle name="Note 3 4 3 5 2 3 3" xfId="43858" xr:uid="{00000000-0005-0000-0000-0000CB830000}"/>
    <cellStyle name="Note 3 4 3 5 2 4" xfId="15878" xr:uid="{00000000-0005-0000-0000-0000CC830000}"/>
    <cellStyle name="Note 3 4 3 5 2 4 2" xfId="33542" xr:uid="{00000000-0005-0000-0000-0000CD830000}"/>
    <cellStyle name="Note 3 4 3 5 2 4 3" xfId="50751" xr:uid="{00000000-0005-0000-0000-0000CE830000}"/>
    <cellStyle name="Note 3 4 3 5 2 5" xfId="22963" xr:uid="{00000000-0005-0000-0000-0000CF830000}"/>
    <cellStyle name="Note 3 4 3 5 2 6" xfId="40247" xr:uid="{00000000-0005-0000-0000-0000D0830000}"/>
    <cellStyle name="Note 3 4 3 5 3" xfId="10842" xr:uid="{00000000-0005-0000-0000-0000D1830000}"/>
    <cellStyle name="Note 3 4 3 5 3 2" xfId="17677" xr:uid="{00000000-0005-0000-0000-0000D2830000}"/>
    <cellStyle name="Note 3 4 3 5 3 2 2" xfId="35341" xr:uid="{00000000-0005-0000-0000-0000D3830000}"/>
    <cellStyle name="Note 3 4 3 5 3 2 3" xfId="52536" xr:uid="{00000000-0005-0000-0000-0000D4830000}"/>
    <cellStyle name="Note 3 4 3 5 3 3" xfId="28506" xr:uid="{00000000-0005-0000-0000-0000D5830000}"/>
    <cellStyle name="Note 3 4 3 5 3 4" xfId="45751" xr:uid="{00000000-0005-0000-0000-0000D6830000}"/>
    <cellStyle name="Note 3 4 3 5 4" xfId="14131" xr:uid="{00000000-0005-0000-0000-0000D7830000}"/>
    <cellStyle name="Note 3 4 3 5 4 2" xfId="31795" xr:uid="{00000000-0005-0000-0000-0000D8830000}"/>
    <cellStyle name="Note 3 4 3 5 4 3" xfId="49016" xr:uid="{00000000-0005-0000-0000-0000D9830000}"/>
    <cellStyle name="Note 3 4 3 5 5" xfId="21101" xr:uid="{00000000-0005-0000-0000-0000DA830000}"/>
    <cellStyle name="Note 3 4 3 5 6" xfId="38404" xr:uid="{00000000-0005-0000-0000-0000DB830000}"/>
    <cellStyle name="Note 3 4 3 6" xfId="3237" xr:uid="{00000000-0005-0000-0000-0000DC830000}"/>
    <cellStyle name="Note 3 4 3 6 2" xfId="5153" xr:uid="{00000000-0005-0000-0000-0000DD830000}"/>
    <cellStyle name="Note 3 4 3 6 2 2" xfId="12073" xr:uid="{00000000-0005-0000-0000-0000DE830000}"/>
    <cellStyle name="Note 3 4 3 6 2 2 2" xfId="18854" xr:uid="{00000000-0005-0000-0000-0000DF830000}"/>
    <cellStyle name="Note 3 4 3 6 2 2 2 2" xfId="36518" xr:uid="{00000000-0005-0000-0000-0000E0830000}"/>
    <cellStyle name="Note 3 4 3 6 2 2 2 3" xfId="53701" xr:uid="{00000000-0005-0000-0000-0000E1830000}"/>
    <cellStyle name="Note 3 4 3 6 2 2 3" xfId="29737" xr:uid="{00000000-0005-0000-0000-0000E2830000}"/>
    <cellStyle name="Note 3 4 3 6 2 2 4" xfId="46970" xr:uid="{00000000-0005-0000-0000-0000E3830000}"/>
    <cellStyle name="Note 3 4 3 6 2 3" xfId="8789" xr:uid="{00000000-0005-0000-0000-0000E4830000}"/>
    <cellStyle name="Note 3 4 3 6 2 3 2" xfId="26454" xr:uid="{00000000-0005-0000-0000-0000E5830000}"/>
    <cellStyle name="Note 3 4 3 6 2 3 3" xfId="43713" xr:uid="{00000000-0005-0000-0000-0000E6830000}"/>
    <cellStyle name="Note 3 4 3 6 2 4" xfId="15787" xr:uid="{00000000-0005-0000-0000-0000E7830000}"/>
    <cellStyle name="Note 3 4 3 6 2 4 2" xfId="33451" xr:uid="{00000000-0005-0000-0000-0000E8830000}"/>
    <cellStyle name="Note 3 4 3 6 2 4 3" xfId="50660" xr:uid="{00000000-0005-0000-0000-0000E9830000}"/>
    <cellStyle name="Note 3 4 3 6 2 5" xfId="22818" xr:uid="{00000000-0005-0000-0000-0000EA830000}"/>
    <cellStyle name="Note 3 4 3 6 2 6" xfId="40102" xr:uid="{00000000-0005-0000-0000-0000EB830000}"/>
    <cellStyle name="Note 3 4 3 6 3" xfId="7009" xr:uid="{00000000-0005-0000-0000-0000EC830000}"/>
    <cellStyle name="Note 3 4 3 6 3 2" xfId="24674" xr:uid="{00000000-0005-0000-0000-0000ED830000}"/>
    <cellStyle name="Note 3 4 3 6 3 3" xfId="41945" xr:uid="{00000000-0005-0000-0000-0000EE830000}"/>
    <cellStyle name="Note 3 4 3 6 4" xfId="14040" xr:uid="{00000000-0005-0000-0000-0000EF830000}"/>
    <cellStyle name="Note 3 4 3 6 4 2" xfId="31704" xr:uid="{00000000-0005-0000-0000-0000F0830000}"/>
    <cellStyle name="Note 3 4 3 6 4 3" xfId="48925" xr:uid="{00000000-0005-0000-0000-0000F1830000}"/>
    <cellStyle name="Note 3 4 3 6 5" xfId="20956" xr:uid="{00000000-0005-0000-0000-0000F2830000}"/>
    <cellStyle name="Note 3 4 3 6 6" xfId="38259" xr:uid="{00000000-0005-0000-0000-0000F3830000}"/>
    <cellStyle name="Note 3 4 3 7" xfId="4635" xr:uid="{00000000-0005-0000-0000-0000F4830000}"/>
    <cellStyle name="Note 3 4 3 7 2" xfId="11555" xr:uid="{00000000-0005-0000-0000-0000F5830000}"/>
    <cellStyle name="Note 3 4 3 7 2 2" xfId="18336" xr:uid="{00000000-0005-0000-0000-0000F6830000}"/>
    <cellStyle name="Note 3 4 3 7 2 2 2" xfId="36000" xr:uid="{00000000-0005-0000-0000-0000F7830000}"/>
    <cellStyle name="Note 3 4 3 7 2 2 3" xfId="53189" xr:uid="{00000000-0005-0000-0000-0000F8830000}"/>
    <cellStyle name="Note 3 4 3 7 2 3" xfId="29219" xr:uid="{00000000-0005-0000-0000-0000F9830000}"/>
    <cellStyle name="Note 3 4 3 7 2 4" xfId="46458" xr:uid="{00000000-0005-0000-0000-0000FA830000}"/>
    <cellStyle name="Note 3 4 3 7 3" xfId="8271" xr:uid="{00000000-0005-0000-0000-0000FB830000}"/>
    <cellStyle name="Note 3 4 3 7 3 2" xfId="25936" xr:uid="{00000000-0005-0000-0000-0000FC830000}"/>
    <cellStyle name="Note 3 4 3 7 3 3" xfId="43201" xr:uid="{00000000-0005-0000-0000-0000FD830000}"/>
    <cellStyle name="Note 3 4 3 7 4" xfId="15269" xr:uid="{00000000-0005-0000-0000-0000FE830000}"/>
    <cellStyle name="Note 3 4 3 7 4 2" xfId="32933" xr:uid="{00000000-0005-0000-0000-0000FF830000}"/>
    <cellStyle name="Note 3 4 3 7 4 3" xfId="50148" xr:uid="{00000000-0005-0000-0000-000000840000}"/>
    <cellStyle name="Note 3 4 3 7 5" xfId="22300" xr:uid="{00000000-0005-0000-0000-000001840000}"/>
    <cellStyle name="Note 3 4 3 7 6" xfId="39590" xr:uid="{00000000-0005-0000-0000-000002840000}"/>
    <cellStyle name="Note 3 4 3 8" xfId="10241" xr:uid="{00000000-0005-0000-0000-000003840000}"/>
    <cellStyle name="Note 3 4 3 8 2" xfId="17130" xr:uid="{00000000-0005-0000-0000-000004840000}"/>
    <cellStyle name="Note 3 4 3 8 2 2" xfId="34794" xr:uid="{00000000-0005-0000-0000-000005840000}"/>
    <cellStyle name="Note 3 4 3 8 2 3" xfId="51995" xr:uid="{00000000-0005-0000-0000-000006840000}"/>
    <cellStyle name="Note 3 4 3 8 3" xfId="27905" xr:uid="{00000000-0005-0000-0000-000007840000}"/>
    <cellStyle name="Note 3 4 3 8 4" xfId="45156" xr:uid="{00000000-0005-0000-0000-000008840000}"/>
    <cellStyle name="Note 3 4 3 9" xfId="6491" xr:uid="{00000000-0005-0000-0000-000009840000}"/>
    <cellStyle name="Note 3 4 3 9 2" xfId="24156" xr:uid="{00000000-0005-0000-0000-00000A840000}"/>
    <cellStyle name="Note 3 4 3 9 3" xfId="41433" xr:uid="{00000000-0005-0000-0000-00000B840000}"/>
    <cellStyle name="Note 3 4 4" xfId="2856" xr:uid="{00000000-0005-0000-0000-00000C840000}"/>
    <cellStyle name="Note 3 4 4 2" xfId="3519" xr:uid="{00000000-0005-0000-0000-00000D840000}"/>
    <cellStyle name="Note 3 4 4 2 2" xfId="5435" xr:uid="{00000000-0005-0000-0000-00000E840000}"/>
    <cellStyle name="Note 3 4 4 2 2 2" xfId="12355" xr:uid="{00000000-0005-0000-0000-00000F840000}"/>
    <cellStyle name="Note 3 4 4 2 2 2 2" xfId="19082" xr:uid="{00000000-0005-0000-0000-000010840000}"/>
    <cellStyle name="Note 3 4 4 2 2 2 2 2" xfId="36746" xr:uid="{00000000-0005-0000-0000-000011840000}"/>
    <cellStyle name="Note 3 4 4 2 2 2 2 3" xfId="53926" xr:uid="{00000000-0005-0000-0000-000012840000}"/>
    <cellStyle name="Note 3 4 4 2 2 2 3" xfId="30019" xr:uid="{00000000-0005-0000-0000-000013840000}"/>
    <cellStyle name="Note 3 4 4 2 2 2 4" xfId="47249" xr:uid="{00000000-0005-0000-0000-000014840000}"/>
    <cellStyle name="Note 3 4 4 2 2 3" xfId="9071" xr:uid="{00000000-0005-0000-0000-000015840000}"/>
    <cellStyle name="Note 3 4 4 2 2 3 2" xfId="26736" xr:uid="{00000000-0005-0000-0000-000016840000}"/>
    <cellStyle name="Note 3 4 4 2 2 3 3" xfId="43992" xr:uid="{00000000-0005-0000-0000-000017840000}"/>
    <cellStyle name="Note 3 4 4 2 2 4" xfId="16015" xr:uid="{00000000-0005-0000-0000-000018840000}"/>
    <cellStyle name="Note 3 4 4 2 2 4 2" xfId="33679" xr:uid="{00000000-0005-0000-0000-000019840000}"/>
    <cellStyle name="Note 3 4 4 2 2 4 3" xfId="50885" xr:uid="{00000000-0005-0000-0000-00001A840000}"/>
    <cellStyle name="Note 3 4 4 2 2 5" xfId="23100" xr:uid="{00000000-0005-0000-0000-00001B840000}"/>
    <cellStyle name="Note 3 4 4 2 2 6" xfId="40381" xr:uid="{00000000-0005-0000-0000-00001C840000}"/>
    <cellStyle name="Note 3 4 4 2 3" xfId="10979" xr:uid="{00000000-0005-0000-0000-00001D840000}"/>
    <cellStyle name="Note 3 4 4 2 3 2" xfId="17814" xr:uid="{00000000-0005-0000-0000-00001E840000}"/>
    <cellStyle name="Note 3 4 4 2 3 2 2" xfId="35478" xr:uid="{00000000-0005-0000-0000-00001F840000}"/>
    <cellStyle name="Note 3 4 4 2 3 2 3" xfId="52670" xr:uid="{00000000-0005-0000-0000-000020840000}"/>
    <cellStyle name="Note 3 4 4 2 3 3" xfId="28643" xr:uid="{00000000-0005-0000-0000-000021840000}"/>
    <cellStyle name="Note 3 4 4 2 3 4" xfId="45885" xr:uid="{00000000-0005-0000-0000-000022840000}"/>
    <cellStyle name="Note 3 4 4 2 4" xfId="7216" xr:uid="{00000000-0005-0000-0000-000023840000}"/>
    <cellStyle name="Note 3 4 4 2 4 2" xfId="24881" xr:uid="{00000000-0005-0000-0000-000024840000}"/>
    <cellStyle name="Note 3 4 4 2 4 3" xfId="42149" xr:uid="{00000000-0005-0000-0000-000025840000}"/>
    <cellStyle name="Note 3 4 4 2 5" xfId="14268" xr:uid="{00000000-0005-0000-0000-000026840000}"/>
    <cellStyle name="Note 3 4 4 2 5 2" xfId="31932" xr:uid="{00000000-0005-0000-0000-000027840000}"/>
    <cellStyle name="Note 3 4 4 2 5 3" xfId="49150" xr:uid="{00000000-0005-0000-0000-000028840000}"/>
    <cellStyle name="Note 3 4 4 2 6" xfId="21238" xr:uid="{00000000-0005-0000-0000-000029840000}"/>
    <cellStyle name="Note 3 4 4 2 7" xfId="38538" xr:uid="{00000000-0005-0000-0000-00002A840000}"/>
    <cellStyle name="Note 3 4 4 3" xfId="3889" xr:uid="{00000000-0005-0000-0000-00002B840000}"/>
    <cellStyle name="Note 3 4 4 3 2" xfId="5805" xr:uid="{00000000-0005-0000-0000-00002C840000}"/>
    <cellStyle name="Note 3 4 4 3 2 2" xfId="12725" xr:uid="{00000000-0005-0000-0000-00002D840000}"/>
    <cellStyle name="Note 3 4 4 3 2 2 2" xfId="19452" xr:uid="{00000000-0005-0000-0000-00002E840000}"/>
    <cellStyle name="Note 3 4 4 3 2 2 2 2" xfId="37116" xr:uid="{00000000-0005-0000-0000-00002F840000}"/>
    <cellStyle name="Note 3 4 4 3 2 2 2 3" xfId="54293" xr:uid="{00000000-0005-0000-0000-000030840000}"/>
    <cellStyle name="Note 3 4 4 3 2 2 3" xfId="30389" xr:uid="{00000000-0005-0000-0000-000031840000}"/>
    <cellStyle name="Note 3 4 4 3 2 2 4" xfId="47616" xr:uid="{00000000-0005-0000-0000-000032840000}"/>
    <cellStyle name="Note 3 4 4 3 2 3" xfId="9441" xr:uid="{00000000-0005-0000-0000-000033840000}"/>
    <cellStyle name="Note 3 4 4 3 2 3 2" xfId="27106" xr:uid="{00000000-0005-0000-0000-000034840000}"/>
    <cellStyle name="Note 3 4 4 3 2 3 3" xfId="44359" xr:uid="{00000000-0005-0000-0000-000035840000}"/>
    <cellStyle name="Note 3 4 4 3 2 4" xfId="16385" xr:uid="{00000000-0005-0000-0000-000036840000}"/>
    <cellStyle name="Note 3 4 4 3 2 4 2" xfId="34049" xr:uid="{00000000-0005-0000-0000-000037840000}"/>
    <cellStyle name="Note 3 4 4 3 2 4 3" xfId="51252" xr:uid="{00000000-0005-0000-0000-000038840000}"/>
    <cellStyle name="Note 3 4 4 3 2 5" xfId="23470" xr:uid="{00000000-0005-0000-0000-000039840000}"/>
    <cellStyle name="Note 3 4 4 3 2 6" xfId="40748" xr:uid="{00000000-0005-0000-0000-00003A840000}"/>
    <cellStyle name="Note 3 4 4 3 3" xfId="7586" xr:uid="{00000000-0005-0000-0000-00003B840000}"/>
    <cellStyle name="Note 3 4 4 3 3 2" xfId="25251" xr:uid="{00000000-0005-0000-0000-00003C840000}"/>
    <cellStyle name="Note 3 4 4 3 3 3" xfId="42516" xr:uid="{00000000-0005-0000-0000-00003D840000}"/>
    <cellStyle name="Note 3 4 4 3 4" xfId="14638" xr:uid="{00000000-0005-0000-0000-00003E840000}"/>
    <cellStyle name="Note 3 4 4 3 4 2" xfId="32302" xr:uid="{00000000-0005-0000-0000-00003F840000}"/>
    <cellStyle name="Note 3 4 4 3 4 3" xfId="49517" xr:uid="{00000000-0005-0000-0000-000040840000}"/>
    <cellStyle name="Note 3 4 4 3 5" xfId="21608" xr:uid="{00000000-0005-0000-0000-000041840000}"/>
    <cellStyle name="Note 3 4 4 3 6" xfId="38905" xr:uid="{00000000-0005-0000-0000-000042840000}"/>
    <cellStyle name="Note 3 4 4 4" xfId="4772" xr:uid="{00000000-0005-0000-0000-000043840000}"/>
    <cellStyle name="Note 3 4 4 4 2" xfId="11692" xr:uid="{00000000-0005-0000-0000-000044840000}"/>
    <cellStyle name="Note 3 4 4 4 2 2" xfId="18473" xr:uid="{00000000-0005-0000-0000-000045840000}"/>
    <cellStyle name="Note 3 4 4 4 2 2 2" xfId="36137" xr:uid="{00000000-0005-0000-0000-000046840000}"/>
    <cellStyle name="Note 3 4 4 4 2 2 3" xfId="53323" xr:uid="{00000000-0005-0000-0000-000047840000}"/>
    <cellStyle name="Note 3 4 4 4 2 3" xfId="29356" xr:uid="{00000000-0005-0000-0000-000048840000}"/>
    <cellStyle name="Note 3 4 4 4 2 4" xfId="46592" xr:uid="{00000000-0005-0000-0000-000049840000}"/>
    <cellStyle name="Note 3 4 4 4 3" xfId="8408" xr:uid="{00000000-0005-0000-0000-00004A840000}"/>
    <cellStyle name="Note 3 4 4 4 3 2" xfId="26073" xr:uid="{00000000-0005-0000-0000-00004B840000}"/>
    <cellStyle name="Note 3 4 4 4 3 3" xfId="43335" xr:uid="{00000000-0005-0000-0000-00004C840000}"/>
    <cellStyle name="Note 3 4 4 4 4" xfId="15406" xr:uid="{00000000-0005-0000-0000-00004D840000}"/>
    <cellStyle name="Note 3 4 4 4 4 2" xfId="33070" xr:uid="{00000000-0005-0000-0000-00004E840000}"/>
    <cellStyle name="Note 3 4 4 4 4 3" xfId="50282" xr:uid="{00000000-0005-0000-0000-00004F840000}"/>
    <cellStyle name="Note 3 4 4 4 5" xfId="22437" xr:uid="{00000000-0005-0000-0000-000050840000}"/>
    <cellStyle name="Note 3 4 4 4 6" xfId="39724" xr:uid="{00000000-0005-0000-0000-000051840000}"/>
    <cellStyle name="Note 3 4 4 5" xfId="10378" xr:uid="{00000000-0005-0000-0000-000052840000}"/>
    <cellStyle name="Note 3 4 4 5 2" xfId="17267" xr:uid="{00000000-0005-0000-0000-000053840000}"/>
    <cellStyle name="Note 3 4 4 5 2 2" xfId="34931" xr:uid="{00000000-0005-0000-0000-000054840000}"/>
    <cellStyle name="Note 3 4 4 5 2 3" xfId="52129" xr:uid="{00000000-0005-0000-0000-000055840000}"/>
    <cellStyle name="Note 3 4 4 5 3" xfId="28042" xr:uid="{00000000-0005-0000-0000-000056840000}"/>
    <cellStyle name="Note 3 4 4 5 4" xfId="45290" xr:uid="{00000000-0005-0000-0000-000057840000}"/>
    <cellStyle name="Note 3 4 4 6" xfId="6628" xr:uid="{00000000-0005-0000-0000-000058840000}"/>
    <cellStyle name="Note 3 4 4 6 2" xfId="24293" xr:uid="{00000000-0005-0000-0000-000059840000}"/>
    <cellStyle name="Note 3 4 4 6 3" xfId="41567" xr:uid="{00000000-0005-0000-0000-00005A840000}"/>
    <cellStyle name="Note 3 4 4 7" xfId="13659" xr:uid="{00000000-0005-0000-0000-00005B840000}"/>
    <cellStyle name="Note 3 4 4 7 2" xfId="31323" xr:uid="{00000000-0005-0000-0000-00005C840000}"/>
    <cellStyle name="Note 3 4 4 7 3" xfId="48547" xr:uid="{00000000-0005-0000-0000-00005D840000}"/>
    <cellStyle name="Note 3 4 4 8" xfId="20575" xr:uid="{00000000-0005-0000-0000-00005E840000}"/>
    <cellStyle name="Note 3 4 4 9" xfId="37881" xr:uid="{00000000-0005-0000-0000-00005F840000}"/>
    <cellStyle name="Note 3 4 5" xfId="4508" xr:uid="{00000000-0005-0000-0000-000060840000}"/>
    <cellStyle name="Note 3 4 5 2" xfId="6372" xr:uid="{00000000-0005-0000-0000-000061840000}"/>
    <cellStyle name="Note 3 4 5 2 2" xfId="13291" xr:uid="{00000000-0005-0000-0000-000062840000}"/>
    <cellStyle name="Note 3 4 5 2 2 2" xfId="19964" xr:uid="{00000000-0005-0000-0000-000063840000}"/>
    <cellStyle name="Note 3 4 5 2 2 2 2" xfId="37628" xr:uid="{00000000-0005-0000-0000-000064840000}"/>
    <cellStyle name="Note 3 4 5 2 2 2 3" xfId="54805" xr:uid="{00000000-0005-0000-0000-000065840000}"/>
    <cellStyle name="Note 3 4 5 2 2 3" xfId="30955" xr:uid="{00000000-0005-0000-0000-000066840000}"/>
    <cellStyle name="Note 3 4 5 2 2 4" xfId="48182" xr:uid="{00000000-0005-0000-0000-000067840000}"/>
    <cellStyle name="Note 3 4 5 2 3" xfId="10007" xr:uid="{00000000-0005-0000-0000-000068840000}"/>
    <cellStyle name="Note 3 4 5 2 3 2" xfId="27672" xr:uid="{00000000-0005-0000-0000-000069840000}"/>
    <cellStyle name="Note 3 4 5 2 3 3" xfId="44925" xr:uid="{00000000-0005-0000-0000-00006A840000}"/>
    <cellStyle name="Note 3 4 5 2 4" xfId="16897" xr:uid="{00000000-0005-0000-0000-00006B840000}"/>
    <cellStyle name="Note 3 4 5 2 4 2" xfId="34561" xr:uid="{00000000-0005-0000-0000-00006C840000}"/>
    <cellStyle name="Note 3 4 5 2 4 3" xfId="51764" xr:uid="{00000000-0005-0000-0000-00006D840000}"/>
    <cellStyle name="Note 3 4 5 2 5" xfId="24037" xr:uid="{00000000-0005-0000-0000-00006E840000}"/>
    <cellStyle name="Note 3 4 5 2 6" xfId="41314" xr:uid="{00000000-0005-0000-0000-00006F840000}"/>
    <cellStyle name="Note 3 4 5 3" xfId="11436" xr:uid="{00000000-0005-0000-0000-000070840000}"/>
    <cellStyle name="Note 3 4 5 3 2" xfId="18217" xr:uid="{00000000-0005-0000-0000-000071840000}"/>
    <cellStyle name="Note 3 4 5 3 2 2" xfId="35881" xr:uid="{00000000-0005-0000-0000-000072840000}"/>
    <cellStyle name="Note 3 4 5 3 2 3" xfId="53070" xr:uid="{00000000-0005-0000-0000-000073840000}"/>
    <cellStyle name="Note 3 4 5 3 3" xfId="29100" xr:uid="{00000000-0005-0000-0000-000074840000}"/>
    <cellStyle name="Note 3 4 5 3 4" xfId="46339" xr:uid="{00000000-0005-0000-0000-000075840000}"/>
    <cellStyle name="Note 3 4 5 4" xfId="8152" xr:uid="{00000000-0005-0000-0000-000076840000}"/>
    <cellStyle name="Note 3 4 5 4 2" xfId="25817" xr:uid="{00000000-0005-0000-0000-000077840000}"/>
    <cellStyle name="Note 3 4 5 4 3" xfId="43082" xr:uid="{00000000-0005-0000-0000-000078840000}"/>
    <cellStyle name="Note 3 4 5 5" xfId="15150" xr:uid="{00000000-0005-0000-0000-000079840000}"/>
    <cellStyle name="Note 3 4 5 5 2" xfId="32814" xr:uid="{00000000-0005-0000-0000-00007A840000}"/>
    <cellStyle name="Note 3 4 5 5 3" xfId="50029" xr:uid="{00000000-0005-0000-0000-00007B840000}"/>
    <cellStyle name="Note 3 4 5 6" xfId="22181" xr:uid="{00000000-0005-0000-0000-00007C840000}"/>
    <cellStyle name="Note 3 4 5 7" xfId="39471" xr:uid="{00000000-0005-0000-0000-00007D840000}"/>
    <cellStyle name="Note 3 4 6" xfId="4365" xr:uid="{00000000-0005-0000-0000-00007E840000}"/>
    <cellStyle name="Note 3 4 6 2" xfId="6230" xr:uid="{00000000-0005-0000-0000-00007F840000}"/>
    <cellStyle name="Note 3 4 6 2 2" xfId="13149" xr:uid="{00000000-0005-0000-0000-000080840000}"/>
    <cellStyle name="Note 3 4 6 2 2 2" xfId="19822" xr:uid="{00000000-0005-0000-0000-000081840000}"/>
    <cellStyle name="Note 3 4 6 2 2 2 2" xfId="37486" xr:uid="{00000000-0005-0000-0000-000082840000}"/>
    <cellStyle name="Note 3 4 6 2 2 2 3" xfId="54663" xr:uid="{00000000-0005-0000-0000-000083840000}"/>
    <cellStyle name="Note 3 4 6 2 2 3" xfId="30813" xr:uid="{00000000-0005-0000-0000-000084840000}"/>
    <cellStyle name="Note 3 4 6 2 2 4" xfId="48040" xr:uid="{00000000-0005-0000-0000-000085840000}"/>
    <cellStyle name="Note 3 4 6 2 3" xfId="9865" xr:uid="{00000000-0005-0000-0000-000086840000}"/>
    <cellStyle name="Note 3 4 6 2 3 2" xfId="27530" xr:uid="{00000000-0005-0000-0000-000087840000}"/>
    <cellStyle name="Note 3 4 6 2 3 3" xfId="44783" xr:uid="{00000000-0005-0000-0000-000088840000}"/>
    <cellStyle name="Note 3 4 6 2 4" xfId="16755" xr:uid="{00000000-0005-0000-0000-000089840000}"/>
    <cellStyle name="Note 3 4 6 2 4 2" xfId="34419" xr:uid="{00000000-0005-0000-0000-00008A840000}"/>
    <cellStyle name="Note 3 4 6 2 4 3" xfId="51622" xr:uid="{00000000-0005-0000-0000-00008B840000}"/>
    <cellStyle name="Note 3 4 6 2 5" xfId="23895" xr:uid="{00000000-0005-0000-0000-00008C840000}"/>
    <cellStyle name="Note 3 4 6 2 6" xfId="41172" xr:uid="{00000000-0005-0000-0000-00008D840000}"/>
    <cellStyle name="Note 3 4 6 3" xfId="11294" xr:uid="{00000000-0005-0000-0000-00008E840000}"/>
    <cellStyle name="Note 3 4 6 3 2" xfId="18075" xr:uid="{00000000-0005-0000-0000-00008F840000}"/>
    <cellStyle name="Note 3 4 6 3 2 2" xfId="35739" xr:uid="{00000000-0005-0000-0000-000090840000}"/>
    <cellStyle name="Note 3 4 6 3 2 3" xfId="52928" xr:uid="{00000000-0005-0000-0000-000091840000}"/>
    <cellStyle name="Note 3 4 6 3 3" xfId="28958" xr:uid="{00000000-0005-0000-0000-000092840000}"/>
    <cellStyle name="Note 3 4 6 3 4" xfId="46197" xr:uid="{00000000-0005-0000-0000-000093840000}"/>
    <cellStyle name="Note 3 4 6 4" xfId="8010" xr:uid="{00000000-0005-0000-0000-000094840000}"/>
    <cellStyle name="Note 3 4 6 4 2" xfId="25675" xr:uid="{00000000-0005-0000-0000-000095840000}"/>
    <cellStyle name="Note 3 4 6 4 3" xfId="42940" xr:uid="{00000000-0005-0000-0000-000096840000}"/>
    <cellStyle name="Note 3 4 6 5" xfId="15008" xr:uid="{00000000-0005-0000-0000-000097840000}"/>
    <cellStyle name="Note 3 4 6 5 2" xfId="32672" xr:uid="{00000000-0005-0000-0000-000098840000}"/>
    <cellStyle name="Note 3 4 6 5 3" xfId="49887" xr:uid="{00000000-0005-0000-0000-000099840000}"/>
    <cellStyle name="Note 3 4 6 6" xfId="22039" xr:uid="{00000000-0005-0000-0000-00009A840000}"/>
    <cellStyle name="Note 3 4 6 7" xfId="39329" xr:uid="{00000000-0005-0000-0000-00009B840000}"/>
    <cellStyle name="Note 3 4 7" xfId="10151" xr:uid="{00000000-0005-0000-0000-00009C840000}"/>
    <cellStyle name="Note 3 4 7 2" xfId="17040" xr:uid="{00000000-0005-0000-0000-00009D840000}"/>
    <cellStyle name="Note 3 4 7 2 2" xfId="34704" xr:uid="{00000000-0005-0000-0000-00009E840000}"/>
    <cellStyle name="Note 3 4 7 2 3" xfId="51905" xr:uid="{00000000-0005-0000-0000-00009F840000}"/>
    <cellStyle name="Note 3 4 7 3" xfId="27815" xr:uid="{00000000-0005-0000-0000-0000A0840000}"/>
    <cellStyle name="Note 3 4 7 4" xfId="45066" xr:uid="{00000000-0005-0000-0000-0000A1840000}"/>
    <cellStyle name="Note 3 4 8" xfId="13432" xr:uid="{00000000-0005-0000-0000-0000A2840000}"/>
    <cellStyle name="Note 3 4 8 2" xfId="31096" xr:uid="{00000000-0005-0000-0000-0000A3840000}"/>
    <cellStyle name="Note 3 4 8 3" xfId="48323" xr:uid="{00000000-0005-0000-0000-0000A4840000}"/>
    <cellStyle name="Note 3 4 9" xfId="20258" xr:uid="{00000000-0005-0000-0000-0000A5840000}"/>
    <cellStyle name="Note 3 5" xfId="1865" xr:uid="{00000000-0005-0000-0000-0000A6840000}"/>
    <cellStyle name="Note 3 5 2" xfId="2715" xr:uid="{00000000-0005-0000-0000-0000A7840000}"/>
    <cellStyle name="Note 3 5 2 10" xfId="13520" xr:uid="{00000000-0005-0000-0000-0000A8840000}"/>
    <cellStyle name="Note 3 5 2 10 2" xfId="31184" xr:uid="{00000000-0005-0000-0000-0000A9840000}"/>
    <cellStyle name="Note 3 5 2 10 3" xfId="48411" xr:uid="{00000000-0005-0000-0000-0000AA840000}"/>
    <cellStyle name="Note 3 5 2 11" xfId="20436" xr:uid="{00000000-0005-0000-0000-0000AB840000}"/>
    <cellStyle name="Note 3 5 2 12" xfId="37745" xr:uid="{00000000-0005-0000-0000-0000AC840000}"/>
    <cellStyle name="Note 3 5 2 2" xfId="2944" xr:uid="{00000000-0005-0000-0000-0000AD840000}"/>
    <cellStyle name="Note 3 5 2 2 2" xfId="3607" xr:uid="{00000000-0005-0000-0000-0000AE840000}"/>
    <cellStyle name="Note 3 5 2 2 2 2" xfId="5523" xr:uid="{00000000-0005-0000-0000-0000AF840000}"/>
    <cellStyle name="Note 3 5 2 2 2 2 2" xfId="12443" xr:uid="{00000000-0005-0000-0000-0000B0840000}"/>
    <cellStyle name="Note 3 5 2 2 2 2 2 2" xfId="19170" xr:uid="{00000000-0005-0000-0000-0000B1840000}"/>
    <cellStyle name="Note 3 5 2 2 2 2 2 2 2" xfId="36834" xr:uid="{00000000-0005-0000-0000-0000B2840000}"/>
    <cellStyle name="Note 3 5 2 2 2 2 2 2 3" xfId="54014" xr:uid="{00000000-0005-0000-0000-0000B3840000}"/>
    <cellStyle name="Note 3 5 2 2 2 2 2 3" xfId="30107" xr:uid="{00000000-0005-0000-0000-0000B4840000}"/>
    <cellStyle name="Note 3 5 2 2 2 2 2 4" xfId="47337" xr:uid="{00000000-0005-0000-0000-0000B5840000}"/>
    <cellStyle name="Note 3 5 2 2 2 2 3" xfId="9159" xr:uid="{00000000-0005-0000-0000-0000B6840000}"/>
    <cellStyle name="Note 3 5 2 2 2 2 3 2" xfId="26824" xr:uid="{00000000-0005-0000-0000-0000B7840000}"/>
    <cellStyle name="Note 3 5 2 2 2 2 3 3" xfId="44080" xr:uid="{00000000-0005-0000-0000-0000B8840000}"/>
    <cellStyle name="Note 3 5 2 2 2 2 4" xfId="16103" xr:uid="{00000000-0005-0000-0000-0000B9840000}"/>
    <cellStyle name="Note 3 5 2 2 2 2 4 2" xfId="33767" xr:uid="{00000000-0005-0000-0000-0000BA840000}"/>
    <cellStyle name="Note 3 5 2 2 2 2 4 3" xfId="50973" xr:uid="{00000000-0005-0000-0000-0000BB840000}"/>
    <cellStyle name="Note 3 5 2 2 2 2 5" xfId="23188" xr:uid="{00000000-0005-0000-0000-0000BC840000}"/>
    <cellStyle name="Note 3 5 2 2 2 2 6" xfId="40469" xr:uid="{00000000-0005-0000-0000-0000BD840000}"/>
    <cellStyle name="Note 3 5 2 2 2 3" xfId="11067" xr:uid="{00000000-0005-0000-0000-0000BE840000}"/>
    <cellStyle name="Note 3 5 2 2 2 3 2" xfId="17902" xr:uid="{00000000-0005-0000-0000-0000BF840000}"/>
    <cellStyle name="Note 3 5 2 2 2 3 2 2" xfId="35566" xr:uid="{00000000-0005-0000-0000-0000C0840000}"/>
    <cellStyle name="Note 3 5 2 2 2 3 2 3" xfId="52758" xr:uid="{00000000-0005-0000-0000-0000C1840000}"/>
    <cellStyle name="Note 3 5 2 2 2 3 3" xfId="28731" xr:uid="{00000000-0005-0000-0000-0000C2840000}"/>
    <cellStyle name="Note 3 5 2 2 2 3 4" xfId="45973" xr:uid="{00000000-0005-0000-0000-0000C3840000}"/>
    <cellStyle name="Note 3 5 2 2 2 4" xfId="7304" xr:uid="{00000000-0005-0000-0000-0000C4840000}"/>
    <cellStyle name="Note 3 5 2 2 2 4 2" xfId="24969" xr:uid="{00000000-0005-0000-0000-0000C5840000}"/>
    <cellStyle name="Note 3 5 2 2 2 4 3" xfId="42237" xr:uid="{00000000-0005-0000-0000-0000C6840000}"/>
    <cellStyle name="Note 3 5 2 2 2 5" xfId="14356" xr:uid="{00000000-0005-0000-0000-0000C7840000}"/>
    <cellStyle name="Note 3 5 2 2 2 5 2" xfId="32020" xr:uid="{00000000-0005-0000-0000-0000C8840000}"/>
    <cellStyle name="Note 3 5 2 2 2 5 3" xfId="49238" xr:uid="{00000000-0005-0000-0000-0000C9840000}"/>
    <cellStyle name="Note 3 5 2 2 2 6" xfId="21326" xr:uid="{00000000-0005-0000-0000-0000CA840000}"/>
    <cellStyle name="Note 3 5 2 2 2 7" xfId="38626" xr:uid="{00000000-0005-0000-0000-0000CB840000}"/>
    <cellStyle name="Note 3 5 2 2 3" xfId="3977" xr:uid="{00000000-0005-0000-0000-0000CC840000}"/>
    <cellStyle name="Note 3 5 2 2 3 2" xfId="5893" xr:uid="{00000000-0005-0000-0000-0000CD840000}"/>
    <cellStyle name="Note 3 5 2 2 3 2 2" xfId="12813" xr:uid="{00000000-0005-0000-0000-0000CE840000}"/>
    <cellStyle name="Note 3 5 2 2 3 2 2 2" xfId="19540" xr:uid="{00000000-0005-0000-0000-0000CF840000}"/>
    <cellStyle name="Note 3 5 2 2 3 2 2 2 2" xfId="37204" xr:uid="{00000000-0005-0000-0000-0000D0840000}"/>
    <cellStyle name="Note 3 5 2 2 3 2 2 2 3" xfId="54381" xr:uid="{00000000-0005-0000-0000-0000D1840000}"/>
    <cellStyle name="Note 3 5 2 2 3 2 2 3" xfId="30477" xr:uid="{00000000-0005-0000-0000-0000D2840000}"/>
    <cellStyle name="Note 3 5 2 2 3 2 2 4" xfId="47704" xr:uid="{00000000-0005-0000-0000-0000D3840000}"/>
    <cellStyle name="Note 3 5 2 2 3 2 3" xfId="9529" xr:uid="{00000000-0005-0000-0000-0000D4840000}"/>
    <cellStyle name="Note 3 5 2 2 3 2 3 2" xfId="27194" xr:uid="{00000000-0005-0000-0000-0000D5840000}"/>
    <cellStyle name="Note 3 5 2 2 3 2 3 3" xfId="44447" xr:uid="{00000000-0005-0000-0000-0000D6840000}"/>
    <cellStyle name="Note 3 5 2 2 3 2 4" xfId="16473" xr:uid="{00000000-0005-0000-0000-0000D7840000}"/>
    <cellStyle name="Note 3 5 2 2 3 2 4 2" xfId="34137" xr:uid="{00000000-0005-0000-0000-0000D8840000}"/>
    <cellStyle name="Note 3 5 2 2 3 2 4 3" xfId="51340" xr:uid="{00000000-0005-0000-0000-0000D9840000}"/>
    <cellStyle name="Note 3 5 2 2 3 2 5" xfId="23558" xr:uid="{00000000-0005-0000-0000-0000DA840000}"/>
    <cellStyle name="Note 3 5 2 2 3 2 6" xfId="40836" xr:uid="{00000000-0005-0000-0000-0000DB840000}"/>
    <cellStyle name="Note 3 5 2 2 3 3" xfId="7674" xr:uid="{00000000-0005-0000-0000-0000DC840000}"/>
    <cellStyle name="Note 3 5 2 2 3 3 2" xfId="25339" xr:uid="{00000000-0005-0000-0000-0000DD840000}"/>
    <cellStyle name="Note 3 5 2 2 3 3 3" xfId="42604" xr:uid="{00000000-0005-0000-0000-0000DE840000}"/>
    <cellStyle name="Note 3 5 2 2 3 4" xfId="14726" xr:uid="{00000000-0005-0000-0000-0000DF840000}"/>
    <cellStyle name="Note 3 5 2 2 3 4 2" xfId="32390" xr:uid="{00000000-0005-0000-0000-0000E0840000}"/>
    <cellStyle name="Note 3 5 2 2 3 4 3" xfId="49605" xr:uid="{00000000-0005-0000-0000-0000E1840000}"/>
    <cellStyle name="Note 3 5 2 2 3 5" xfId="21696" xr:uid="{00000000-0005-0000-0000-0000E2840000}"/>
    <cellStyle name="Note 3 5 2 2 3 6" xfId="38993" xr:uid="{00000000-0005-0000-0000-0000E3840000}"/>
    <cellStyle name="Note 3 5 2 2 4" xfId="4860" xr:uid="{00000000-0005-0000-0000-0000E4840000}"/>
    <cellStyle name="Note 3 5 2 2 4 2" xfId="11780" xr:uid="{00000000-0005-0000-0000-0000E5840000}"/>
    <cellStyle name="Note 3 5 2 2 4 2 2" xfId="18561" xr:uid="{00000000-0005-0000-0000-0000E6840000}"/>
    <cellStyle name="Note 3 5 2 2 4 2 2 2" xfId="36225" xr:uid="{00000000-0005-0000-0000-0000E7840000}"/>
    <cellStyle name="Note 3 5 2 2 4 2 2 3" xfId="53411" xr:uid="{00000000-0005-0000-0000-0000E8840000}"/>
    <cellStyle name="Note 3 5 2 2 4 2 3" xfId="29444" xr:uid="{00000000-0005-0000-0000-0000E9840000}"/>
    <cellStyle name="Note 3 5 2 2 4 2 4" xfId="46680" xr:uid="{00000000-0005-0000-0000-0000EA840000}"/>
    <cellStyle name="Note 3 5 2 2 4 3" xfId="8496" xr:uid="{00000000-0005-0000-0000-0000EB840000}"/>
    <cellStyle name="Note 3 5 2 2 4 3 2" xfId="26161" xr:uid="{00000000-0005-0000-0000-0000EC840000}"/>
    <cellStyle name="Note 3 5 2 2 4 3 3" xfId="43423" xr:uid="{00000000-0005-0000-0000-0000ED840000}"/>
    <cellStyle name="Note 3 5 2 2 4 4" xfId="15494" xr:uid="{00000000-0005-0000-0000-0000EE840000}"/>
    <cellStyle name="Note 3 5 2 2 4 4 2" xfId="33158" xr:uid="{00000000-0005-0000-0000-0000EF840000}"/>
    <cellStyle name="Note 3 5 2 2 4 4 3" xfId="50370" xr:uid="{00000000-0005-0000-0000-0000F0840000}"/>
    <cellStyle name="Note 3 5 2 2 4 5" xfId="22525" xr:uid="{00000000-0005-0000-0000-0000F1840000}"/>
    <cellStyle name="Note 3 5 2 2 4 6" xfId="39812" xr:uid="{00000000-0005-0000-0000-0000F2840000}"/>
    <cellStyle name="Note 3 5 2 2 5" xfId="10466" xr:uid="{00000000-0005-0000-0000-0000F3840000}"/>
    <cellStyle name="Note 3 5 2 2 5 2" xfId="17355" xr:uid="{00000000-0005-0000-0000-0000F4840000}"/>
    <cellStyle name="Note 3 5 2 2 5 2 2" xfId="35019" xr:uid="{00000000-0005-0000-0000-0000F5840000}"/>
    <cellStyle name="Note 3 5 2 2 5 2 3" xfId="52217" xr:uid="{00000000-0005-0000-0000-0000F6840000}"/>
    <cellStyle name="Note 3 5 2 2 5 3" xfId="28130" xr:uid="{00000000-0005-0000-0000-0000F7840000}"/>
    <cellStyle name="Note 3 5 2 2 5 4" xfId="45378" xr:uid="{00000000-0005-0000-0000-0000F8840000}"/>
    <cellStyle name="Note 3 5 2 2 6" xfId="6716" xr:uid="{00000000-0005-0000-0000-0000F9840000}"/>
    <cellStyle name="Note 3 5 2 2 6 2" xfId="24381" xr:uid="{00000000-0005-0000-0000-0000FA840000}"/>
    <cellStyle name="Note 3 5 2 2 6 3" xfId="41655" xr:uid="{00000000-0005-0000-0000-0000FB840000}"/>
    <cellStyle name="Note 3 5 2 2 7" xfId="13747" xr:uid="{00000000-0005-0000-0000-0000FC840000}"/>
    <cellStyle name="Note 3 5 2 2 7 2" xfId="31411" xr:uid="{00000000-0005-0000-0000-0000FD840000}"/>
    <cellStyle name="Note 3 5 2 2 7 3" xfId="48635" xr:uid="{00000000-0005-0000-0000-0000FE840000}"/>
    <cellStyle name="Note 3 5 2 2 8" xfId="20663" xr:uid="{00000000-0005-0000-0000-0000FF840000}"/>
    <cellStyle name="Note 3 5 2 2 9" xfId="37969" xr:uid="{00000000-0005-0000-0000-000000850000}"/>
    <cellStyle name="Note 3 5 2 3" xfId="3040" xr:uid="{00000000-0005-0000-0000-000001850000}"/>
    <cellStyle name="Note 3 5 2 3 2" xfId="3703" xr:uid="{00000000-0005-0000-0000-000002850000}"/>
    <cellStyle name="Note 3 5 2 3 2 2" xfId="5619" xr:uid="{00000000-0005-0000-0000-000003850000}"/>
    <cellStyle name="Note 3 5 2 3 2 2 2" xfId="12539" xr:uid="{00000000-0005-0000-0000-000004850000}"/>
    <cellStyle name="Note 3 5 2 3 2 2 2 2" xfId="19266" xr:uid="{00000000-0005-0000-0000-000005850000}"/>
    <cellStyle name="Note 3 5 2 3 2 2 2 2 2" xfId="36930" xr:uid="{00000000-0005-0000-0000-000006850000}"/>
    <cellStyle name="Note 3 5 2 3 2 2 2 2 3" xfId="54107" xr:uid="{00000000-0005-0000-0000-000007850000}"/>
    <cellStyle name="Note 3 5 2 3 2 2 2 3" xfId="30203" xr:uid="{00000000-0005-0000-0000-000008850000}"/>
    <cellStyle name="Note 3 5 2 3 2 2 2 4" xfId="47430" xr:uid="{00000000-0005-0000-0000-000009850000}"/>
    <cellStyle name="Note 3 5 2 3 2 2 3" xfId="9255" xr:uid="{00000000-0005-0000-0000-00000A850000}"/>
    <cellStyle name="Note 3 5 2 3 2 2 3 2" xfId="26920" xr:uid="{00000000-0005-0000-0000-00000B850000}"/>
    <cellStyle name="Note 3 5 2 3 2 2 3 3" xfId="44173" xr:uid="{00000000-0005-0000-0000-00000C850000}"/>
    <cellStyle name="Note 3 5 2 3 2 2 4" xfId="16199" xr:uid="{00000000-0005-0000-0000-00000D850000}"/>
    <cellStyle name="Note 3 5 2 3 2 2 4 2" xfId="33863" xr:uid="{00000000-0005-0000-0000-00000E850000}"/>
    <cellStyle name="Note 3 5 2 3 2 2 4 3" xfId="51066" xr:uid="{00000000-0005-0000-0000-00000F850000}"/>
    <cellStyle name="Note 3 5 2 3 2 2 5" xfId="23284" xr:uid="{00000000-0005-0000-0000-000010850000}"/>
    <cellStyle name="Note 3 5 2 3 2 2 6" xfId="40562" xr:uid="{00000000-0005-0000-0000-000011850000}"/>
    <cellStyle name="Note 3 5 2 3 2 3" xfId="11163" xr:uid="{00000000-0005-0000-0000-000012850000}"/>
    <cellStyle name="Note 3 5 2 3 2 3 2" xfId="17998" xr:uid="{00000000-0005-0000-0000-000013850000}"/>
    <cellStyle name="Note 3 5 2 3 2 3 2 2" xfId="35662" xr:uid="{00000000-0005-0000-0000-000014850000}"/>
    <cellStyle name="Note 3 5 2 3 2 3 2 3" xfId="52851" xr:uid="{00000000-0005-0000-0000-000015850000}"/>
    <cellStyle name="Note 3 5 2 3 2 3 3" xfId="28827" xr:uid="{00000000-0005-0000-0000-000016850000}"/>
    <cellStyle name="Note 3 5 2 3 2 3 4" xfId="46066" xr:uid="{00000000-0005-0000-0000-000017850000}"/>
    <cellStyle name="Note 3 5 2 3 2 4" xfId="7400" xr:uid="{00000000-0005-0000-0000-000018850000}"/>
    <cellStyle name="Note 3 5 2 3 2 4 2" xfId="25065" xr:uid="{00000000-0005-0000-0000-000019850000}"/>
    <cellStyle name="Note 3 5 2 3 2 4 3" xfId="42330" xr:uid="{00000000-0005-0000-0000-00001A850000}"/>
    <cellStyle name="Note 3 5 2 3 2 5" xfId="14452" xr:uid="{00000000-0005-0000-0000-00001B850000}"/>
    <cellStyle name="Note 3 5 2 3 2 5 2" xfId="32116" xr:uid="{00000000-0005-0000-0000-00001C850000}"/>
    <cellStyle name="Note 3 5 2 3 2 5 3" xfId="49331" xr:uid="{00000000-0005-0000-0000-00001D850000}"/>
    <cellStyle name="Note 3 5 2 3 2 6" xfId="21422" xr:uid="{00000000-0005-0000-0000-00001E850000}"/>
    <cellStyle name="Note 3 5 2 3 2 7" xfId="38719" xr:uid="{00000000-0005-0000-0000-00001F850000}"/>
    <cellStyle name="Note 3 5 2 3 3" xfId="4070" xr:uid="{00000000-0005-0000-0000-000020850000}"/>
    <cellStyle name="Note 3 5 2 3 3 2" xfId="5986" xr:uid="{00000000-0005-0000-0000-000021850000}"/>
    <cellStyle name="Note 3 5 2 3 3 2 2" xfId="12906" xr:uid="{00000000-0005-0000-0000-000022850000}"/>
    <cellStyle name="Note 3 5 2 3 3 2 2 2" xfId="19633" xr:uid="{00000000-0005-0000-0000-000023850000}"/>
    <cellStyle name="Note 3 5 2 3 3 2 2 2 2" xfId="37297" xr:uid="{00000000-0005-0000-0000-000024850000}"/>
    <cellStyle name="Note 3 5 2 3 3 2 2 2 3" xfId="54474" xr:uid="{00000000-0005-0000-0000-000025850000}"/>
    <cellStyle name="Note 3 5 2 3 3 2 2 3" xfId="30570" xr:uid="{00000000-0005-0000-0000-000026850000}"/>
    <cellStyle name="Note 3 5 2 3 3 2 2 4" xfId="47797" xr:uid="{00000000-0005-0000-0000-000027850000}"/>
    <cellStyle name="Note 3 5 2 3 3 2 3" xfId="9622" xr:uid="{00000000-0005-0000-0000-000028850000}"/>
    <cellStyle name="Note 3 5 2 3 3 2 3 2" xfId="27287" xr:uid="{00000000-0005-0000-0000-000029850000}"/>
    <cellStyle name="Note 3 5 2 3 3 2 3 3" xfId="44540" xr:uid="{00000000-0005-0000-0000-00002A850000}"/>
    <cellStyle name="Note 3 5 2 3 3 2 4" xfId="16566" xr:uid="{00000000-0005-0000-0000-00002B850000}"/>
    <cellStyle name="Note 3 5 2 3 3 2 4 2" xfId="34230" xr:uid="{00000000-0005-0000-0000-00002C850000}"/>
    <cellStyle name="Note 3 5 2 3 3 2 4 3" xfId="51433" xr:uid="{00000000-0005-0000-0000-00002D850000}"/>
    <cellStyle name="Note 3 5 2 3 3 2 5" xfId="23651" xr:uid="{00000000-0005-0000-0000-00002E850000}"/>
    <cellStyle name="Note 3 5 2 3 3 2 6" xfId="40929" xr:uid="{00000000-0005-0000-0000-00002F850000}"/>
    <cellStyle name="Note 3 5 2 3 3 3" xfId="7767" xr:uid="{00000000-0005-0000-0000-000030850000}"/>
    <cellStyle name="Note 3 5 2 3 3 3 2" xfId="25432" xr:uid="{00000000-0005-0000-0000-000031850000}"/>
    <cellStyle name="Note 3 5 2 3 3 3 3" xfId="42697" xr:uid="{00000000-0005-0000-0000-000032850000}"/>
    <cellStyle name="Note 3 5 2 3 3 4" xfId="14819" xr:uid="{00000000-0005-0000-0000-000033850000}"/>
    <cellStyle name="Note 3 5 2 3 3 4 2" xfId="32483" xr:uid="{00000000-0005-0000-0000-000034850000}"/>
    <cellStyle name="Note 3 5 2 3 3 4 3" xfId="49698" xr:uid="{00000000-0005-0000-0000-000035850000}"/>
    <cellStyle name="Note 3 5 2 3 3 5" xfId="21789" xr:uid="{00000000-0005-0000-0000-000036850000}"/>
    <cellStyle name="Note 3 5 2 3 3 6" xfId="39086" xr:uid="{00000000-0005-0000-0000-000037850000}"/>
    <cellStyle name="Note 3 5 2 3 4" xfId="4956" xr:uid="{00000000-0005-0000-0000-000038850000}"/>
    <cellStyle name="Note 3 5 2 3 4 2" xfId="11876" xr:uid="{00000000-0005-0000-0000-000039850000}"/>
    <cellStyle name="Note 3 5 2 3 4 2 2" xfId="18657" xr:uid="{00000000-0005-0000-0000-00003A850000}"/>
    <cellStyle name="Note 3 5 2 3 4 2 2 2" xfId="36321" xr:uid="{00000000-0005-0000-0000-00003B850000}"/>
    <cellStyle name="Note 3 5 2 3 4 2 2 3" xfId="53504" xr:uid="{00000000-0005-0000-0000-00003C850000}"/>
    <cellStyle name="Note 3 5 2 3 4 2 3" xfId="29540" xr:uid="{00000000-0005-0000-0000-00003D850000}"/>
    <cellStyle name="Note 3 5 2 3 4 2 4" xfId="46773" xr:uid="{00000000-0005-0000-0000-00003E850000}"/>
    <cellStyle name="Note 3 5 2 3 4 3" xfId="8592" xr:uid="{00000000-0005-0000-0000-00003F850000}"/>
    <cellStyle name="Note 3 5 2 3 4 3 2" xfId="26257" xr:uid="{00000000-0005-0000-0000-000040850000}"/>
    <cellStyle name="Note 3 5 2 3 4 3 3" xfId="43516" xr:uid="{00000000-0005-0000-0000-000041850000}"/>
    <cellStyle name="Note 3 5 2 3 4 4" xfId="15590" xr:uid="{00000000-0005-0000-0000-000042850000}"/>
    <cellStyle name="Note 3 5 2 3 4 4 2" xfId="33254" xr:uid="{00000000-0005-0000-0000-000043850000}"/>
    <cellStyle name="Note 3 5 2 3 4 4 3" xfId="50463" xr:uid="{00000000-0005-0000-0000-000044850000}"/>
    <cellStyle name="Note 3 5 2 3 4 5" xfId="22621" xr:uid="{00000000-0005-0000-0000-000045850000}"/>
    <cellStyle name="Note 3 5 2 3 4 6" xfId="39905" xr:uid="{00000000-0005-0000-0000-000046850000}"/>
    <cellStyle name="Note 3 5 2 3 5" xfId="10562" xr:uid="{00000000-0005-0000-0000-000047850000}"/>
    <cellStyle name="Note 3 5 2 3 5 2" xfId="17451" xr:uid="{00000000-0005-0000-0000-000048850000}"/>
    <cellStyle name="Note 3 5 2 3 5 2 2" xfId="35115" xr:uid="{00000000-0005-0000-0000-000049850000}"/>
    <cellStyle name="Note 3 5 2 3 5 2 3" xfId="52310" xr:uid="{00000000-0005-0000-0000-00004A850000}"/>
    <cellStyle name="Note 3 5 2 3 5 3" xfId="28226" xr:uid="{00000000-0005-0000-0000-00004B850000}"/>
    <cellStyle name="Note 3 5 2 3 5 4" xfId="45471" xr:uid="{00000000-0005-0000-0000-00004C850000}"/>
    <cellStyle name="Note 3 5 2 3 6" xfId="6812" xr:uid="{00000000-0005-0000-0000-00004D850000}"/>
    <cellStyle name="Note 3 5 2 3 6 2" xfId="24477" xr:uid="{00000000-0005-0000-0000-00004E850000}"/>
    <cellStyle name="Note 3 5 2 3 6 3" xfId="41748" xr:uid="{00000000-0005-0000-0000-00004F850000}"/>
    <cellStyle name="Note 3 5 2 3 7" xfId="13843" xr:uid="{00000000-0005-0000-0000-000050850000}"/>
    <cellStyle name="Note 3 5 2 3 7 2" xfId="31507" xr:uid="{00000000-0005-0000-0000-000051850000}"/>
    <cellStyle name="Note 3 5 2 3 7 3" xfId="48728" xr:uid="{00000000-0005-0000-0000-000052850000}"/>
    <cellStyle name="Note 3 5 2 3 8" xfId="20759" xr:uid="{00000000-0005-0000-0000-000053850000}"/>
    <cellStyle name="Note 3 5 2 3 9" xfId="38062" xr:uid="{00000000-0005-0000-0000-000054850000}"/>
    <cellStyle name="Note 3 5 2 4" xfId="3152" xr:uid="{00000000-0005-0000-0000-000055850000}"/>
    <cellStyle name="Note 3 5 2 4 2" xfId="4182" xr:uid="{00000000-0005-0000-0000-000056850000}"/>
    <cellStyle name="Note 3 5 2 4 2 2" xfId="6098" xr:uid="{00000000-0005-0000-0000-000057850000}"/>
    <cellStyle name="Note 3 5 2 4 2 2 2" xfId="13018" xr:uid="{00000000-0005-0000-0000-000058850000}"/>
    <cellStyle name="Note 3 5 2 4 2 2 2 2" xfId="19745" xr:uid="{00000000-0005-0000-0000-000059850000}"/>
    <cellStyle name="Note 3 5 2 4 2 2 2 2 2" xfId="37409" xr:uid="{00000000-0005-0000-0000-00005A850000}"/>
    <cellStyle name="Note 3 5 2 4 2 2 2 2 3" xfId="54586" xr:uid="{00000000-0005-0000-0000-00005B850000}"/>
    <cellStyle name="Note 3 5 2 4 2 2 2 3" xfId="30682" xr:uid="{00000000-0005-0000-0000-00005C850000}"/>
    <cellStyle name="Note 3 5 2 4 2 2 2 4" xfId="47909" xr:uid="{00000000-0005-0000-0000-00005D850000}"/>
    <cellStyle name="Note 3 5 2 4 2 2 3" xfId="9734" xr:uid="{00000000-0005-0000-0000-00005E850000}"/>
    <cellStyle name="Note 3 5 2 4 2 2 3 2" xfId="27399" xr:uid="{00000000-0005-0000-0000-00005F850000}"/>
    <cellStyle name="Note 3 5 2 4 2 2 3 3" xfId="44652" xr:uid="{00000000-0005-0000-0000-000060850000}"/>
    <cellStyle name="Note 3 5 2 4 2 2 4" xfId="16678" xr:uid="{00000000-0005-0000-0000-000061850000}"/>
    <cellStyle name="Note 3 5 2 4 2 2 4 2" xfId="34342" xr:uid="{00000000-0005-0000-0000-000062850000}"/>
    <cellStyle name="Note 3 5 2 4 2 2 4 3" xfId="51545" xr:uid="{00000000-0005-0000-0000-000063850000}"/>
    <cellStyle name="Note 3 5 2 4 2 2 5" xfId="23763" xr:uid="{00000000-0005-0000-0000-000064850000}"/>
    <cellStyle name="Note 3 5 2 4 2 2 6" xfId="41041" xr:uid="{00000000-0005-0000-0000-000065850000}"/>
    <cellStyle name="Note 3 5 2 4 2 3" xfId="7879" xr:uid="{00000000-0005-0000-0000-000066850000}"/>
    <cellStyle name="Note 3 5 2 4 2 3 2" xfId="25544" xr:uid="{00000000-0005-0000-0000-000067850000}"/>
    <cellStyle name="Note 3 5 2 4 2 3 3" xfId="42809" xr:uid="{00000000-0005-0000-0000-000068850000}"/>
    <cellStyle name="Note 3 5 2 4 2 4" xfId="14931" xr:uid="{00000000-0005-0000-0000-000069850000}"/>
    <cellStyle name="Note 3 5 2 4 2 4 2" xfId="32595" xr:uid="{00000000-0005-0000-0000-00006A850000}"/>
    <cellStyle name="Note 3 5 2 4 2 4 3" xfId="49810" xr:uid="{00000000-0005-0000-0000-00006B850000}"/>
    <cellStyle name="Note 3 5 2 4 2 5" xfId="21901" xr:uid="{00000000-0005-0000-0000-00006C850000}"/>
    <cellStyle name="Note 3 5 2 4 2 6" xfId="39198" xr:uid="{00000000-0005-0000-0000-00006D850000}"/>
    <cellStyle name="Note 3 5 2 4 3" xfId="5068" xr:uid="{00000000-0005-0000-0000-00006E850000}"/>
    <cellStyle name="Note 3 5 2 4 3 2" xfId="11988" xr:uid="{00000000-0005-0000-0000-00006F850000}"/>
    <cellStyle name="Note 3 5 2 4 3 2 2" xfId="18769" xr:uid="{00000000-0005-0000-0000-000070850000}"/>
    <cellStyle name="Note 3 5 2 4 3 2 2 2" xfId="36433" xr:uid="{00000000-0005-0000-0000-000071850000}"/>
    <cellStyle name="Note 3 5 2 4 3 2 2 3" xfId="53616" xr:uid="{00000000-0005-0000-0000-000072850000}"/>
    <cellStyle name="Note 3 5 2 4 3 2 3" xfId="29652" xr:uid="{00000000-0005-0000-0000-000073850000}"/>
    <cellStyle name="Note 3 5 2 4 3 2 4" xfId="46885" xr:uid="{00000000-0005-0000-0000-000074850000}"/>
    <cellStyle name="Note 3 5 2 4 3 3" xfId="8704" xr:uid="{00000000-0005-0000-0000-000075850000}"/>
    <cellStyle name="Note 3 5 2 4 3 3 2" xfId="26369" xr:uid="{00000000-0005-0000-0000-000076850000}"/>
    <cellStyle name="Note 3 5 2 4 3 3 3" xfId="43628" xr:uid="{00000000-0005-0000-0000-000077850000}"/>
    <cellStyle name="Note 3 5 2 4 3 4" xfId="15702" xr:uid="{00000000-0005-0000-0000-000078850000}"/>
    <cellStyle name="Note 3 5 2 4 3 4 2" xfId="33366" xr:uid="{00000000-0005-0000-0000-000079850000}"/>
    <cellStyle name="Note 3 5 2 4 3 4 3" xfId="50575" xr:uid="{00000000-0005-0000-0000-00007A850000}"/>
    <cellStyle name="Note 3 5 2 4 3 5" xfId="22733" xr:uid="{00000000-0005-0000-0000-00007B850000}"/>
    <cellStyle name="Note 3 5 2 4 3 6" xfId="40017" xr:uid="{00000000-0005-0000-0000-00007C850000}"/>
    <cellStyle name="Note 3 5 2 4 4" xfId="10674" xr:uid="{00000000-0005-0000-0000-00007D850000}"/>
    <cellStyle name="Note 3 5 2 4 4 2" xfId="17563" xr:uid="{00000000-0005-0000-0000-00007E850000}"/>
    <cellStyle name="Note 3 5 2 4 4 2 2" xfId="35227" xr:uid="{00000000-0005-0000-0000-00007F850000}"/>
    <cellStyle name="Note 3 5 2 4 4 2 3" xfId="52422" xr:uid="{00000000-0005-0000-0000-000080850000}"/>
    <cellStyle name="Note 3 5 2 4 4 3" xfId="28338" xr:uid="{00000000-0005-0000-0000-000081850000}"/>
    <cellStyle name="Note 3 5 2 4 4 4" xfId="45583" xr:uid="{00000000-0005-0000-0000-000082850000}"/>
    <cellStyle name="Note 3 5 2 4 5" xfId="6924" xr:uid="{00000000-0005-0000-0000-000083850000}"/>
    <cellStyle name="Note 3 5 2 4 5 2" xfId="24589" xr:uid="{00000000-0005-0000-0000-000084850000}"/>
    <cellStyle name="Note 3 5 2 4 5 3" xfId="41860" xr:uid="{00000000-0005-0000-0000-000085850000}"/>
    <cellStyle name="Note 3 5 2 4 6" xfId="13955" xr:uid="{00000000-0005-0000-0000-000086850000}"/>
    <cellStyle name="Note 3 5 2 4 6 2" xfId="31619" xr:uid="{00000000-0005-0000-0000-000087850000}"/>
    <cellStyle name="Note 3 5 2 4 6 3" xfId="48840" xr:uid="{00000000-0005-0000-0000-000088850000}"/>
    <cellStyle name="Note 3 5 2 4 7" xfId="20871" xr:uid="{00000000-0005-0000-0000-000089850000}"/>
    <cellStyle name="Note 3 5 2 4 8" xfId="38174" xr:uid="{00000000-0005-0000-0000-00008A850000}"/>
    <cellStyle name="Note 3 5 2 5" xfId="3380" xr:uid="{00000000-0005-0000-0000-00008B850000}"/>
    <cellStyle name="Note 3 5 2 5 2" xfId="5296" xr:uid="{00000000-0005-0000-0000-00008C850000}"/>
    <cellStyle name="Note 3 5 2 5 2 2" xfId="12216" xr:uid="{00000000-0005-0000-0000-00008D850000}"/>
    <cellStyle name="Note 3 5 2 5 2 2 2" xfId="18943" xr:uid="{00000000-0005-0000-0000-00008E850000}"/>
    <cellStyle name="Note 3 5 2 5 2 2 2 2" xfId="36607" xr:uid="{00000000-0005-0000-0000-00008F850000}"/>
    <cellStyle name="Note 3 5 2 5 2 2 2 3" xfId="53790" xr:uid="{00000000-0005-0000-0000-000090850000}"/>
    <cellStyle name="Note 3 5 2 5 2 2 3" xfId="29880" xr:uid="{00000000-0005-0000-0000-000091850000}"/>
    <cellStyle name="Note 3 5 2 5 2 2 4" xfId="47113" xr:uid="{00000000-0005-0000-0000-000092850000}"/>
    <cellStyle name="Note 3 5 2 5 2 3" xfId="8932" xr:uid="{00000000-0005-0000-0000-000093850000}"/>
    <cellStyle name="Note 3 5 2 5 2 3 2" xfId="26597" xr:uid="{00000000-0005-0000-0000-000094850000}"/>
    <cellStyle name="Note 3 5 2 5 2 3 3" xfId="43856" xr:uid="{00000000-0005-0000-0000-000095850000}"/>
    <cellStyle name="Note 3 5 2 5 2 4" xfId="15876" xr:uid="{00000000-0005-0000-0000-000096850000}"/>
    <cellStyle name="Note 3 5 2 5 2 4 2" xfId="33540" xr:uid="{00000000-0005-0000-0000-000097850000}"/>
    <cellStyle name="Note 3 5 2 5 2 4 3" xfId="50749" xr:uid="{00000000-0005-0000-0000-000098850000}"/>
    <cellStyle name="Note 3 5 2 5 2 5" xfId="22961" xr:uid="{00000000-0005-0000-0000-000099850000}"/>
    <cellStyle name="Note 3 5 2 5 2 6" xfId="40245" xr:uid="{00000000-0005-0000-0000-00009A850000}"/>
    <cellStyle name="Note 3 5 2 5 3" xfId="10840" xr:uid="{00000000-0005-0000-0000-00009B850000}"/>
    <cellStyle name="Note 3 5 2 5 3 2" xfId="17675" xr:uid="{00000000-0005-0000-0000-00009C850000}"/>
    <cellStyle name="Note 3 5 2 5 3 2 2" xfId="35339" xr:uid="{00000000-0005-0000-0000-00009D850000}"/>
    <cellStyle name="Note 3 5 2 5 3 2 3" xfId="52534" xr:uid="{00000000-0005-0000-0000-00009E850000}"/>
    <cellStyle name="Note 3 5 2 5 3 3" xfId="28504" xr:uid="{00000000-0005-0000-0000-00009F850000}"/>
    <cellStyle name="Note 3 5 2 5 3 4" xfId="45749" xr:uid="{00000000-0005-0000-0000-0000A0850000}"/>
    <cellStyle name="Note 3 5 2 5 4" xfId="14129" xr:uid="{00000000-0005-0000-0000-0000A1850000}"/>
    <cellStyle name="Note 3 5 2 5 4 2" xfId="31793" xr:uid="{00000000-0005-0000-0000-0000A2850000}"/>
    <cellStyle name="Note 3 5 2 5 4 3" xfId="49014" xr:uid="{00000000-0005-0000-0000-0000A3850000}"/>
    <cellStyle name="Note 3 5 2 5 5" xfId="21099" xr:uid="{00000000-0005-0000-0000-0000A4850000}"/>
    <cellStyle name="Note 3 5 2 5 6" xfId="38402" xr:uid="{00000000-0005-0000-0000-0000A5850000}"/>
    <cellStyle name="Note 3 5 2 6" xfId="3239" xr:uid="{00000000-0005-0000-0000-0000A6850000}"/>
    <cellStyle name="Note 3 5 2 6 2" xfId="5155" xr:uid="{00000000-0005-0000-0000-0000A7850000}"/>
    <cellStyle name="Note 3 5 2 6 2 2" xfId="12075" xr:uid="{00000000-0005-0000-0000-0000A8850000}"/>
    <cellStyle name="Note 3 5 2 6 2 2 2" xfId="18856" xr:uid="{00000000-0005-0000-0000-0000A9850000}"/>
    <cellStyle name="Note 3 5 2 6 2 2 2 2" xfId="36520" xr:uid="{00000000-0005-0000-0000-0000AA850000}"/>
    <cellStyle name="Note 3 5 2 6 2 2 2 3" xfId="53703" xr:uid="{00000000-0005-0000-0000-0000AB850000}"/>
    <cellStyle name="Note 3 5 2 6 2 2 3" xfId="29739" xr:uid="{00000000-0005-0000-0000-0000AC850000}"/>
    <cellStyle name="Note 3 5 2 6 2 2 4" xfId="46972" xr:uid="{00000000-0005-0000-0000-0000AD850000}"/>
    <cellStyle name="Note 3 5 2 6 2 3" xfId="8791" xr:uid="{00000000-0005-0000-0000-0000AE850000}"/>
    <cellStyle name="Note 3 5 2 6 2 3 2" xfId="26456" xr:uid="{00000000-0005-0000-0000-0000AF850000}"/>
    <cellStyle name="Note 3 5 2 6 2 3 3" xfId="43715" xr:uid="{00000000-0005-0000-0000-0000B0850000}"/>
    <cellStyle name="Note 3 5 2 6 2 4" xfId="15789" xr:uid="{00000000-0005-0000-0000-0000B1850000}"/>
    <cellStyle name="Note 3 5 2 6 2 4 2" xfId="33453" xr:uid="{00000000-0005-0000-0000-0000B2850000}"/>
    <cellStyle name="Note 3 5 2 6 2 4 3" xfId="50662" xr:uid="{00000000-0005-0000-0000-0000B3850000}"/>
    <cellStyle name="Note 3 5 2 6 2 5" xfId="22820" xr:uid="{00000000-0005-0000-0000-0000B4850000}"/>
    <cellStyle name="Note 3 5 2 6 2 6" xfId="40104" xr:uid="{00000000-0005-0000-0000-0000B5850000}"/>
    <cellStyle name="Note 3 5 2 6 3" xfId="7011" xr:uid="{00000000-0005-0000-0000-0000B6850000}"/>
    <cellStyle name="Note 3 5 2 6 3 2" xfId="24676" xr:uid="{00000000-0005-0000-0000-0000B7850000}"/>
    <cellStyle name="Note 3 5 2 6 3 3" xfId="41947" xr:uid="{00000000-0005-0000-0000-0000B8850000}"/>
    <cellStyle name="Note 3 5 2 6 4" xfId="14042" xr:uid="{00000000-0005-0000-0000-0000B9850000}"/>
    <cellStyle name="Note 3 5 2 6 4 2" xfId="31706" xr:uid="{00000000-0005-0000-0000-0000BA850000}"/>
    <cellStyle name="Note 3 5 2 6 4 3" xfId="48927" xr:uid="{00000000-0005-0000-0000-0000BB850000}"/>
    <cellStyle name="Note 3 5 2 6 5" xfId="20958" xr:uid="{00000000-0005-0000-0000-0000BC850000}"/>
    <cellStyle name="Note 3 5 2 6 6" xfId="38261" xr:uid="{00000000-0005-0000-0000-0000BD850000}"/>
    <cellStyle name="Note 3 5 2 7" xfId="4633" xr:uid="{00000000-0005-0000-0000-0000BE850000}"/>
    <cellStyle name="Note 3 5 2 7 2" xfId="11553" xr:uid="{00000000-0005-0000-0000-0000BF850000}"/>
    <cellStyle name="Note 3 5 2 7 2 2" xfId="18334" xr:uid="{00000000-0005-0000-0000-0000C0850000}"/>
    <cellStyle name="Note 3 5 2 7 2 2 2" xfId="35998" xr:uid="{00000000-0005-0000-0000-0000C1850000}"/>
    <cellStyle name="Note 3 5 2 7 2 2 3" xfId="53187" xr:uid="{00000000-0005-0000-0000-0000C2850000}"/>
    <cellStyle name="Note 3 5 2 7 2 3" xfId="29217" xr:uid="{00000000-0005-0000-0000-0000C3850000}"/>
    <cellStyle name="Note 3 5 2 7 2 4" xfId="46456" xr:uid="{00000000-0005-0000-0000-0000C4850000}"/>
    <cellStyle name="Note 3 5 2 7 3" xfId="8269" xr:uid="{00000000-0005-0000-0000-0000C5850000}"/>
    <cellStyle name="Note 3 5 2 7 3 2" xfId="25934" xr:uid="{00000000-0005-0000-0000-0000C6850000}"/>
    <cellStyle name="Note 3 5 2 7 3 3" xfId="43199" xr:uid="{00000000-0005-0000-0000-0000C7850000}"/>
    <cellStyle name="Note 3 5 2 7 4" xfId="15267" xr:uid="{00000000-0005-0000-0000-0000C8850000}"/>
    <cellStyle name="Note 3 5 2 7 4 2" xfId="32931" xr:uid="{00000000-0005-0000-0000-0000C9850000}"/>
    <cellStyle name="Note 3 5 2 7 4 3" xfId="50146" xr:uid="{00000000-0005-0000-0000-0000CA850000}"/>
    <cellStyle name="Note 3 5 2 7 5" xfId="22298" xr:uid="{00000000-0005-0000-0000-0000CB850000}"/>
    <cellStyle name="Note 3 5 2 7 6" xfId="39588" xr:uid="{00000000-0005-0000-0000-0000CC850000}"/>
    <cellStyle name="Note 3 5 2 8" xfId="10239" xr:uid="{00000000-0005-0000-0000-0000CD850000}"/>
    <cellStyle name="Note 3 5 2 8 2" xfId="17128" xr:uid="{00000000-0005-0000-0000-0000CE850000}"/>
    <cellStyle name="Note 3 5 2 8 2 2" xfId="34792" xr:uid="{00000000-0005-0000-0000-0000CF850000}"/>
    <cellStyle name="Note 3 5 2 8 2 3" xfId="51993" xr:uid="{00000000-0005-0000-0000-0000D0850000}"/>
    <cellStyle name="Note 3 5 2 8 3" xfId="27903" xr:uid="{00000000-0005-0000-0000-0000D1850000}"/>
    <cellStyle name="Note 3 5 2 8 4" xfId="45154" xr:uid="{00000000-0005-0000-0000-0000D2850000}"/>
    <cellStyle name="Note 3 5 2 9" xfId="6489" xr:uid="{00000000-0005-0000-0000-0000D3850000}"/>
    <cellStyle name="Note 3 5 2 9 2" xfId="24154" xr:uid="{00000000-0005-0000-0000-0000D4850000}"/>
    <cellStyle name="Note 3 5 2 9 3" xfId="41431" xr:uid="{00000000-0005-0000-0000-0000D5850000}"/>
    <cellStyle name="Note 3 5 3" xfId="2858" xr:uid="{00000000-0005-0000-0000-0000D6850000}"/>
    <cellStyle name="Note 3 5 3 2" xfId="3521" xr:uid="{00000000-0005-0000-0000-0000D7850000}"/>
    <cellStyle name="Note 3 5 3 2 2" xfId="5437" xr:uid="{00000000-0005-0000-0000-0000D8850000}"/>
    <cellStyle name="Note 3 5 3 2 2 2" xfId="12357" xr:uid="{00000000-0005-0000-0000-0000D9850000}"/>
    <cellStyle name="Note 3 5 3 2 2 2 2" xfId="19084" xr:uid="{00000000-0005-0000-0000-0000DA850000}"/>
    <cellStyle name="Note 3 5 3 2 2 2 2 2" xfId="36748" xr:uid="{00000000-0005-0000-0000-0000DB850000}"/>
    <cellStyle name="Note 3 5 3 2 2 2 2 3" xfId="53928" xr:uid="{00000000-0005-0000-0000-0000DC850000}"/>
    <cellStyle name="Note 3 5 3 2 2 2 3" xfId="30021" xr:uid="{00000000-0005-0000-0000-0000DD850000}"/>
    <cellStyle name="Note 3 5 3 2 2 2 4" xfId="47251" xr:uid="{00000000-0005-0000-0000-0000DE850000}"/>
    <cellStyle name="Note 3 5 3 2 2 3" xfId="9073" xr:uid="{00000000-0005-0000-0000-0000DF850000}"/>
    <cellStyle name="Note 3 5 3 2 2 3 2" xfId="26738" xr:uid="{00000000-0005-0000-0000-0000E0850000}"/>
    <cellStyle name="Note 3 5 3 2 2 3 3" xfId="43994" xr:uid="{00000000-0005-0000-0000-0000E1850000}"/>
    <cellStyle name="Note 3 5 3 2 2 4" xfId="16017" xr:uid="{00000000-0005-0000-0000-0000E2850000}"/>
    <cellStyle name="Note 3 5 3 2 2 4 2" xfId="33681" xr:uid="{00000000-0005-0000-0000-0000E3850000}"/>
    <cellStyle name="Note 3 5 3 2 2 4 3" xfId="50887" xr:uid="{00000000-0005-0000-0000-0000E4850000}"/>
    <cellStyle name="Note 3 5 3 2 2 5" xfId="23102" xr:uid="{00000000-0005-0000-0000-0000E5850000}"/>
    <cellStyle name="Note 3 5 3 2 2 6" xfId="40383" xr:uid="{00000000-0005-0000-0000-0000E6850000}"/>
    <cellStyle name="Note 3 5 3 2 3" xfId="10981" xr:uid="{00000000-0005-0000-0000-0000E7850000}"/>
    <cellStyle name="Note 3 5 3 2 3 2" xfId="17816" xr:uid="{00000000-0005-0000-0000-0000E8850000}"/>
    <cellStyle name="Note 3 5 3 2 3 2 2" xfId="35480" xr:uid="{00000000-0005-0000-0000-0000E9850000}"/>
    <cellStyle name="Note 3 5 3 2 3 2 3" xfId="52672" xr:uid="{00000000-0005-0000-0000-0000EA850000}"/>
    <cellStyle name="Note 3 5 3 2 3 3" xfId="28645" xr:uid="{00000000-0005-0000-0000-0000EB850000}"/>
    <cellStyle name="Note 3 5 3 2 3 4" xfId="45887" xr:uid="{00000000-0005-0000-0000-0000EC850000}"/>
    <cellStyle name="Note 3 5 3 2 4" xfId="7218" xr:uid="{00000000-0005-0000-0000-0000ED850000}"/>
    <cellStyle name="Note 3 5 3 2 4 2" xfId="24883" xr:uid="{00000000-0005-0000-0000-0000EE850000}"/>
    <cellStyle name="Note 3 5 3 2 4 3" xfId="42151" xr:uid="{00000000-0005-0000-0000-0000EF850000}"/>
    <cellStyle name="Note 3 5 3 2 5" xfId="14270" xr:uid="{00000000-0005-0000-0000-0000F0850000}"/>
    <cellStyle name="Note 3 5 3 2 5 2" xfId="31934" xr:uid="{00000000-0005-0000-0000-0000F1850000}"/>
    <cellStyle name="Note 3 5 3 2 5 3" xfId="49152" xr:uid="{00000000-0005-0000-0000-0000F2850000}"/>
    <cellStyle name="Note 3 5 3 2 6" xfId="21240" xr:uid="{00000000-0005-0000-0000-0000F3850000}"/>
    <cellStyle name="Note 3 5 3 2 7" xfId="38540" xr:uid="{00000000-0005-0000-0000-0000F4850000}"/>
    <cellStyle name="Note 3 5 3 3" xfId="3891" xr:uid="{00000000-0005-0000-0000-0000F5850000}"/>
    <cellStyle name="Note 3 5 3 3 2" xfId="5807" xr:uid="{00000000-0005-0000-0000-0000F6850000}"/>
    <cellStyle name="Note 3 5 3 3 2 2" xfId="12727" xr:uid="{00000000-0005-0000-0000-0000F7850000}"/>
    <cellStyle name="Note 3 5 3 3 2 2 2" xfId="19454" xr:uid="{00000000-0005-0000-0000-0000F8850000}"/>
    <cellStyle name="Note 3 5 3 3 2 2 2 2" xfId="37118" xr:uid="{00000000-0005-0000-0000-0000F9850000}"/>
    <cellStyle name="Note 3 5 3 3 2 2 2 3" xfId="54295" xr:uid="{00000000-0005-0000-0000-0000FA850000}"/>
    <cellStyle name="Note 3 5 3 3 2 2 3" xfId="30391" xr:uid="{00000000-0005-0000-0000-0000FB850000}"/>
    <cellStyle name="Note 3 5 3 3 2 2 4" xfId="47618" xr:uid="{00000000-0005-0000-0000-0000FC850000}"/>
    <cellStyle name="Note 3 5 3 3 2 3" xfId="9443" xr:uid="{00000000-0005-0000-0000-0000FD850000}"/>
    <cellStyle name="Note 3 5 3 3 2 3 2" xfId="27108" xr:uid="{00000000-0005-0000-0000-0000FE850000}"/>
    <cellStyle name="Note 3 5 3 3 2 3 3" xfId="44361" xr:uid="{00000000-0005-0000-0000-0000FF850000}"/>
    <cellStyle name="Note 3 5 3 3 2 4" xfId="16387" xr:uid="{00000000-0005-0000-0000-000000860000}"/>
    <cellStyle name="Note 3 5 3 3 2 4 2" xfId="34051" xr:uid="{00000000-0005-0000-0000-000001860000}"/>
    <cellStyle name="Note 3 5 3 3 2 4 3" xfId="51254" xr:uid="{00000000-0005-0000-0000-000002860000}"/>
    <cellStyle name="Note 3 5 3 3 2 5" xfId="23472" xr:uid="{00000000-0005-0000-0000-000003860000}"/>
    <cellStyle name="Note 3 5 3 3 2 6" xfId="40750" xr:uid="{00000000-0005-0000-0000-000004860000}"/>
    <cellStyle name="Note 3 5 3 3 3" xfId="7588" xr:uid="{00000000-0005-0000-0000-000005860000}"/>
    <cellStyle name="Note 3 5 3 3 3 2" xfId="25253" xr:uid="{00000000-0005-0000-0000-000006860000}"/>
    <cellStyle name="Note 3 5 3 3 3 3" xfId="42518" xr:uid="{00000000-0005-0000-0000-000007860000}"/>
    <cellStyle name="Note 3 5 3 3 4" xfId="14640" xr:uid="{00000000-0005-0000-0000-000008860000}"/>
    <cellStyle name="Note 3 5 3 3 4 2" xfId="32304" xr:uid="{00000000-0005-0000-0000-000009860000}"/>
    <cellStyle name="Note 3 5 3 3 4 3" xfId="49519" xr:uid="{00000000-0005-0000-0000-00000A860000}"/>
    <cellStyle name="Note 3 5 3 3 5" xfId="21610" xr:uid="{00000000-0005-0000-0000-00000B860000}"/>
    <cellStyle name="Note 3 5 3 3 6" xfId="38907" xr:uid="{00000000-0005-0000-0000-00000C860000}"/>
    <cellStyle name="Note 3 5 3 4" xfId="4774" xr:uid="{00000000-0005-0000-0000-00000D860000}"/>
    <cellStyle name="Note 3 5 3 4 2" xfId="11694" xr:uid="{00000000-0005-0000-0000-00000E860000}"/>
    <cellStyle name="Note 3 5 3 4 2 2" xfId="18475" xr:uid="{00000000-0005-0000-0000-00000F860000}"/>
    <cellStyle name="Note 3 5 3 4 2 2 2" xfId="36139" xr:uid="{00000000-0005-0000-0000-000010860000}"/>
    <cellStyle name="Note 3 5 3 4 2 2 3" xfId="53325" xr:uid="{00000000-0005-0000-0000-000011860000}"/>
    <cellStyle name="Note 3 5 3 4 2 3" xfId="29358" xr:uid="{00000000-0005-0000-0000-000012860000}"/>
    <cellStyle name="Note 3 5 3 4 2 4" xfId="46594" xr:uid="{00000000-0005-0000-0000-000013860000}"/>
    <cellStyle name="Note 3 5 3 4 3" xfId="8410" xr:uid="{00000000-0005-0000-0000-000014860000}"/>
    <cellStyle name="Note 3 5 3 4 3 2" xfId="26075" xr:uid="{00000000-0005-0000-0000-000015860000}"/>
    <cellStyle name="Note 3 5 3 4 3 3" xfId="43337" xr:uid="{00000000-0005-0000-0000-000016860000}"/>
    <cellStyle name="Note 3 5 3 4 4" xfId="15408" xr:uid="{00000000-0005-0000-0000-000017860000}"/>
    <cellStyle name="Note 3 5 3 4 4 2" xfId="33072" xr:uid="{00000000-0005-0000-0000-000018860000}"/>
    <cellStyle name="Note 3 5 3 4 4 3" xfId="50284" xr:uid="{00000000-0005-0000-0000-000019860000}"/>
    <cellStyle name="Note 3 5 3 4 5" xfId="22439" xr:uid="{00000000-0005-0000-0000-00001A860000}"/>
    <cellStyle name="Note 3 5 3 4 6" xfId="39726" xr:uid="{00000000-0005-0000-0000-00001B860000}"/>
    <cellStyle name="Note 3 5 3 5" xfId="10380" xr:uid="{00000000-0005-0000-0000-00001C860000}"/>
    <cellStyle name="Note 3 5 3 5 2" xfId="17269" xr:uid="{00000000-0005-0000-0000-00001D860000}"/>
    <cellStyle name="Note 3 5 3 5 2 2" xfId="34933" xr:uid="{00000000-0005-0000-0000-00001E860000}"/>
    <cellStyle name="Note 3 5 3 5 2 3" xfId="52131" xr:uid="{00000000-0005-0000-0000-00001F860000}"/>
    <cellStyle name="Note 3 5 3 5 3" xfId="28044" xr:uid="{00000000-0005-0000-0000-000020860000}"/>
    <cellStyle name="Note 3 5 3 5 4" xfId="45292" xr:uid="{00000000-0005-0000-0000-000021860000}"/>
    <cellStyle name="Note 3 5 3 6" xfId="6630" xr:uid="{00000000-0005-0000-0000-000022860000}"/>
    <cellStyle name="Note 3 5 3 6 2" xfId="24295" xr:uid="{00000000-0005-0000-0000-000023860000}"/>
    <cellStyle name="Note 3 5 3 6 3" xfId="41569" xr:uid="{00000000-0005-0000-0000-000024860000}"/>
    <cellStyle name="Note 3 5 3 7" xfId="13661" xr:uid="{00000000-0005-0000-0000-000025860000}"/>
    <cellStyle name="Note 3 5 3 7 2" xfId="31325" xr:uid="{00000000-0005-0000-0000-000026860000}"/>
    <cellStyle name="Note 3 5 3 7 3" xfId="48549" xr:uid="{00000000-0005-0000-0000-000027860000}"/>
    <cellStyle name="Note 3 5 3 8" xfId="20577" xr:uid="{00000000-0005-0000-0000-000028860000}"/>
    <cellStyle name="Note 3 5 3 9" xfId="37883" xr:uid="{00000000-0005-0000-0000-000029860000}"/>
    <cellStyle name="Note 3 5 4" xfId="4510" xr:uid="{00000000-0005-0000-0000-00002A860000}"/>
    <cellStyle name="Note 3 5 4 2" xfId="6374" xr:uid="{00000000-0005-0000-0000-00002B860000}"/>
    <cellStyle name="Note 3 5 4 2 2" xfId="13293" xr:uid="{00000000-0005-0000-0000-00002C860000}"/>
    <cellStyle name="Note 3 5 4 2 2 2" xfId="19966" xr:uid="{00000000-0005-0000-0000-00002D860000}"/>
    <cellStyle name="Note 3 5 4 2 2 2 2" xfId="37630" xr:uid="{00000000-0005-0000-0000-00002E860000}"/>
    <cellStyle name="Note 3 5 4 2 2 2 3" xfId="54807" xr:uid="{00000000-0005-0000-0000-00002F860000}"/>
    <cellStyle name="Note 3 5 4 2 2 3" xfId="30957" xr:uid="{00000000-0005-0000-0000-000030860000}"/>
    <cellStyle name="Note 3 5 4 2 2 4" xfId="48184" xr:uid="{00000000-0005-0000-0000-000031860000}"/>
    <cellStyle name="Note 3 5 4 2 3" xfId="10009" xr:uid="{00000000-0005-0000-0000-000032860000}"/>
    <cellStyle name="Note 3 5 4 2 3 2" xfId="27674" xr:uid="{00000000-0005-0000-0000-000033860000}"/>
    <cellStyle name="Note 3 5 4 2 3 3" xfId="44927" xr:uid="{00000000-0005-0000-0000-000034860000}"/>
    <cellStyle name="Note 3 5 4 2 4" xfId="16899" xr:uid="{00000000-0005-0000-0000-000035860000}"/>
    <cellStyle name="Note 3 5 4 2 4 2" xfId="34563" xr:uid="{00000000-0005-0000-0000-000036860000}"/>
    <cellStyle name="Note 3 5 4 2 4 3" xfId="51766" xr:uid="{00000000-0005-0000-0000-000037860000}"/>
    <cellStyle name="Note 3 5 4 2 5" xfId="24039" xr:uid="{00000000-0005-0000-0000-000038860000}"/>
    <cellStyle name="Note 3 5 4 2 6" xfId="41316" xr:uid="{00000000-0005-0000-0000-000039860000}"/>
    <cellStyle name="Note 3 5 4 3" xfId="11438" xr:uid="{00000000-0005-0000-0000-00003A860000}"/>
    <cellStyle name="Note 3 5 4 3 2" xfId="18219" xr:uid="{00000000-0005-0000-0000-00003B860000}"/>
    <cellStyle name="Note 3 5 4 3 2 2" xfId="35883" xr:uid="{00000000-0005-0000-0000-00003C860000}"/>
    <cellStyle name="Note 3 5 4 3 2 3" xfId="53072" xr:uid="{00000000-0005-0000-0000-00003D860000}"/>
    <cellStyle name="Note 3 5 4 3 3" xfId="29102" xr:uid="{00000000-0005-0000-0000-00003E860000}"/>
    <cellStyle name="Note 3 5 4 3 4" xfId="46341" xr:uid="{00000000-0005-0000-0000-00003F860000}"/>
    <cellStyle name="Note 3 5 4 4" xfId="8154" xr:uid="{00000000-0005-0000-0000-000040860000}"/>
    <cellStyle name="Note 3 5 4 4 2" xfId="25819" xr:uid="{00000000-0005-0000-0000-000041860000}"/>
    <cellStyle name="Note 3 5 4 4 3" xfId="43084" xr:uid="{00000000-0005-0000-0000-000042860000}"/>
    <cellStyle name="Note 3 5 4 5" xfId="15152" xr:uid="{00000000-0005-0000-0000-000043860000}"/>
    <cellStyle name="Note 3 5 4 5 2" xfId="32816" xr:uid="{00000000-0005-0000-0000-000044860000}"/>
    <cellStyle name="Note 3 5 4 5 3" xfId="50031" xr:uid="{00000000-0005-0000-0000-000045860000}"/>
    <cellStyle name="Note 3 5 4 6" xfId="22183" xr:uid="{00000000-0005-0000-0000-000046860000}"/>
    <cellStyle name="Note 3 5 4 7" xfId="39473" xr:uid="{00000000-0005-0000-0000-000047860000}"/>
    <cellStyle name="Note 3 5 5" xfId="4546" xr:uid="{00000000-0005-0000-0000-000048860000}"/>
    <cellStyle name="Note 3 5 5 2" xfId="6410" xr:uid="{00000000-0005-0000-0000-000049860000}"/>
    <cellStyle name="Note 3 5 5 2 2" xfId="13329" xr:uid="{00000000-0005-0000-0000-00004A860000}"/>
    <cellStyle name="Note 3 5 5 2 2 2" xfId="20002" xr:uid="{00000000-0005-0000-0000-00004B860000}"/>
    <cellStyle name="Note 3 5 5 2 2 2 2" xfId="37666" xr:uid="{00000000-0005-0000-0000-00004C860000}"/>
    <cellStyle name="Note 3 5 5 2 2 2 3" xfId="54843" xr:uid="{00000000-0005-0000-0000-00004D860000}"/>
    <cellStyle name="Note 3 5 5 2 2 3" xfId="30993" xr:uid="{00000000-0005-0000-0000-00004E860000}"/>
    <cellStyle name="Note 3 5 5 2 2 4" xfId="48220" xr:uid="{00000000-0005-0000-0000-00004F860000}"/>
    <cellStyle name="Note 3 5 5 2 3" xfId="10045" xr:uid="{00000000-0005-0000-0000-000050860000}"/>
    <cellStyle name="Note 3 5 5 2 3 2" xfId="27710" xr:uid="{00000000-0005-0000-0000-000051860000}"/>
    <cellStyle name="Note 3 5 5 2 3 3" xfId="44963" xr:uid="{00000000-0005-0000-0000-000052860000}"/>
    <cellStyle name="Note 3 5 5 2 4" xfId="16935" xr:uid="{00000000-0005-0000-0000-000053860000}"/>
    <cellStyle name="Note 3 5 5 2 4 2" xfId="34599" xr:uid="{00000000-0005-0000-0000-000054860000}"/>
    <cellStyle name="Note 3 5 5 2 4 3" xfId="51802" xr:uid="{00000000-0005-0000-0000-000055860000}"/>
    <cellStyle name="Note 3 5 5 2 5" xfId="24075" xr:uid="{00000000-0005-0000-0000-000056860000}"/>
    <cellStyle name="Note 3 5 5 2 6" xfId="41352" xr:uid="{00000000-0005-0000-0000-000057860000}"/>
    <cellStyle name="Note 3 5 5 3" xfId="11474" xr:uid="{00000000-0005-0000-0000-000058860000}"/>
    <cellStyle name="Note 3 5 5 3 2" xfId="18255" xr:uid="{00000000-0005-0000-0000-000059860000}"/>
    <cellStyle name="Note 3 5 5 3 2 2" xfId="35919" xr:uid="{00000000-0005-0000-0000-00005A860000}"/>
    <cellStyle name="Note 3 5 5 3 2 3" xfId="53108" xr:uid="{00000000-0005-0000-0000-00005B860000}"/>
    <cellStyle name="Note 3 5 5 3 3" xfId="29138" xr:uid="{00000000-0005-0000-0000-00005C860000}"/>
    <cellStyle name="Note 3 5 5 3 4" xfId="46377" xr:uid="{00000000-0005-0000-0000-00005D860000}"/>
    <cellStyle name="Note 3 5 5 4" xfId="8190" xr:uid="{00000000-0005-0000-0000-00005E860000}"/>
    <cellStyle name="Note 3 5 5 4 2" xfId="25855" xr:uid="{00000000-0005-0000-0000-00005F860000}"/>
    <cellStyle name="Note 3 5 5 4 3" xfId="43120" xr:uid="{00000000-0005-0000-0000-000060860000}"/>
    <cellStyle name="Note 3 5 5 5" xfId="15188" xr:uid="{00000000-0005-0000-0000-000061860000}"/>
    <cellStyle name="Note 3 5 5 5 2" xfId="32852" xr:uid="{00000000-0005-0000-0000-000062860000}"/>
    <cellStyle name="Note 3 5 5 5 3" xfId="50067" xr:uid="{00000000-0005-0000-0000-000063860000}"/>
    <cellStyle name="Note 3 5 5 6" xfId="22219" xr:uid="{00000000-0005-0000-0000-000064860000}"/>
    <cellStyle name="Note 3 5 5 7" xfId="39509" xr:uid="{00000000-0005-0000-0000-000065860000}"/>
    <cellStyle name="Note 3 5 6" xfId="10153" xr:uid="{00000000-0005-0000-0000-000066860000}"/>
    <cellStyle name="Note 3 5 6 2" xfId="17042" xr:uid="{00000000-0005-0000-0000-000067860000}"/>
    <cellStyle name="Note 3 5 6 2 2" xfId="34706" xr:uid="{00000000-0005-0000-0000-000068860000}"/>
    <cellStyle name="Note 3 5 6 2 3" xfId="51907" xr:uid="{00000000-0005-0000-0000-000069860000}"/>
    <cellStyle name="Note 3 5 6 3" xfId="27817" xr:uid="{00000000-0005-0000-0000-00006A860000}"/>
    <cellStyle name="Note 3 5 6 4" xfId="45068" xr:uid="{00000000-0005-0000-0000-00006B860000}"/>
    <cellStyle name="Note 3 5 7" xfId="13434" xr:uid="{00000000-0005-0000-0000-00006C860000}"/>
    <cellStyle name="Note 3 5 7 2" xfId="31098" xr:uid="{00000000-0005-0000-0000-00006D860000}"/>
    <cellStyle name="Note 3 5 7 3" xfId="48325" xr:uid="{00000000-0005-0000-0000-00006E860000}"/>
    <cellStyle name="Note 3 5 8" xfId="20260" xr:uid="{00000000-0005-0000-0000-00006F860000}"/>
    <cellStyle name="Note 3 5 9" xfId="20381" xr:uid="{00000000-0005-0000-0000-000070860000}"/>
    <cellStyle name="Note 3 6" xfId="2726" xr:uid="{00000000-0005-0000-0000-000071860000}"/>
    <cellStyle name="Note 3 6 10" xfId="13531" xr:uid="{00000000-0005-0000-0000-000072860000}"/>
    <cellStyle name="Note 3 6 10 2" xfId="31195" xr:uid="{00000000-0005-0000-0000-000073860000}"/>
    <cellStyle name="Note 3 6 10 3" xfId="48422" xr:uid="{00000000-0005-0000-0000-000074860000}"/>
    <cellStyle name="Note 3 6 11" xfId="20447" xr:uid="{00000000-0005-0000-0000-000075860000}"/>
    <cellStyle name="Note 3 6 12" xfId="37756" xr:uid="{00000000-0005-0000-0000-000076860000}"/>
    <cellStyle name="Note 3 6 2" xfId="2955" xr:uid="{00000000-0005-0000-0000-000077860000}"/>
    <cellStyle name="Note 3 6 2 2" xfId="3618" xr:uid="{00000000-0005-0000-0000-000078860000}"/>
    <cellStyle name="Note 3 6 2 2 2" xfId="5534" xr:uid="{00000000-0005-0000-0000-000079860000}"/>
    <cellStyle name="Note 3 6 2 2 2 2" xfId="12454" xr:uid="{00000000-0005-0000-0000-00007A860000}"/>
    <cellStyle name="Note 3 6 2 2 2 2 2" xfId="19181" xr:uid="{00000000-0005-0000-0000-00007B860000}"/>
    <cellStyle name="Note 3 6 2 2 2 2 2 2" xfId="36845" xr:uid="{00000000-0005-0000-0000-00007C860000}"/>
    <cellStyle name="Note 3 6 2 2 2 2 2 3" xfId="54025" xr:uid="{00000000-0005-0000-0000-00007D860000}"/>
    <cellStyle name="Note 3 6 2 2 2 2 3" xfId="30118" xr:uid="{00000000-0005-0000-0000-00007E860000}"/>
    <cellStyle name="Note 3 6 2 2 2 2 4" xfId="47348" xr:uid="{00000000-0005-0000-0000-00007F860000}"/>
    <cellStyle name="Note 3 6 2 2 2 3" xfId="9170" xr:uid="{00000000-0005-0000-0000-000080860000}"/>
    <cellStyle name="Note 3 6 2 2 2 3 2" xfId="26835" xr:uid="{00000000-0005-0000-0000-000081860000}"/>
    <cellStyle name="Note 3 6 2 2 2 3 3" xfId="44091" xr:uid="{00000000-0005-0000-0000-000082860000}"/>
    <cellStyle name="Note 3 6 2 2 2 4" xfId="16114" xr:uid="{00000000-0005-0000-0000-000083860000}"/>
    <cellStyle name="Note 3 6 2 2 2 4 2" xfId="33778" xr:uid="{00000000-0005-0000-0000-000084860000}"/>
    <cellStyle name="Note 3 6 2 2 2 4 3" xfId="50984" xr:uid="{00000000-0005-0000-0000-000085860000}"/>
    <cellStyle name="Note 3 6 2 2 2 5" xfId="23199" xr:uid="{00000000-0005-0000-0000-000086860000}"/>
    <cellStyle name="Note 3 6 2 2 2 6" xfId="40480" xr:uid="{00000000-0005-0000-0000-000087860000}"/>
    <cellStyle name="Note 3 6 2 2 3" xfId="11078" xr:uid="{00000000-0005-0000-0000-000088860000}"/>
    <cellStyle name="Note 3 6 2 2 3 2" xfId="17913" xr:uid="{00000000-0005-0000-0000-000089860000}"/>
    <cellStyle name="Note 3 6 2 2 3 2 2" xfId="35577" xr:uid="{00000000-0005-0000-0000-00008A860000}"/>
    <cellStyle name="Note 3 6 2 2 3 2 3" xfId="52769" xr:uid="{00000000-0005-0000-0000-00008B860000}"/>
    <cellStyle name="Note 3 6 2 2 3 3" xfId="28742" xr:uid="{00000000-0005-0000-0000-00008C860000}"/>
    <cellStyle name="Note 3 6 2 2 3 4" xfId="45984" xr:uid="{00000000-0005-0000-0000-00008D860000}"/>
    <cellStyle name="Note 3 6 2 2 4" xfId="7315" xr:uid="{00000000-0005-0000-0000-00008E860000}"/>
    <cellStyle name="Note 3 6 2 2 4 2" xfId="24980" xr:uid="{00000000-0005-0000-0000-00008F860000}"/>
    <cellStyle name="Note 3 6 2 2 4 3" xfId="42248" xr:uid="{00000000-0005-0000-0000-000090860000}"/>
    <cellStyle name="Note 3 6 2 2 5" xfId="14367" xr:uid="{00000000-0005-0000-0000-000091860000}"/>
    <cellStyle name="Note 3 6 2 2 5 2" xfId="32031" xr:uid="{00000000-0005-0000-0000-000092860000}"/>
    <cellStyle name="Note 3 6 2 2 5 3" xfId="49249" xr:uid="{00000000-0005-0000-0000-000093860000}"/>
    <cellStyle name="Note 3 6 2 2 6" xfId="21337" xr:uid="{00000000-0005-0000-0000-000094860000}"/>
    <cellStyle name="Note 3 6 2 2 7" xfId="38637" xr:uid="{00000000-0005-0000-0000-000095860000}"/>
    <cellStyle name="Note 3 6 2 3" xfId="3988" xr:uid="{00000000-0005-0000-0000-000096860000}"/>
    <cellStyle name="Note 3 6 2 3 2" xfId="5904" xr:uid="{00000000-0005-0000-0000-000097860000}"/>
    <cellStyle name="Note 3 6 2 3 2 2" xfId="12824" xr:uid="{00000000-0005-0000-0000-000098860000}"/>
    <cellStyle name="Note 3 6 2 3 2 2 2" xfId="19551" xr:uid="{00000000-0005-0000-0000-000099860000}"/>
    <cellStyle name="Note 3 6 2 3 2 2 2 2" xfId="37215" xr:uid="{00000000-0005-0000-0000-00009A860000}"/>
    <cellStyle name="Note 3 6 2 3 2 2 2 3" xfId="54392" xr:uid="{00000000-0005-0000-0000-00009B860000}"/>
    <cellStyle name="Note 3 6 2 3 2 2 3" xfId="30488" xr:uid="{00000000-0005-0000-0000-00009C860000}"/>
    <cellStyle name="Note 3 6 2 3 2 2 4" xfId="47715" xr:uid="{00000000-0005-0000-0000-00009D860000}"/>
    <cellStyle name="Note 3 6 2 3 2 3" xfId="9540" xr:uid="{00000000-0005-0000-0000-00009E860000}"/>
    <cellStyle name="Note 3 6 2 3 2 3 2" xfId="27205" xr:uid="{00000000-0005-0000-0000-00009F860000}"/>
    <cellStyle name="Note 3 6 2 3 2 3 3" xfId="44458" xr:uid="{00000000-0005-0000-0000-0000A0860000}"/>
    <cellStyle name="Note 3 6 2 3 2 4" xfId="16484" xr:uid="{00000000-0005-0000-0000-0000A1860000}"/>
    <cellStyle name="Note 3 6 2 3 2 4 2" xfId="34148" xr:uid="{00000000-0005-0000-0000-0000A2860000}"/>
    <cellStyle name="Note 3 6 2 3 2 4 3" xfId="51351" xr:uid="{00000000-0005-0000-0000-0000A3860000}"/>
    <cellStyle name="Note 3 6 2 3 2 5" xfId="23569" xr:uid="{00000000-0005-0000-0000-0000A4860000}"/>
    <cellStyle name="Note 3 6 2 3 2 6" xfId="40847" xr:uid="{00000000-0005-0000-0000-0000A5860000}"/>
    <cellStyle name="Note 3 6 2 3 3" xfId="7685" xr:uid="{00000000-0005-0000-0000-0000A6860000}"/>
    <cellStyle name="Note 3 6 2 3 3 2" xfId="25350" xr:uid="{00000000-0005-0000-0000-0000A7860000}"/>
    <cellStyle name="Note 3 6 2 3 3 3" xfId="42615" xr:uid="{00000000-0005-0000-0000-0000A8860000}"/>
    <cellStyle name="Note 3 6 2 3 4" xfId="14737" xr:uid="{00000000-0005-0000-0000-0000A9860000}"/>
    <cellStyle name="Note 3 6 2 3 4 2" xfId="32401" xr:uid="{00000000-0005-0000-0000-0000AA860000}"/>
    <cellStyle name="Note 3 6 2 3 4 3" xfId="49616" xr:uid="{00000000-0005-0000-0000-0000AB860000}"/>
    <cellStyle name="Note 3 6 2 3 5" xfId="21707" xr:uid="{00000000-0005-0000-0000-0000AC860000}"/>
    <cellStyle name="Note 3 6 2 3 6" xfId="39004" xr:uid="{00000000-0005-0000-0000-0000AD860000}"/>
    <cellStyle name="Note 3 6 2 4" xfId="4871" xr:uid="{00000000-0005-0000-0000-0000AE860000}"/>
    <cellStyle name="Note 3 6 2 4 2" xfId="11791" xr:uid="{00000000-0005-0000-0000-0000AF860000}"/>
    <cellStyle name="Note 3 6 2 4 2 2" xfId="18572" xr:uid="{00000000-0005-0000-0000-0000B0860000}"/>
    <cellStyle name="Note 3 6 2 4 2 2 2" xfId="36236" xr:uid="{00000000-0005-0000-0000-0000B1860000}"/>
    <cellStyle name="Note 3 6 2 4 2 2 3" xfId="53422" xr:uid="{00000000-0005-0000-0000-0000B2860000}"/>
    <cellStyle name="Note 3 6 2 4 2 3" xfId="29455" xr:uid="{00000000-0005-0000-0000-0000B3860000}"/>
    <cellStyle name="Note 3 6 2 4 2 4" xfId="46691" xr:uid="{00000000-0005-0000-0000-0000B4860000}"/>
    <cellStyle name="Note 3 6 2 4 3" xfId="8507" xr:uid="{00000000-0005-0000-0000-0000B5860000}"/>
    <cellStyle name="Note 3 6 2 4 3 2" xfId="26172" xr:uid="{00000000-0005-0000-0000-0000B6860000}"/>
    <cellStyle name="Note 3 6 2 4 3 3" xfId="43434" xr:uid="{00000000-0005-0000-0000-0000B7860000}"/>
    <cellStyle name="Note 3 6 2 4 4" xfId="15505" xr:uid="{00000000-0005-0000-0000-0000B8860000}"/>
    <cellStyle name="Note 3 6 2 4 4 2" xfId="33169" xr:uid="{00000000-0005-0000-0000-0000B9860000}"/>
    <cellStyle name="Note 3 6 2 4 4 3" xfId="50381" xr:uid="{00000000-0005-0000-0000-0000BA860000}"/>
    <cellStyle name="Note 3 6 2 4 5" xfId="22536" xr:uid="{00000000-0005-0000-0000-0000BB860000}"/>
    <cellStyle name="Note 3 6 2 4 6" xfId="39823" xr:uid="{00000000-0005-0000-0000-0000BC860000}"/>
    <cellStyle name="Note 3 6 2 5" xfId="10477" xr:uid="{00000000-0005-0000-0000-0000BD860000}"/>
    <cellStyle name="Note 3 6 2 5 2" xfId="17366" xr:uid="{00000000-0005-0000-0000-0000BE860000}"/>
    <cellStyle name="Note 3 6 2 5 2 2" xfId="35030" xr:uid="{00000000-0005-0000-0000-0000BF860000}"/>
    <cellStyle name="Note 3 6 2 5 2 3" xfId="52228" xr:uid="{00000000-0005-0000-0000-0000C0860000}"/>
    <cellStyle name="Note 3 6 2 5 3" xfId="28141" xr:uid="{00000000-0005-0000-0000-0000C1860000}"/>
    <cellStyle name="Note 3 6 2 5 4" xfId="45389" xr:uid="{00000000-0005-0000-0000-0000C2860000}"/>
    <cellStyle name="Note 3 6 2 6" xfId="6727" xr:uid="{00000000-0005-0000-0000-0000C3860000}"/>
    <cellStyle name="Note 3 6 2 6 2" xfId="24392" xr:uid="{00000000-0005-0000-0000-0000C4860000}"/>
    <cellStyle name="Note 3 6 2 6 3" xfId="41666" xr:uid="{00000000-0005-0000-0000-0000C5860000}"/>
    <cellStyle name="Note 3 6 2 7" xfId="13758" xr:uid="{00000000-0005-0000-0000-0000C6860000}"/>
    <cellStyle name="Note 3 6 2 7 2" xfId="31422" xr:uid="{00000000-0005-0000-0000-0000C7860000}"/>
    <cellStyle name="Note 3 6 2 7 3" xfId="48646" xr:uid="{00000000-0005-0000-0000-0000C8860000}"/>
    <cellStyle name="Note 3 6 2 8" xfId="20674" xr:uid="{00000000-0005-0000-0000-0000C9860000}"/>
    <cellStyle name="Note 3 6 2 9" xfId="37980" xr:uid="{00000000-0005-0000-0000-0000CA860000}"/>
    <cellStyle name="Note 3 6 3" xfId="3051" xr:uid="{00000000-0005-0000-0000-0000CB860000}"/>
    <cellStyle name="Note 3 6 3 2" xfId="3714" xr:uid="{00000000-0005-0000-0000-0000CC860000}"/>
    <cellStyle name="Note 3 6 3 2 2" xfId="5630" xr:uid="{00000000-0005-0000-0000-0000CD860000}"/>
    <cellStyle name="Note 3 6 3 2 2 2" xfId="12550" xr:uid="{00000000-0005-0000-0000-0000CE860000}"/>
    <cellStyle name="Note 3 6 3 2 2 2 2" xfId="19277" xr:uid="{00000000-0005-0000-0000-0000CF860000}"/>
    <cellStyle name="Note 3 6 3 2 2 2 2 2" xfId="36941" xr:uid="{00000000-0005-0000-0000-0000D0860000}"/>
    <cellStyle name="Note 3 6 3 2 2 2 2 3" xfId="54118" xr:uid="{00000000-0005-0000-0000-0000D1860000}"/>
    <cellStyle name="Note 3 6 3 2 2 2 3" xfId="30214" xr:uid="{00000000-0005-0000-0000-0000D2860000}"/>
    <cellStyle name="Note 3 6 3 2 2 2 4" xfId="47441" xr:uid="{00000000-0005-0000-0000-0000D3860000}"/>
    <cellStyle name="Note 3 6 3 2 2 3" xfId="9266" xr:uid="{00000000-0005-0000-0000-0000D4860000}"/>
    <cellStyle name="Note 3 6 3 2 2 3 2" xfId="26931" xr:uid="{00000000-0005-0000-0000-0000D5860000}"/>
    <cellStyle name="Note 3 6 3 2 2 3 3" xfId="44184" xr:uid="{00000000-0005-0000-0000-0000D6860000}"/>
    <cellStyle name="Note 3 6 3 2 2 4" xfId="16210" xr:uid="{00000000-0005-0000-0000-0000D7860000}"/>
    <cellStyle name="Note 3 6 3 2 2 4 2" xfId="33874" xr:uid="{00000000-0005-0000-0000-0000D8860000}"/>
    <cellStyle name="Note 3 6 3 2 2 4 3" xfId="51077" xr:uid="{00000000-0005-0000-0000-0000D9860000}"/>
    <cellStyle name="Note 3 6 3 2 2 5" xfId="23295" xr:uid="{00000000-0005-0000-0000-0000DA860000}"/>
    <cellStyle name="Note 3 6 3 2 2 6" xfId="40573" xr:uid="{00000000-0005-0000-0000-0000DB860000}"/>
    <cellStyle name="Note 3 6 3 2 3" xfId="11174" xr:uid="{00000000-0005-0000-0000-0000DC860000}"/>
    <cellStyle name="Note 3 6 3 2 3 2" xfId="18009" xr:uid="{00000000-0005-0000-0000-0000DD860000}"/>
    <cellStyle name="Note 3 6 3 2 3 2 2" xfId="35673" xr:uid="{00000000-0005-0000-0000-0000DE860000}"/>
    <cellStyle name="Note 3 6 3 2 3 2 3" xfId="52862" xr:uid="{00000000-0005-0000-0000-0000DF860000}"/>
    <cellStyle name="Note 3 6 3 2 3 3" xfId="28838" xr:uid="{00000000-0005-0000-0000-0000E0860000}"/>
    <cellStyle name="Note 3 6 3 2 3 4" xfId="46077" xr:uid="{00000000-0005-0000-0000-0000E1860000}"/>
    <cellStyle name="Note 3 6 3 2 4" xfId="7411" xr:uid="{00000000-0005-0000-0000-0000E2860000}"/>
    <cellStyle name="Note 3 6 3 2 4 2" xfId="25076" xr:uid="{00000000-0005-0000-0000-0000E3860000}"/>
    <cellStyle name="Note 3 6 3 2 4 3" xfId="42341" xr:uid="{00000000-0005-0000-0000-0000E4860000}"/>
    <cellStyle name="Note 3 6 3 2 5" xfId="14463" xr:uid="{00000000-0005-0000-0000-0000E5860000}"/>
    <cellStyle name="Note 3 6 3 2 5 2" xfId="32127" xr:uid="{00000000-0005-0000-0000-0000E6860000}"/>
    <cellStyle name="Note 3 6 3 2 5 3" xfId="49342" xr:uid="{00000000-0005-0000-0000-0000E7860000}"/>
    <cellStyle name="Note 3 6 3 2 6" xfId="21433" xr:uid="{00000000-0005-0000-0000-0000E8860000}"/>
    <cellStyle name="Note 3 6 3 2 7" xfId="38730" xr:uid="{00000000-0005-0000-0000-0000E9860000}"/>
    <cellStyle name="Note 3 6 3 3" xfId="4081" xr:uid="{00000000-0005-0000-0000-0000EA860000}"/>
    <cellStyle name="Note 3 6 3 3 2" xfId="5997" xr:uid="{00000000-0005-0000-0000-0000EB860000}"/>
    <cellStyle name="Note 3 6 3 3 2 2" xfId="12917" xr:uid="{00000000-0005-0000-0000-0000EC860000}"/>
    <cellStyle name="Note 3 6 3 3 2 2 2" xfId="19644" xr:uid="{00000000-0005-0000-0000-0000ED860000}"/>
    <cellStyle name="Note 3 6 3 3 2 2 2 2" xfId="37308" xr:uid="{00000000-0005-0000-0000-0000EE860000}"/>
    <cellStyle name="Note 3 6 3 3 2 2 2 3" xfId="54485" xr:uid="{00000000-0005-0000-0000-0000EF860000}"/>
    <cellStyle name="Note 3 6 3 3 2 2 3" xfId="30581" xr:uid="{00000000-0005-0000-0000-0000F0860000}"/>
    <cellStyle name="Note 3 6 3 3 2 2 4" xfId="47808" xr:uid="{00000000-0005-0000-0000-0000F1860000}"/>
    <cellStyle name="Note 3 6 3 3 2 3" xfId="9633" xr:uid="{00000000-0005-0000-0000-0000F2860000}"/>
    <cellStyle name="Note 3 6 3 3 2 3 2" xfId="27298" xr:uid="{00000000-0005-0000-0000-0000F3860000}"/>
    <cellStyle name="Note 3 6 3 3 2 3 3" xfId="44551" xr:uid="{00000000-0005-0000-0000-0000F4860000}"/>
    <cellStyle name="Note 3 6 3 3 2 4" xfId="16577" xr:uid="{00000000-0005-0000-0000-0000F5860000}"/>
    <cellStyle name="Note 3 6 3 3 2 4 2" xfId="34241" xr:uid="{00000000-0005-0000-0000-0000F6860000}"/>
    <cellStyle name="Note 3 6 3 3 2 4 3" xfId="51444" xr:uid="{00000000-0005-0000-0000-0000F7860000}"/>
    <cellStyle name="Note 3 6 3 3 2 5" xfId="23662" xr:uid="{00000000-0005-0000-0000-0000F8860000}"/>
    <cellStyle name="Note 3 6 3 3 2 6" xfId="40940" xr:uid="{00000000-0005-0000-0000-0000F9860000}"/>
    <cellStyle name="Note 3 6 3 3 3" xfId="7778" xr:uid="{00000000-0005-0000-0000-0000FA860000}"/>
    <cellStyle name="Note 3 6 3 3 3 2" xfId="25443" xr:uid="{00000000-0005-0000-0000-0000FB860000}"/>
    <cellStyle name="Note 3 6 3 3 3 3" xfId="42708" xr:uid="{00000000-0005-0000-0000-0000FC860000}"/>
    <cellStyle name="Note 3 6 3 3 4" xfId="14830" xr:uid="{00000000-0005-0000-0000-0000FD860000}"/>
    <cellStyle name="Note 3 6 3 3 4 2" xfId="32494" xr:uid="{00000000-0005-0000-0000-0000FE860000}"/>
    <cellStyle name="Note 3 6 3 3 4 3" xfId="49709" xr:uid="{00000000-0005-0000-0000-0000FF860000}"/>
    <cellStyle name="Note 3 6 3 3 5" xfId="21800" xr:uid="{00000000-0005-0000-0000-000000870000}"/>
    <cellStyle name="Note 3 6 3 3 6" xfId="39097" xr:uid="{00000000-0005-0000-0000-000001870000}"/>
    <cellStyle name="Note 3 6 3 4" xfId="4967" xr:uid="{00000000-0005-0000-0000-000002870000}"/>
    <cellStyle name="Note 3 6 3 4 2" xfId="11887" xr:uid="{00000000-0005-0000-0000-000003870000}"/>
    <cellStyle name="Note 3 6 3 4 2 2" xfId="18668" xr:uid="{00000000-0005-0000-0000-000004870000}"/>
    <cellStyle name="Note 3 6 3 4 2 2 2" xfId="36332" xr:uid="{00000000-0005-0000-0000-000005870000}"/>
    <cellStyle name="Note 3 6 3 4 2 2 3" xfId="53515" xr:uid="{00000000-0005-0000-0000-000006870000}"/>
    <cellStyle name="Note 3 6 3 4 2 3" xfId="29551" xr:uid="{00000000-0005-0000-0000-000007870000}"/>
    <cellStyle name="Note 3 6 3 4 2 4" xfId="46784" xr:uid="{00000000-0005-0000-0000-000008870000}"/>
    <cellStyle name="Note 3 6 3 4 3" xfId="8603" xr:uid="{00000000-0005-0000-0000-000009870000}"/>
    <cellStyle name="Note 3 6 3 4 3 2" xfId="26268" xr:uid="{00000000-0005-0000-0000-00000A870000}"/>
    <cellStyle name="Note 3 6 3 4 3 3" xfId="43527" xr:uid="{00000000-0005-0000-0000-00000B870000}"/>
    <cellStyle name="Note 3 6 3 4 4" xfId="15601" xr:uid="{00000000-0005-0000-0000-00000C870000}"/>
    <cellStyle name="Note 3 6 3 4 4 2" xfId="33265" xr:uid="{00000000-0005-0000-0000-00000D870000}"/>
    <cellStyle name="Note 3 6 3 4 4 3" xfId="50474" xr:uid="{00000000-0005-0000-0000-00000E870000}"/>
    <cellStyle name="Note 3 6 3 4 5" xfId="22632" xr:uid="{00000000-0005-0000-0000-00000F870000}"/>
    <cellStyle name="Note 3 6 3 4 6" xfId="39916" xr:uid="{00000000-0005-0000-0000-000010870000}"/>
    <cellStyle name="Note 3 6 3 5" xfId="10573" xr:uid="{00000000-0005-0000-0000-000011870000}"/>
    <cellStyle name="Note 3 6 3 5 2" xfId="17462" xr:uid="{00000000-0005-0000-0000-000012870000}"/>
    <cellStyle name="Note 3 6 3 5 2 2" xfId="35126" xr:uid="{00000000-0005-0000-0000-000013870000}"/>
    <cellStyle name="Note 3 6 3 5 2 3" xfId="52321" xr:uid="{00000000-0005-0000-0000-000014870000}"/>
    <cellStyle name="Note 3 6 3 5 3" xfId="28237" xr:uid="{00000000-0005-0000-0000-000015870000}"/>
    <cellStyle name="Note 3 6 3 5 4" xfId="45482" xr:uid="{00000000-0005-0000-0000-000016870000}"/>
    <cellStyle name="Note 3 6 3 6" xfId="6823" xr:uid="{00000000-0005-0000-0000-000017870000}"/>
    <cellStyle name="Note 3 6 3 6 2" xfId="24488" xr:uid="{00000000-0005-0000-0000-000018870000}"/>
    <cellStyle name="Note 3 6 3 6 3" xfId="41759" xr:uid="{00000000-0005-0000-0000-000019870000}"/>
    <cellStyle name="Note 3 6 3 7" xfId="13854" xr:uid="{00000000-0005-0000-0000-00001A870000}"/>
    <cellStyle name="Note 3 6 3 7 2" xfId="31518" xr:uid="{00000000-0005-0000-0000-00001B870000}"/>
    <cellStyle name="Note 3 6 3 7 3" xfId="48739" xr:uid="{00000000-0005-0000-0000-00001C870000}"/>
    <cellStyle name="Note 3 6 3 8" xfId="20770" xr:uid="{00000000-0005-0000-0000-00001D870000}"/>
    <cellStyle name="Note 3 6 3 9" xfId="38073" xr:uid="{00000000-0005-0000-0000-00001E870000}"/>
    <cellStyle name="Note 3 6 4" xfId="3163" xr:uid="{00000000-0005-0000-0000-00001F870000}"/>
    <cellStyle name="Note 3 6 4 2" xfId="4193" xr:uid="{00000000-0005-0000-0000-000020870000}"/>
    <cellStyle name="Note 3 6 4 2 2" xfId="6109" xr:uid="{00000000-0005-0000-0000-000021870000}"/>
    <cellStyle name="Note 3 6 4 2 2 2" xfId="13029" xr:uid="{00000000-0005-0000-0000-000022870000}"/>
    <cellStyle name="Note 3 6 4 2 2 2 2" xfId="19756" xr:uid="{00000000-0005-0000-0000-000023870000}"/>
    <cellStyle name="Note 3 6 4 2 2 2 2 2" xfId="37420" xr:uid="{00000000-0005-0000-0000-000024870000}"/>
    <cellStyle name="Note 3 6 4 2 2 2 2 3" xfId="54597" xr:uid="{00000000-0005-0000-0000-000025870000}"/>
    <cellStyle name="Note 3 6 4 2 2 2 3" xfId="30693" xr:uid="{00000000-0005-0000-0000-000026870000}"/>
    <cellStyle name="Note 3 6 4 2 2 2 4" xfId="47920" xr:uid="{00000000-0005-0000-0000-000027870000}"/>
    <cellStyle name="Note 3 6 4 2 2 3" xfId="9745" xr:uid="{00000000-0005-0000-0000-000028870000}"/>
    <cellStyle name="Note 3 6 4 2 2 3 2" xfId="27410" xr:uid="{00000000-0005-0000-0000-000029870000}"/>
    <cellStyle name="Note 3 6 4 2 2 3 3" xfId="44663" xr:uid="{00000000-0005-0000-0000-00002A870000}"/>
    <cellStyle name="Note 3 6 4 2 2 4" xfId="16689" xr:uid="{00000000-0005-0000-0000-00002B870000}"/>
    <cellStyle name="Note 3 6 4 2 2 4 2" xfId="34353" xr:uid="{00000000-0005-0000-0000-00002C870000}"/>
    <cellStyle name="Note 3 6 4 2 2 4 3" xfId="51556" xr:uid="{00000000-0005-0000-0000-00002D870000}"/>
    <cellStyle name="Note 3 6 4 2 2 5" xfId="23774" xr:uid="{00000000-0005-0000-0000-00002E870000}"/>
    <cellStyle name="Note 3 6 4 2 2 6" xfId="41052" xr:uid="{00000000-0005-0000-0000-00002F870000}"/>
    <cellStyle name="Note 3 6 4 2 3" xfId="7890" xr:uid="{00000000-0005-0000-0000-000030870000}"/>
    <cellStyle name="Note 3 6 4 2 3 2" xfId="25555" xr:uid="{00000000-0005-0000-0000-000031870000}"/>
    <cellStyle name="Note 3 6 4 2 3 3" xfId="42820" xr:uid="{00000000-0005-0000-0000-000032870000}"/>
    <cellStyle name="Note 3 6 4 2 4" xfId="14942" xr:uid="{00000000-0005-0000-0000-000033870000}"/>
    <cellStyle name="Note 3 6 4 2 4 2" xfId="32606" xr:uid="{00000000-0005-0000-0000-000034870000}"/>
    <cellStyle name="Note 3 6 4 2 4 3" xfId="49821" xr:uid="{00000000-0005-0000-0000-000035870000}"/>
    <cellStyle name="Note 3 6 4 2 5" xfId="21912" xr:uid="{00000000-0005-0000-0000-000036870000}"/>
    <cellStyle name="Note 3 6 4 2 6" xfId="39209" xr:uid="{00000000-0005-0000-0000-000037870000}"/>
    <cellStyle name="Note 3 6 4 3" xfId="5079" xr:uid="{00000000-0005-0000-0000-000038870000}"/>
    <cellStyle name="Note 3 6 4 3 2" xfId="11999" xr:uid="{00000000-0005-0000-0000-000039870000}"/>
    <cellStyle name="Note 3 6 4 3 2 2" xfId="18780" xr:uid="{00000000-0005-0000-0000-00003A870000}"/>
    <cellStyle name="Note 3 6 4 3 2 2 2" xfId="36444" xr:uid="{00000000-0005-0000-0000-00003B870000}"/>
    <cellStyle name="Note 3 6 4 3 2 2 3" xfId="53627" xr:uid="{00000000-0005-0000-0000-00003C870000}"/>
    <cellStyle name="Note 3 6 4 3 2 3" xfId="29663" xr:uid="{00000000-0005-0000-0000-00003D870000}"/>
    <cellStyle name="Note 3 6 4 3 2 4" xfId="46896" xr:uid="{00000000-0005-0000-0000-00003E870000}"/>
    <cellStyle name="Note 3 6 4 3 3" xfId="8715" xr:uid="{00000000-0005-0000-0000-00003F870000}"/>
    <cellStyle name="Note 3 6 4 3 3 2" xfId="26380" xr:uid="{00000000-0005-0000-0000-000040870000}"/>
    <cellStyle name="Note 3 6 4 3 3 3" xfId="43639" xr:uid="{00000000-0005-0000-0000-000041870000}"/>
    <cellStyle name="Note 3 6 4 3 4" xfId="15713" xr:uid="{00000000-0005-0000-0000-000042870000}"/>
    <cellStyle name="Note 3 6 4 3 4 2" xfId="33377" xr:uid="{00000000-0005-0000-0000-000043870000}"/>
    <cellStyle name="Note 3 6 4 3 4 3" xfId="50586" xr:uid="{00000000-0005-0000-0000-000044870000}"/>
    <cellStyle name="Note 3 6 4 3 5" xfId="22744" xr:uid="{00000000-0005-0000-0000-000045870000}"/>
    <cellStyle name="Note 3 6 4 3 6" xfId="40028" xr:uid="{00000000-0005-0000-0000-000046870000}"/>
    <cellStyle name="Note 3 6 4 4" xfId="10685" xr:uid="{00000000-0005-0000-0000-000047870000}"/>
    <cellStyle name="Note 3 6 4 4 2" xfId="17574" xr:uid="{00000000-0005-0000-0000-000048870000}"/>
    <cellStyle name="Note 3 6 4 4 2 2" xfId="35238" xr:uid="{00000000-0005-0000-0000-000049870000}"/>
    <cellStyle name="Note 3 6 4 4 2 3" xfId="52433" xr:uid="{00000000-0005-0000-0000-00004A870000}"/>
    <cellStyle name="Note 3 6 4 4 3" xfId="28349" xr:uid="{00000000-0005-0000-0000-00004B870000}"/>
    <cellStyle name="Note 3 6 4 4 4" xfId="45594" xr:uid="{00000000-0005-0000-0000-00004C870000}"/>
    <cellStyle name="Note 3 6 4 5" xfId="6935" xr:uid="{00000000-0005-0000-0000-00004D870000}"/>
    <cellStyle name="Note 3 6 4 5 2" xfId="24600" xr:uid="{00000000-0005-0000-0000-00004E870000}"/>
    <cellStyle name="Note 3 6 4 5 3" xfId="41871" xr:uid="{00000000-0005-0000-0000-00004F870000}"/>
    <cellStyle name="Note 3 6 4 6" xfId="13966" xr:uid="{00000000-0005-0000-0000-000050870000}"/>
    <cellStyle name="Note 3 6 4 6 2" xfId="31630" xr:uid="{00000000-0005-0000-0000-000051870000}"/>
    <cellStyle name="Note 3 6 4 6 3" xfId="48851" xr:uid="{00000000-0005-0000-0000-000052870000}"/>
    <cellStyle name="Note 3 6 4 7" xfId="20882" xr:uid="{00000000-0005-0000-0000-000053870000}"/>
    <cellStyle name="Note 3 6 4 8" xfId="38185" xr:uid="{00000000-0005-0000-0000-000054870000}"/>
    <cellStyle name="Note 3 6 5" xfId="3391" xr:uid="{00000000-0005-0000-0000-000055870000}"/>
    <cellStyle name="Note 3 6 5 2" xfId="5307" xr:uid="{00000000-0005-0000-0000-000056870000}"/>
    <cellStyle name="Note 3 6 5 2 2" xfId="12227" xr:uid="{00000000-0005-0000-0000-000057870000}"/>
    <cellStyle name="Note 3 6 5 2 2 2" xfId="18954" xr:uid="{00000000-0005-0000-0000-000058870000}"/>
    <cellStyle name="Note 3 6 5 2 2 2 2" xfId="36618" xr:uid="{00000000-0005-0000-0000-000059870000}"/>
    <cellStyle name="Note 3 6 5 2 2 2 3" xfId="53801" xr:uid="{00000000-0005-0000-0000-00005A870000}"/>
    <cellStyle name="Note 3 6 5 2 2 3" xfId="29891" xr:uid="{00000000-0005-0000-0000-00005B870000}"/>
    <cellStyle name="Note 3 6 5 2 2 4" xfId="47124" xr:uid="{00000000-0005-0000-0000-00005C870000}"/>
    <cellStyle name="Note 3 6 5 2 3" xfId="8943" xr:uid="{00000000-0005-0000-0000-00005D870000}"/>
    <cellStyle name="Note 3 6 5 2 3 2" xfId="26608" xr:uid="{00000000-0005-0000-0000-00005E870000}"/>
    <cellStyle name="Note 3 6 5 2 3 3" xfId="43867" xr:uid="{00000000-0005-0000-0000-00005F870000}"/>
    <cellStyle name="Note 3 6 5 2 4" xfId="15887" xr:uid="{00000000-0005-0000-0000-000060870000}"/>
    <cellStyle name="Note 3 6 5 2 4 2" xfId="33551" xr:uid="{00000000-0005-0000-0000-000061870000}"/>
    <cellStyle name="Note 3 6 5 2 4 3" xfId="50760" xr:uid="{00000000-0005-0000-0000-000062870000}"/>
    <cellStyle name="Note 3 6 5 2 5" xfId="22972" xr:uid="{00000000-0005-0000-0000-000063870000}"/>
    <cellStyle name="Note 3 6 5 2 6" xfId="40256" xr:uid="{00000000-0005-0000-0000-000064870000}"/>
    <cellStyle name="Note 3 6 5 3" xfId="10851" xr:uid="{00000000-0005-0000-0000-000065870000}"/>
    <cellStyle name="Note 3 6 5 3 2" xfId="17686" xr:uid="{00000000-0005-0000-0000-000066870000}"/>
    <cellStyle name="Note 3 6 5 3 2 2" xfId="35350" xr:uid="{00000000-0005-0000-0000-000067870000}"/>
    <cellStyle name="Note 3 6 5 3 2 3" xfId="52545" xr:uid="{00000000-0005-0000-0000-000068870000}"/>
    <cellStyle name="Note 3 6 5 3 3" xfId="28515" xr:uid="{00000000-0005-0000-0000-000069870000}"/>
    <cellStyle name="Note 3 6 5 3 4" xfId="45760" xr:uid="{00000000-0005-0000-0000-00006A870000}"/>
    <cellStyle name="Note 3 6 5 4" xfId="14140" xr:uid="{00000000-0005-0000-0000-00006B870000}"/>
    <cellStyle name="Note 3 6 5 4 2" xfId="31804" xr:uid="{00000000-0005-0000-0000-00006C870000}"/>
    <cellStyle name="Note 3 6 5 4 3" xfId="49025" xr:uid="{00000000-0005-0000-0000-00006D870000}"/>
    <cellStyle name="Note 3 6 5 5" xfId="21110" xr:uid="{00000000-0005-0000-0000-00006E870000}"/>
    <cellStyle name="Note 3 6 5 6" xfId="38413" xr:uid="{00000000-0005-0000-0000-00006F870000}"/>
    <cellStyle name="Note 3 6 6" xfId="3228" xr:uid="{00000000-0005-0000-0000-000070870000}"/>
    <cellStyle name="Note 3 6 6 2" xfId="5144" xr:uid="{00000000-0005-0000-0000-000071870000}"/>
    <cellStyle name="Note 3 6 6 2 2" xfId="12064" xr:uid="{00000000-0005-0000-0000-000072870000}"/>
    <cellStyle name="Note 3 6 6 2 2 2" xfId="18845" xr:uid="{00000000-0005-0000-0000-000073870000}"/>
    <cellStyle name="Note 3 6 6 2 2 2 2" xfId="36509" xr:uid="{00000000-0005-0000-0000-000074870000}"/>
    <cellStyle name="Note 3 6 6 2 2 2 3" xfId="53692" xr:uid="{00000000-0005-0000-0000-000075870000}"/>
    <cellStyle name="Note 3 6 6 2 2 3" xfId="29728" xr:uid="{00000000-0005-0000-0000-000076870000}"/>
    <cellStyle name="Note 3 6 6 2 2 4" xfId="46961" xr:uid="{00000000-0005-0000-0000-000077870000}"/>
    <cellStyle name="Note 3 6 6 2 3" xfId="8780" xr:uid="{00000000-0005-0000-0000-000078870000}"/>
    <cellStyle name="Note 3 6 6 2 3 2" xfId="26445" xr:uid="{00000000-0005-0000-0000-000079870000}"/>
    <cellStyle name="Note 3 6 6 2 3 3" xfId="43704" xr:uid="{00000000-0005-0000-0000-00007A870000}"/>
    <cellStyle name="Note 3 6 6 2 4" xfId="15778" xr:uid="{00000000-0005-0000-0000-00007B870000}"/>
    <cellStyle name="Note 3 6 6 2 4 2" xfId="33442" xr:uid="{00000000-0005-0000-0000-00007C870000}"/>
    <cellStyle name="Note 3 6 6 2 4 3" xfId="50651" xr:uid="{00000000-0005-0000-0000-00007D870000}"/>
    <cellStyle name="Note 3 6 6 2 5" xfId="22809" xr:uid="{00000000-0005-0000-0000-00007E870000}"/>
    <cellStyle name="Note 3 6 6 2 6" xfId="40093" xr:uid="{00000000-0005-0000-0000-00007F870000}"/>
    <cellStyle name="Note 3 6 6 3" xfId="7000" xr:uid="{00000000-0005-0000-0000-000080870000}"/>
    <cellStyle name="Note 3 6 6 3 2" xfId="24665" xr:uid="{00000000-0005-0000-0000-000081870000}"/>
    <cellStyle name="Note 3 6 6 3 3" xfId="41936" xr:uid="{00000000-0005-0000-0000-000082870000}"/>
    <cellStyle name="Note 3 6 6 4" xfId="14031" xr:uid="{00000000-0005-0000-0000-000083870000}"/>
    <cellStyle name="Note 3 6 6 4 2" xfId="31695" xr:uid="{00000000-0005-0000-0000-000084870000}"/>
    <cellStyle name="Note 3 6 6 4 3" xfId="48916" xr:uid="{00000000-0005-0000-0000-000085870000}"/>
    <cellStyle name="Note 3 6 6 5" xfId="20947" xr:uid="{00000000-0005-0000-0000-000086870000}"/>
    <cellStyle name="Note 3 6 6 6" xfId="38250" xr:uid="{00000000-0005-0000-0000-000087870000}"/>
    <cellStyle name="Note 3 6 7" xfId="4644" xr:uid="{00000000-0005-0000-0000-000088870000}"/>
    <cellStyle name="Note 3 6 7 2" xfId="11564" xr:uid="{00000000-0005-0000-0000-000089870000}"/>
    <cellStyle name="Note 3 6 7 2 2" xfId="18345" xr:uid="{00000000-0005-0000-0000-00008A870000}"/>
    <cellStyle name="Note 3 6 7 2 2 2" xfId="36009" xr:uid="{00000000-0005-0000-0000-00008B870000}"/>
    <cellStyle name="Note 3 6 7 2 2 3" xfId="53198" xr:uid="{00000000-0005-0000-0000-00008C870000}"/>
    <cellStyle name="Note 3 6 7 2 3" xfId="29228" xr:uid="{00000000-0005-0000-0000-00008D870000}"/>
    <cellStyle name="Note 3 6 7 2 4" xfId="46467" xr:uid="{00000000-0005-0000-0000-00008E870000}"/>
    <cellStyle name="Note 3 6 7 3" xfId="8280" xr:uid="{00000000-0005-0000-0000-00008F870000}"/>
    <cellStyle name="Note 3 6 7 3 2" xfId="25945" xr:uid="{00000000-0005-0000-0000-000090870000}"/>
    <cellStyle name="Note 3 6 7 3 3" xfId="43210" xr:uid="{00000000-0005-0000-0000-000091870000}"/>
    <cellStyle name="Note 3 6 7 4" xfId="15278" xr:uid="{00000000-0005-0000-0000-000092870000}"/>
    <cellStyle name="Note 3 6 7 4 2" xfId="32942" xr:uid="{00000000-0005-0000-0000-000093870000}"/>
    <cellStyle name="Note 3 6 7 4 3" xfId="50157" xr:uid="{00000000-0005-0000-0000-000094870000}"/>
    <cellStyle name="Note 3 6 7 5" xfId="22309" xr:uid="{00000000-0005-0000-0000-000095870000}"/>
    <cellStyle name="Note 3 6 7 6" xfId="39599" xr:uid="{00000000-0005-0000-0000-000096870000}"/>
    <cellStyle name="Note 3 6 8" xfId="10250" xr:uid="{00000000-0005-0000-0000-000097870000}"/>
    <cellStyle name="Note 3 6 8 2" xfId="17139" xr:uid="{00000000-0005-0000-0000-000098870000}"/>
    <cellStyle name="Note 3 6 8 2 2" xfId="34803" xr:uid="{00000000-0005-0000-0000-000099870000}"/>
    <cellStyle name="Note 3 6 8 2 3" xfId="52004" xr:uid="{00000000-0005-0000-0000-00009A870000}"/>
    <cellStyle name="Note 3 6 8 3" xfId="27914" xr:uid="{00000000-0005-0000-0000-00009B870000}"/>
    <cellStyle name="Note 3 6 8 4" xfId="45165" xr:uid="{00000000-0005-0000-0000-00009C870000}"/>
    <cellStyle name="Note 3 6 9" xfId="6500" xr:uid="{00000000-0005-0000-0000-00009D870000}"/>
    <cellStyle name="Note 3 6 9 2" xfId="24165" xr:uid="{00000000-0005-0000-0000-00009E870000}"/>
    <cellStyle name="Note 3 6 9 3" xfId="41442" xr:uid="{00000000-0005-0000-0000-00009F870000}"/>
    <cellStyle name="Note 3 7" xfId="2847" xr:uid="{00000000-0005-0000-0000-0000A0870000}"/>
    <cellStyle name="Note 3 7 2" xfId="3510" xr:uid="{00000000-0005-0000-0000-0000A1870000}"/>
    <cellStyle name="Note 3 7 2 2" xfId="5426" xr:uid="{00000000-0005-0000-0000-0000A2870000}"/>
    <cellStyle name="Note 3 7 2 2 2" xfId="12346" xr:uid="{00000000-0005-0000-0000-0000A3870000}"/>
    <cellStyle name="Note 3 7 2 2 2 2" xfId="19073" xr:uid="{00000000-0005-0000-0000-0000A4870000}"/>
    <cellStyle name="Note 3 7 2 2 2 2 2" xfId="36737" xr:uid="{00000000-0005-0000-0000-0000A5870000}"/>
    <cellStyle name="Note 3 7 2 2 2 2 3" xfId="53917" xr:uid="{00000000-0005-0000-0000-0000A6870000}"/>
    <cellStyle name="Note 3 7 2 2 2 3" xfId="30010" xr:uid="{00000000-0005-0000-0000-0000A7870000}"/>
    <cellStyle name="Note 3 7 2 2 2 4" xfId="47240" xr:uid="{00000000-0005-0000-0000-0000A8870000}"/>
    <cellStyle name="Note 3 7 2 2 3" xfId="9062" xr:uid="{00000000-0005-0000-0000-0000A9870000}"/>
    <cellStyle name="Note 3 7 2 2 3 2" xfId="26727" xr:uid="{00000000-0005-0000-0000-0000AA870000}"/>
    <cellStyle name="Note 3 7 2 2 3 3" xfId="43983" xr:uid="{00000000-0005-0000-0000-0000AB870000}"/>
    <cellStyle name="Note 3 7 2 2 4" xfId="16006" xr:uid="{00000000-0005-0000-0000-0000AC870000}"/>
    <cellStyle name="Note 3 7 2 2 4 2" xfId="33670" xr:uid="{00000000-0005-0000-0000-0000AD870000}"/>
    <cellStyle name="Note 3 7 2 2 4 3" xfId="50876" xr:uid="{00000000-0005-0000-0000-0000AE870000}"/>
    <cellStyle name="Note 3 7 2 2 5" xfId="23091" xr:uid="{00000000-0005-0000-0000-0000AF870000}"/>
    <cellStyle name="Note 3 7 2 2 6" xfId="40372" xr:uid="{00000000-0005-0000-0000-0000B0870000}"/>
    <cellStyle name="Note 3 7 2 3" xfId="10970" xr:uid="{00000000-0005-0000-0000-0000B1870000}"/>
    <cellStyle name="Note 3 7 2 3 2" xfId="17805" xr:uid="{00000000-0005-0000-0000-0000B2870000}"/>
    <cellStyle name="Note 3 7 2 3 2 2" xfId="35469" xr:uid="{00000000-0005-0000-0000-0000B3870000}"/>
    <cellStyle name="Note 3 7 2 3 2 3" xfId="52661" xr:uid="{00000000-0005-0000-0000-0000B4870000}"/>
    <cellStyle name="Note 3 7 2 3 3" xfId="28634" xr:uid="{00000000-0005-0000-0000-0000B5870000}"/>
    <cellStyle name="Note 3 7 2 3 4" xfId="45876" xr:uid="{00000000-0005-0000-0000-0000B6870000}"/>
    <cellStyle name="Note 3 7 2 4" xfId="7207" xr:uid="{00000000-0005-0000-0000-0000B7870000}"/>
    <cellStyle name="Note 3 7 2 4 2" xfId="24872" xr:uid="{00000000-0005-0000-0000-0000B8870000}"/>
    <cellStyle name="Note 3 7 2 4 3" xfId="42140" xr:uid="{00000000-0005-0000-0000-0000B9870000}"/>
    <cellStyle name="Note 3 7 2 5" xfId="14259" xr:uid="{00000000-0005-0000-0000-0000BA870000}"/>
    <cellStyle name="Note 3 7 2 5 2" xfId="31923" xr:uid="{00000000-0005-0000-0000-0000BB870000}"/>
    <cellStyle name="Note 3 7 2 5 3" xfId="49141" xr:uid="{00000000-0005-0000-0000-0000BC870000}"/>
    <cellStyle name="Note 3 7 2 6" xfId="21229" xr:uid="{00000000-0005-0000-0000-0000BD870000}"/>
    <cellStyle name="Note 3 7 2 7" xfId="38529" xr:uid="{00000000-0005-0000-0000-0000BE870000}"/>
    <cellStyle name="Note 3 7 3" xfId="3880" xr:uid="{00000000-0005-0000-0000-0000BF870000}"/>
    <cellStyle name="Note 3 7 3 2" xfId="5796" xr:uid="{00000000-0005-0000-0000-0000C0870000}"/>
    <cellStyle name="Note 3 7 3 2 2" xfId="12716" xr:uid="{00000000-0005-0000-0000-0000C1870000}"/>
    <cellStyle name="Note 3 7 3 2 2 2" xfId="19443" xr:uid="{00000000-0005-0000-0000-0000C2870000}"/>
    <cellStyle name="Note 3 7 3 2 2 2 2" xfId="37107" xr:uid="{00000000-0005-0000-0000-0000C3870000}"/>
    <cellStyle name="Note 3 7 3 2 2 2 3" xfId="54284" xr:uid="{00000000-0005-0000-0000-0000C4870000}"/>
    <cellStyle name="Note 3 7 3 2 2 3" xfId="30380" xr:uid="{00000000-0005-0000-0000-0000C5870000}"/>
    <cellStyle name="Note 3 7 3 2 2 4" xfId="47607" xr:uid="{00000000-0005-0000-0000-0000C6870000}"/>
    <cellStyle name="Note 3 7 3 2 3" xfId="9432" xr:uid="{00000000-0005-0000-0000-0000C7870000}"/>
    <cellStyle name="Note 3 7 3 2 3 2" xfId="27097" xr:uid="{00000000-0005-0000-0000-0000C8870000}"/>
    <cellStyle name="Note 3 7 3 2 3 3" xfId="44350" xr:uid="{00000000-0005-0000-0000-0000C9870000}"/>
    <cellStyle name="Note 3 7 3 2 4" xfId="16376" xr:uid="{00000000-0005-0000-0000-0000CA870000}"/>
    <cellStyle name="Note 3 7 3 2 4 2" xfId="34040" xr:uid="{00000000-0005-0000-0000-0000CB870000}"/>
    <cellStyle name="Note 3 7 3 2 4 3" xfId="51243" xr:uid="{00000000-0005-0000-0000-0000CC870000}"/>
    <cellStyle name="Note 3 7 3 2 5" xfId="23461" xr:uid="{00000000-0005-0000-0000-0000CD870000}"/>
    <cellStyle name="Note 3 7 3 2 6" xfId="40739" xr:uid="{00000000-0005-0000-0000-0000CE870000}"/>
    <cellStyle name="Note 3 7 3 3" xfId="7577" xr:uid="{00000000-0005-0000-0000-0000CF870000}"/>
    <cellStyle name="Note 3 7 3 3 2" xfId="25242" xr:uid="{00000000-0005-0000-0000-0000D0870000}"/>
    <cellStyle name="Note 3 7 3 3 3" xfId="42507" xr:uid="{00000000-0005-0000-0000-0000D1870000}"/>
    <cellStyle name="Note 3 7 3 4" xfId="14629" xr:uid="{00000000-0005-0000-0000-0000D2870000}"/>
    <cellStyle name="Note 3 7 3 4 2" xfId="32293" xr:uid="{00000000-0005-0000-0000-0000D3870000}"/>
    <cellStyle name="Note 3 7 3 4 3" xfId="49508" xr:uid="{00000000-0005-0000-0000-0000D4870000}"/>
    <cellStyle name="Note 3 7 3 5" xfId="21599" xr:uid="{00000000-0005-0000-0000-0000D5870000}"/>
    <cellStyle name="Note 3 7 3 6" xfId="38896" xr:uid="{00000000-0005-0000-0000-0000D6870000}"/>
    <cellStyle name="Note 3 7 4" xfId="4763" xr:uid="{00000000-0005-0000-0000-0000D7870000}"/>
    <cellStyle name="Note 3 7 4 2" xfId="11683" xr:uid="{00000000-0005-0000-0000-0000D8870000}"/>
    <cellStyle name="Note 3 7 4 2 2" xfId="18464" xr:uid="{00000000-0005-0000-0000-0000D9870000}"/>
    <cellStyle name="Note 3 7 4 2 2 2" xfId="36128" xr:uid="{00000000-0005-0000-0000-0000DA870000}"/>
    <cellStyle name="Note 3 7 4 2 2 3" xfId="53314" xr:uid="{00000000-0005-0000-0000-0000DB870000}"/>
    <cellStyle name="Note 3 7 4 2 3" xfId="29347" xr:uid="{00000000-0005-0000-0000-0000DC870000}"/>
    <cellStyle name="Note 3 7 4 2 4" xfId="46583" xr:uid="{00000000-0005-0000-0000-0000DD870000}"/>
    <cellStyle name="Note 3 7 4 3" xfId="8399" xr:uid="{00000000-0005-0000-0000-0000DE870000}"/>
    <cellStyle name="Note 3 7 4 3 2" xfId="26064" xr:uid="{00000000-0005-0000-0000-0000DF870000}"/>
    <cellStyle name="Note 3 7 4 3 3" xfId="43326" xr:uid="{00000000-0005-0000-0000-0000E0870000}"/>
    <cellStyle name="Note 3 7 4 4" xfId="15397" xr:uid="{00000000-0005-0000-0000-0000E1870000}"/>
    <cellStyle name="Note 3 7 4 4 2" xfId="33061" xr:uid="{00000000-0005-0000-0000-0000E2870000}"/>
    <cellStyle name="Note 3 7 4 4 3" xfId="50273" xr:uid="{00000000-0005-0000-0000-0000E3870000}"/>
    <cellStyle name="Note 3 7 4 5" xfId="22428" xr:uid="{00000000-0005-0000-0000-0000E4870000}"/>
    <cellStyle name="Note 3 7 4 6" xfId="39715" xr:uid="{00000000-0005-0000-0000-0000E5870000}"/>
    <cellStyle name="Note 3 7 5" xfId="10369" xr:uid="{00000000-0005-0000-0000-0000E6870000}"/>
    <cellStyle name="Note 3 7 5 2" xfId="17258" xr:uid="{00000000-0005-0000-0000-0000E7870000}"/>
    <cellStyle name="Note 3 7 5 2 2" xfId="34922" xr:uid="{00000000-0005-0000-0000-0000E8870000}"/>
    <cellStyle name="Note 3 7 5 2 3" xfId="52120" xr:uid="{00000000-0005-0000-0000-0000E9870000}"/>
    <cellStyle name="Note 3 7 5 3" xfId="28033" xr:uid="{00000000-0005-0000-0000-0000EA870000}"/>
    <cellStyle name="Note 3 7 5 4" xfId="45281" xr:uid="{00000000-0005-0000-0000-0000EB870000}"/>
    <cellStyle name="Note 3 7 6" xfId="6619" xr:uid="{00000000-0005-0000-0000-0000EC870000}"/>
    <cellStyle name="Note 3 7 6 2" xfId="24284" xr:uid="{00000000-0005-0000-0000-0000ED870000}"/>
    <cellStyle name="Note 3 7 6 3" xfId="41558" xr:uid="{00000000-0005-0000-0000-0000EE870000}"/>
    <cellStyle name="Note 3 7 7" xfId="13650" xr:uid="{00000000-0005-0000-0000-0000EF870000}"/>
    <cellStyle name="Note 3 7 7 2" xfId="31314" xr:uid="{00000000-0005-0000-0000-0000F0870000}"/>
    <cellStyle name="Note 3 7 7 3" xfId="48538" xr:uid="{00000000-0005-0000-0000-0000F1870000}"/>
    <cellStyle name="Note 3 7 8" xfId="20566" xr:uid="{00000000-0005-0000-0000-0000F2870000}"/>
    <cellStyle name="Note 3 7 9" xfId="37872" xr:uid="{00000000-0005-0000-0000-0000F3870000}"/>
    <cellStyle name="Note 3 8" xfId="4499" xr:uid="{00000000-0005-0000-0000-0000F4870000}"/>
    <cellStyle name="Note 3 8 2" xfId="6363" xr:uid="{00000000-0005-0000-0000-0000F5870000}"/>
    <cellStyle name="Note 3 8 2 2" xfId="13282" xr:uid="{00000000-0005-0000-0000-0000F6870000}"/>
    <cellStyle name="Note 3 8 2 2 2" xfId="19955" xr:uid="{00000000-0005-0000-0000-0000F7870000}"/>
    <cellStyle name="Note 3 8 2 2 2 2" xfId="37619" xr:uid="{00000000-0005-0000-0000-0000F8870000}"/>
    <cellStyle name="Note 3 8 2 2 2 3" xfId="54796" xr:uid="{00000000-0005-0000-0000-0000F9870000}"/>
    <cellStyle name="Note 3 8 2 2 3" xfId="30946" xr:uid="{00000000-0005-0000-0000-0000FA870000}"/>
    <cellStyle name="Note 3 8 2 2 4" xfId="48173" xr:uid="{00000000-0005-0000-0000-0000FB870000}"/>
    <cellStyle name="Note 3 8 2 3" xfId="9998" xr:uid="{00000000-0005-0000-0000-0000FC870000}"/>
    <cellStyle name="Note 3 8 2 3 2" xfId="27663" xr:uid="{00000000-0005-0000-0000-0000FD870000}"/>
    <cellStyle name="Note 3 8 2 3 3" xfId="44916" xr:uid="{00000000-0005-0000-0000-0000FE870000}"/>
    <cellStyle name="Note 3 8 2 4" xfId="16888" xr:uid="{00000000-0005-0000-0000-0000FF870000}"/>
    <cellStyle name="Note 3 8 2 4 2" xfId="34552" xr:uid="{00000000-0005-0000-0000-000000880000}"/>
    <cellStyle name="Note 3 8 2 4 3" xfId="51755" xr:uid="{00000000-0005-0000-0000-000001880000}"/>
    <cellStyle name="Note 3 8 2 5" xfId="24028" xr:uid="{00000000-0005-0000-0000-000002880000}"/>
    <cellStyle name="Note 3 8 2 6" xfId="41305" xr:uid="{00000000-0005-0000-0000-000003880000}"/>
    <cellStyle name="Note 3 8 3" xfId="11427" xr:uid="{00000000-0005-0000-0000-000004880000}"/>
    <cellStyle name="Note 3 8 3 2" xfId="18208" xr:uid="{00000000-0005-0000-0000-000005880000}"/>
    <cellStyle name="Note 3 8 3 2 2" xfId="35872" xr:uid="{00000000-0005-0000-0000-000006880000}"/>
    <cellStyle name="Note 3 8 3 2 3" xfId="53061" xr:uid="{00000000-0005-0000-0000-000007880000}"/>
    <cellStyle name="Note 3 8 3 3" xfId="29091" xr:uid="{00000000-0005-0000-0000-000008880000}"/>
    <cellStyle name="Note 3 8 3 4" xfId="46330" xr:uid="{00000000-0005-0000-0000-000009880000}"/>
    <cellStyle name="Note 3 8 4" xfId="8143" xr:uid="{00000000-0005-0000-0000-00000A880000}"/>
    <cellStyle name="Note 3 8 4 2" xfId="25808" xr:uid="{00000000-0005-0000-0000-00000B880000}"/>
    <cellStyle name="Note 3 8 4 3" xfId="43073" xr:uid="{00000000-0005-0000-0000-00000C880000}"/>
    <cellStyle name="Note 3 8 5" xfId="15141" xr:uid="{00000000-0005-0000-0000-00000D880000}"/>
    <cellStyle name="Note 3 8 5 2" xfId="32805" xr:uid="{00000000-0005-0000-0000-00000E880000}"/>
    <cellStyle name="Note 3 8 5 3" xfId="50020" xr:uid="{00000000-0005-0000-0000-00000F880000}"/>
    <cellStyle name="Note 3 8 6" xfId="22172" xr:uid="{00000000-0005-0000-0000-000010880000}"/>
    <cellStyle name="Note 3 8 7" xfId="39462" xr:uid="{00000000-0005-0000-0000-000011880000}"/>
    <cellStyle name="Note 3 9" xfId="4362" xr:uid="{00000000-0005-0000-0000-000012880000}"/>
    <cellStyle name="Note 3 9 2" xfId="6227" xr:uid="{00000000-0005-0000-0000-000013880000}"/>
    <cellStyle name="Note 3 9 2 2" xfId="13146" xr:uid="{00000000-0005-0000-0000-000014880000}"/>
    <cellStyle name="Note 3 9 2 2 2" xfId="19819" xr:uid="{00000000-0005-0000-0000-000015880000}"/>
    <cellStyle name="Note 3 9 2 2 2 2" xfId="37483" xr:uid="{00000000-0005-0000-0000-000016880000}"/>
    <cellStyle name="Note 3 9 2 2 2 3" xfId="54660" xr:uid="{00000000-0005-0000-0000-000017880000}"/>
    <cellStyle name="Note 3 9 2 2 3" xfId="30810" xr:uid="{00000000-0005-0000-0000-000018880000}"/>
    <cellStyle name="Note 3 9 2 2 4" xfId="48037" xr:uid="{00000000-0005-0000-0000-000019880000}"/>
    <cellStyle name="Note 3 9 2 3" xfId="9862" xr:uid="{00000000-0005-0000-0000-00001A880000}"/>
    <cellStyle name="Note 3 9 2 3 2" xfId="27527" xr:uid="{00000000-0005-0000-0000-00001B880000}"/>
    <cellStyle name="Note 3 9 2 3 3" xfId="44780" xr:uid="{00000000-0005-0000-0000-00001C880000}"/>
    <cellStyle name="Note 3 9 2 4" xfId="16752" xr:uid="{00000000-0005-0000-0000-00001D880000}"/>
    <cellStyle name="Note 3 9 2 4 2" xfId="34416" xr:uid="{00000000-0005-0000-0000-00001E880000}"/>
    <cellStyle name="Note 3 9 2 4 3" xfId="51619" xr:uid="{00000000-0005-0000-0000-00001F880000}"/>
    <cellStyle name="Note 3 9 2 5" xfId="23892" xr:uid="{00000000-0005-0000-0000-000020880000}"/>
    <cellStyle name="Note 3 9 2 6" xfId="41169" xr:uid="{00000000-0005-0000-0000-000021880000}"/>
    <cellStyle name="Note 3 9 3" xfId="11291" xr:uid="{00000000-0005-0000-0000-000022880000}"/>
    <cellStyle name="Note 3 9 3 2" xfId="18072" xr:uid="{00000000-0005-0000-0000-000023880000}"/>
    <cellStyle name="Note 3 9 3 2 2" xfId="35736" xr:uid="{00000000-0005-0000-0000-000024880000}"/>
    <cellStyle name="Note 3 9 3 2 3" xfId="52925" xr:uid="{00000000-0005-0000-0000-000025880000}"/>
    <cellStyle name="Note 3 9 3 3" xfId="28955" xr:uid="{00000000-0005-0000-0000-000026880000}"/>
    <cellStyle name="Note 3 9 3 4" xfId="46194" xr:uid="{00000000-0005-0000-0000-000027880000}"/>
    <cellStyle name="Note 3 9 4" xfId="8007" xr:uid="{00000000-0005-0000-0000-000028880000}"/>
    <cellStyle name="Note 3 9 4 2" xfId="25672" xr:uid="{00000000-0005-0000-0000-000029880000}"/>
    <cellStyle name="Note 3 9 4 3" xfId="42937" xr:uid="{00000000-0005-0000-0000-00002A880000}"/>
    <cellStyle name="Note 3 9 5" xfId="15005" xr:uid="{00000000-0005-0000-0000-00002B880000}"/>
    <cellStyle name="Note 3 9 5 2" xfId="32669" xr:uid="{00000000-0005-0000-0000-00002C880000}"/>
    <cellStyle name="Note 3 9 5 3" xfId="49884" xr:uid="{00000000-0005-0000-0000-00002D880000}"/>
    <cellStyle name="Note 3 9 6" xfId="22036" xr:uid="{00000000-0005-0000-0000-00002E880000}"/>
    <cellStyle name="Note 3 9 7" xfId="39326" xr:uid="{00000000-0005-0000-0000-00002F880000}"/>
    <cellStyle name="Note 4" xfId="1866" xr:uid="{00000000-0005-0000-0000-000030880000}"/>
    <cellStyle name="Note 4 10" xfId="13435" xr:uid="{00000000-0005-0000-0000-000031880000}"/>
    <cellStyle name="Note 4 10 2" xfId="31099" xr:uid="{00000000-0005-0000-0000-000032880000}"/>
    <cellStyle name="Note 4 10 3" xfId="48326" xr:uid="{00000000-0005-0000-0000-000033880000}"/>
    <cellStyle name="Note 4 11" xfId="20261" xr:uid="{00000000-0005-0000-0000-000034880000}"/>
    <cellStyle name="Note 4 12" xfId="20392" xr:uid="{00000000-0005-0000-0000-000035880000}"/>
    <cellStyle name="Note 4 2" xfId="1867" xr:uid="{00000000-0005-0000-0000-000036880000}"/>
    <cellStyle name="Note 4 2 10" xfId="20262" xr:uid="{00000000-0005-0000-0000-000037880000}"/>
    <cellStyle name="Note 4 2 11" xfId="20382" xr:uid="{00000000-0005-0000-0000-000038880000}"/>
    <cellStyle name="Note 4 2 2" xfId="1868" xr:uid="{00000000-0005-0000-0000-000039880000}"/>
    <cellStyle name="Note 4 2 2 10" xfId="20371" xr:uid="{00000000-0005-0000-0000-00003A880000}"/>
    <cellStyle name="Note 4 2 2 2" xfId="1869" xr:uid="{00000000-0005-0000-0000-00003B880000}"/>
    <cellStyle name="Note 4 2 2 2 2" xfId="2712" xr:uid="{00000000-0005-0000-0000-00003C880000}"/>
    <cellStyle name="Note 4 2 2 2 2 10" xfId="13517" xr:uid="{00000000-0005-0000-0000-00003D880000}"/>
    <cellStyle name="Note 4 2 2 2 2 10 2" xfId="31181" xr:uid="{00000000-0005-0000-0000-00003E880000}"/>
    <cellStyle name="Note 4 2 2 2 2 10 3" xfId="48408" xr:uid="{00000000-0005-0000-0000-00003F880000}"/>
    <cellStyle name="Note 4 2 2 2 2 11" xfId="20433" xr:uid="{00000000-0005-0000-0000-000040880000}"/>
    <cellStyle name="Note 4 2 2 2 2 12" xfId="37742" xr:uid="{00000000-0005-0000-0000-000041880000}"/>
    <cellStyle name="Note 4 2 2 2 2 2" xfId="2941" xr:uid="{00000000-0005-0000-0000-000042880000}"/>
    <cellStyle name="Note 4 2 2 2 2 2 2" xfId="3604" xr:uid="{00000000-0005-0000-0000-000043880000}"/>
    <cellStyle name="Note 4 2 2 2 2 2 2 2" xfId="5520" xr:uid="{00000000-0005-0000-0000-000044880000}"/>
    <cellStyle name="Note 4 2 2 2 2 2 2 2 2" xfId="12440" xr:uid="{00000000-0005-0000-0000-000045880000}"/>
    <cellStyle name="Note 4 2 2 2 2 2 2 2 2 2" xfId="19167" xr:uid="{00000000-0005-0000-0000-000046880000}"/>
    <cellStyle name="Note 4 2 2 2 2 2 2 2 2 2 2" xfId="36831" xr:uid="{00000000-0005-0000-0000-000047880000}"/>
    <cellStyle name="Note 4 2 2 2 2 2 2 2 2 2 3" xfId="54011" xr:uid="{00000000-0005-0000-0000-000048880000}"/>
    <cellStyle name="Note 4 2 2 2 2 2 2 2 2 3" xfId="30104" xr:uid="{00000000-0005-0000-0000-000049880000}"/>
    <cellStyle name="Note 4 2 2 2 2 2 2 2 2 4" xfId="47334" xr:uid="{00000000-0005-0000-0000-00004A880000}"/>
    <cellStyle name="Note 4 2 2 2 2 2 2 2 3" xfId="9156" xr:uid="{00000000-0005-0000-0000-00004B880000}"/>
    <cellStyle name="Note 4 2 2 2 2 2 2 2 3 2" xfId="26821" xr:uid="{00000000-0005-0000-0000-00004C880000}"/>
    <cellStyle name="Note 4 2 2 2 2 2 2 2 3 3" xfId="44077" xr:uid="{00000000-0005-0000-0000-00004D880000}"/>
    <cellStyle name="Note 4 2 2 2 2 2 2 2 4" xfId="16100" xr:uid="{00000000-0005-0000-0000-00004E880000}"/>
    <cellStyle name="Note 4 2 2 2 2 2 2 2 4 2" xfId="33764" xr:uid="{00000000-0005-0000-0000-00004F880000}"/>
    <cellStyle name="Note 4 2 2 2 2 2 2 2 4 3" xfId="50970" xr:uid="{00000000-0005-0000-0000-000050880000}"/>
    <cellStyle name="Note 4 2 2 2 2 2 2 2 5" xfId="23185" xr:uid="{00000000-0005-0000-0000-000051880000}"/>
    <cellStyle name="Note 4 2 2 2 2 2 2 2 6" xfId="40466" xr:uid="{00000000-0005-0000-0000-000052880000}"/>
    <cellStyle name="Note 4 2 2 2 2 2 2 3" xfId="11064" xr:uid="{00000000-0005-0000-0000-000053880000}"/>
    <cellStyle name="Note 4 2 2 2 2 2 2 3 2" xfId="17899" xr:uid="{00000000-0005-0000-0000-000054880000}"/>
    <cellStyle name="Note 4 2 2 2 2 2 2 3 2 2" xfId="35563" xr:uid="{00000000-0005-0000-0000-000055880000}"/>
    <cellStyle name="Note 4 2 2 2 2 2 2 3 2 3" xfId="52755" xr:uid="{00000000-0005-0000-0000-000056880000}"/>
    <cellStyle name="Note 4 2 2 2 2 2 2 3 3" xfId="28728" xr:uid="{00000000-0005-0000-0000-000057880000}"/>
    <cellStyle name="Note 4 2 2 2 2 2 2 3 4" xfId="45970" xr:uid="{00000000-0005-0000-0000-000058880000}"/>
    <cellStyle name="Note 4 2 2 2 2 2 2 4" xfId="7301" xr:uid="{00000000-0005-0000-0000-000059880000}"/>
    <cellStyle name="Note 4 2 2 2 2 2 2 4 2" xfId="24966" xr:uid="{00000000-0005-0000-0000-00005A880000}"/>
    <cellStyle name="Note 4 2 2 2 2 2 2 4 3" xfId="42234" xr:uid="{00000000-0005-0000-0000-00005B880000}"/>
    <cellStyle name="Note 4 2 2 2 2 2 2 5" xfId="14353" xr:uid="{00000000-0005-0000-0000-00005C880000}"/>
    <cellStyle name="Note 4 2 2 2 2 2 2 5 2" xfId="32017" xr:uid="{00000000-0005-0000-0000-00005D880000}"/>
    <cellStyle name="Note 4 2 2 2 2 2 2 5 3" xfId="49235" xr:uid="{00000000-0005-0000-0000-00005E880000}"/>
    <cellStyle name="Note 4 2 2 2 2 2 2 6" xfId="21323" xr:uid="{00000000-0005-0000-0000-00005F880000}"/>
    <cellStyle name="Note 4 2 2 2 2 2 2 7" xfId="38623" xr:uid="{00000000-0005-0000-0000-000060880000}"/>
    <cellStyle name="Note 4 2 2 2 2 2 3" xfId="3974" xr:uid="{00000000-0005-0000-0000-000061880000}"/>
    <cellStyle name="Note 4 2 2 2 2 2 3 2" xfId="5890" xr:uid="{00000000-0005-0000-0000-000062880000}"/>
    <cellStyle name="Note 4 2 2 2 2 2 3 2 2" xfId="12810" xr:uid="{00000000-0005-0000-0000-000063880000}"/>
    <cellStyle name="Note 4 2 2 2 2 2 3 2 2 2" xfId="19537" xr:uid="{00000000-0005-0000-0000-000064880000}"/>
    <cellStyle name="Note 4 2 2 2 2 2 3 2 2 2 2" xfId="37201" xr:uid="{00000000-0005-0000-0000-000065880000}"/>
    <cellStyle name="Note 4 2 2 2 2 2 3 2 2 2 3" xfId="54378" xr:uid="{00000000-0005-0000-0000-000066880000}"/>
    <cellStyle name="Note 4 2 2 2 2 2 3 2 2 3" xfId="30474" xr:uid="{00000000-0005-0000-0000-000067880000}"/>
    <cellStyle name="Note 4 2 2 2 2 2 3 2 2 4" xfId="47701" xr:uid="{00000000-0005-0000-0000-000068880000}"/>
    <cellStyle name="Note 4 2 2 2 2 2 3 2 3" xfId="9526" xr:uid="{00000000-0005-0000-0000-000069880000}"/>
    <cellStyle name="Note 4 2 2 2 2 2 3 2 3 2" xfId="27191" xr:uid="{00000000-0005-0000-0000-00006A880000}"/>
    <cellStyle name="Note 4 2 2 2 2 2 3 2 3 3" xfId="44444" xr:uid="{00000000-0005-0000-0000-00006B880000}"/>
    <cellStyle name="Note 4 2 2 2 2 2 3 2 4" xfId="16470" xr:uid="{00000000-0005-0000-0000-00006C880000}"/>
    <cellStyle name="Note 4 2 2 2 2 2 3 2 4 2" xfId="34134" xr:uid="{00000000-0005-0000-0000-00006D880000}"/>
    <cellStyle name="Note 4 2 2 2 2 2 3 2 4 3" xfId="51337" xr:uid="{00000000-0005-0000-0000-00006E880000}"/>
    <cellStyle name="Note 4 2 2 2 2 2 3 2 5" xfId="23555" xr:uid="{00000000-0005-0000-0000-00006F880000}"/>
    <cellStyle name="Note 4 2 2 2 2 2 3 2 6" xfId="40833" xr:uid="{00000000-0005-0000-0000-000070880000}"/>
    <cellStyle name="Note 4 2 2 2 2 2 3 3" xfId="7671" xr:uid="{00000000-0005-0000-0000-000071880000}"/>
    <cellStyle name="Note 4 2 2 2 2 2 3 3 2" xfId="25336" xr:uid="{00000000-0005-0000-0000-000072880000}"/>
    <cellStyle name="Note 4 2 2 2 2 2 3 3 3" xfId="42601" xr:uid="{00000000-0005-0000-0000-000073880000}"/>
    <cellStyle name="Note 4 2 2 2 2 2 3 4" xfId="14723" xr:uid="{00000000-0005-0000-0000-000074880000}"/>
    <cellStyle name="Note 4 2 2 2 2 2 3 4 2" xfId="32387" xr:uid="{00000000-0005-0000-0000-000075880000}"/>
    <cellStyle name="Note 4 2 2 2 2 2 3 4 3" xfId="49602" xr:uid="{00000000-0005-0000-0000-000076880000}"/>
    <cellStyle name="Note 4 2 2 2 2 2 3 5" xfId="21693" xr:uid="{00000000-0005-0000-0000-000077880000}"/>
    <cellStyle name="Note 4 2 2 2 2 2 3 6" xfId="38990" xr:uid="{00000000-0005-0000-0000-000078880000}"/>
    <cellStyle name="Note 4 2 2 2 2 2 4" xfId="4857" xr:uid="{00000000-0005-0000-0000-000079880000}"/>
    <cellStyle name="Note 4 2 2 2 2 2 4 2" xfId="11777" xr:uid="{00000000-0005-0000-0000-00007A880000}"/>
    <cellStyle name="Note 4 2 2 2 2 2 4 2 2" xfId="18558" xr:uid="{00000000-0005-0000-0000-00007B880000}"/>
    <cellStyle name="Note 4 2 2 2 2 2 4 2 2 2" xfId="36222" xr:uid="{00000000-0005-0000-0000-00007C880000}"/>
    <cellStyle name="Note 4 2 2 2 2 2 4 2 2 3" xfId="53408" xr:uid="{00000000-0005-0000-0000-00007D880000}"/>
    <cellStyle name="Note 4 2 2 2 2 2 4 2 3" xfId="29441" xr:uid="{00000000-0005-0000-0000-00007E880000}"/>
    <cellStyle name="Note 4 2 2 2 2 2 4 2 4" xfId="46677" xr:uid="{00000000-0005-0000-0000-00007F880000}"/>
    <cellStyle name="Note 4 2 2 2 2 2 4 3" xfId="8493" xr:uid="{00000000-0005-0000-0000-000080880000}"/>
    <cellStyle name="Note 4 2 2 2 2 2 4 3 2" xfId="26158" xr:uid="{00000000-0005-0000-0000-000081880000}"/>
    <cellStyle name="Note 4 2 2 2 2 2 4 3 3" xfId="43420" xr:uid="{00000000-0005-0000-0000-000082880000}"/>
    <cellStyle name="Note 4 2 2 2 2 2 4 4" xfId="15491" xr:uid="{00000000-0005-0000-0000-000083880000}"/>
    <cellStyle name="Note 4 2 2 2 2 2 4 4 2" xfId="33155" xr:uid="{00000000-0005-0000-0000-000084880000}"/>
    <cellStyle name="Note 4 2 2 2 2 2 4 4 3" xfId="50367" xr:uid="{00000000-0005-0000-0000-000085880000}"/>
    <cellStyle name="Note 4 2 2 2 2 2 4 5" xfId="22522" xr:uid="{00000000-0005-0000-0000-000086880000}"/>
    <cellStyle name="Note 4 2 2 2 2 2 4 6" xfId="39809" xr:uid="{00000000-0005-0000-0000-000087880000}"/>
    <cellStyle name="Note 4 2 2 2 2 2 5" xfId="10463" xr:uid="{00000000-0005-0000-0000-000088880000}"/>
    <cellStyle name="Note 4 2 2 2 2 2 5 2" xfId="17352" xr:uid="{00000000-0005-0000-0000-000089880000}"/>
    <cellStyle name="Note 4 2 2 2 2 2 5 2 2" xfId="35016" xr:uid="{00000000-0005-0000-0000-00008A880000}"/>
    <cellStyle name="Note 4 2 2 2 2 2 5 2 3" xfId="52214" xr:uid="{00000000-0005-0000-0000-00008B880000}"/>
    <cellStyle name="Note 4 2 2 2 2 2 5 3" xfId="28127" xr:uid="{00000000-0005-0000-0000-00008C880000}"/>
    <cellStyle name="Note 4 2 2 2 2 2 5 4" xfId="45375" xr:uid="{00000000-0005-0000-0000-00008D880000}"/>
    <cellStyle name="Note 4 2 2 2 2 2 6" xfId="6713" xr:uid="{00000000-0005-0000-0000-00008E880000}"/>
    <cellStyle name="Note 4 2 2 2 2 2 6 2" xfId="24378" xr:uid="{00000000-0005-0000-0000-00008F880000}"/>
    <cellStyle name="Note 4 2 2 2 2 2 6 3" xfId="41652" xr:uid="{00000000-0005-0000-0000-000090880000}"/>
    <cellStyle name="Note 4 2 2 2 2 2 7" xfId="13744" xr:uid="{00000000-0005-0000-0000-000091880000}"/>
    <cellStyle name="Note 4 2 2 2 2 2 7 2" xfId="31408" xr:uid="{00000000-0005-0000-0000-000092880000}"/>
    <cellStyle name="Note 4 2 2 2 2 2 7 3" xfId="48632" xr:uid="{00000000-0005-0000-0000-000093880000}"/>
    <cellStyle name="Note 4 2 2 2 2 2 8" xfId="20660" xr:uid="{00000000-0005-0000-0000-000094880000}"/>
    <cellStyle name="Note 4 2 2 2 2 2 9" xfId="37966" xr:uid="{00000000-0005-0000-0000-000095880000}"/>
    <cellStyle name="Note 4 2 2 2 2 3" xfId="3037" xr:uid="{00000000-0005-0000-0000-000096880000}"/>
    <cellStyle name="Note 4 2 2 2 2 3 2" xfId="3700" xr:uid="{00000000-0005-0000-0000-000097880000}"/>
    <cellStyle name="Note 4 2 2 2 2 3 2 2" xfId="5616" xr:uid="{00000000-0005-0000-0000-000098880000}"/>
    <cellStyle name="Note 4 2 2 2 2 3 2 2 2" xfId="12536" xr:uid="{00000000-0005-0000-0000-000099880000}"/>
    <cellStyle name="Note 4 2 2 2 2 3 2 2 2 2" xfId="19263" xr:uid="{00000000-0005-0000-0000-00009A880000}"/>
    <cellStyle name="Note 4 2 2 2 2 3 2 2 2 2 2" xfId="36927" xr:uid="{00000000-0005-0000-0000-00009B880000}"/>
    <cellStyle name="Note 4 2 2 2 2 3 2 2 2 2 3" xfId="54104" xr:uid="{00000000-0005-0000-0000-00009C880000}"/>
    <cellStyle name="Note 4 2 2 2 2 3 2 2 2 3" xfId="30200" xr:uid="{00000000-0005-0000-0000-00009D880000}"/>
    <cellStyle name="Note 4 2 2 2 2 3 2 2 2 4" xfId="47427" xr:uid="{00000000-0005-0000-0000-00009E880000}"/>
    <cellStyle name="Note 4 2 2 2 2 3 2 2 3" xfId="9252" xr:uid="{00000000-0005-0000-0000-00009F880000}"/>
    <cellStyle name="Note 4 2 2 2 2 3 2 2 3 2" xfId="26917" xr:uid="{00000000-0005-0000-0000-0000A0880000}"/>
    <cellStyle name="Note 4 2 2 2 2 3 2 2 3 3" xfId="44170" xr:uid="{00000000-0005-0000-0000-0000A1880000}"/>
    <cellStyle name="Note 4 2 2 2 2 3 2 2 4" xfId="16196" xr:uid="{00000000-0005-0000-0000-0000A2880000}"/>
    <cellStyle name="Note 4 2 2 2 2 3 2 2 4 2" xfId="33860" xr:uid="{00000000-0005-0000-0000-0000A3880000}"/>
    <cellStyle name="Note 4 2 2 2 2 3 2 2 4 3" xfId="51063" xr:uid="{00000000-0005-0000-0000-0000A4880000}"/>
    <cellStyle name="Note 4 2 2 2 2 3 2 2 5" xfId="23281" xr:uid="{00000000-0005-0000-0000-0000A5880000}"/>
    <cellStyle name="Note 4 2 2 2 2 3 2 2 6" xfId="40559" xr:uid="{00000000-0005-0000-0000-0000A6880000}"/>
    <cellStyle name="Note 4 2 2 2 2 3 2 3" xfId="11160" xr:uid="{00000000-0005-0000-0000-0000A7880000}"/>
    <cellStyle name="Note 4 2 2 2 2 3 2 3 2" xfId="17995" xr:uid="{00000000-0005-0000-0000-0000A8880000}"/>
    <cellStyle name="Note 4 2 2 2 2 3 2 3 2 2" xfId="35659" xr:uid="{00000000-0005-0000-0000-0000A9880000}"/>
    <cellStyle name="Note 4 2 2 2 2 3 2 3 2 3" xfId="52848" xr:uid="{00000000-0005-0000-0000-0000AA880000}"/>
    <cellStyle name="Note 4 2 2 2 2 3 2 3 3" xfId="28824" xr:uid="{00000000-0005-0000-0000-0000AB880000}"/>
    <cellStyle name="Note 4 2 2 2 2 3 2 3 4" xfId="46063" xr:uid="{00000000-0005-0000-0000-0000AC880000}"/>
    <cellStyle name="Note 4 2 2 2 2 3 2 4" xfId="7397" xr:uid="{00000000-0005-0000-0000-0000AD880000}"/>
    <cellStyle name="Note 4 2 2 2 2 3 2 4 2" xfId="25062" xr:uid="{00000000-0005-0000-0000-0000AE880000}"/>
    <cellStyle name="Note 4 2 2 2 2 3 2 4 3" xfId="42327" xr:uid="{00000000-0005-0000-0000-0000AF880000}"/>
    <cellStyle name="Note 4 2 2 2 2 3 2 5" xfId="14449" xr:uid="{00000000-0005-0000-0000-0000B0880000}"/>
    <cellStyle name="Note 4 2 2 2 2 3 2 5 2" xfId="32113" xr:uid="{00000000-0005-0000-0000-0000B1880000}"/>
    <cellStyle name="Note 4 2 2 2 2 3 2 5 3" xfId="49328" xr:uid="{00000000-0005-0000-0000-0000B2880000}"/>
    <cellStyle name="Note 4 2 2 2 2 3 2 6" xfId="21419" xr:uid="{00000000-0005-0000-0000-0000B3880000}"/>
    <cellStyle name="Note 4 2 2 2 2 3 2 7" xfId="38716" xr:uid="{00000000-0005-0000-0000-0000B4880000}"/>
    <cellStyle name="Note 4 2 2 2 2 3 3" xfId="4067" xr:uid="{00000000-0005-0000-0000-0000B5880000}"/>
    <cellStyle name="Note 4 2 2 2 2 3 3 2" xfId="5983" xr:uid="{00000000-0005-0000-0000-0000B6880000}"/>
    <cellStyle name="Note 4 2 2 2 2 3 3 2 2" xfId="12903" xr:uid="{00000000-0005-0000-0000-0000B7880000}"/>
    <cellStyle name="Note 4 2 2 2 2 3 3 2 2 2" xfId="19630" xr:uid="{00000000-0005-0000-0000-0000B8880000}"/>
    <cellStyle name="Note 4 2 2 2 2 3 3 2 2 2 2" xfId="37294" xr:uid="{00000000-0005-0000-0000-0000B9880000}"/>
    <cellStyle name="Note 4 2 2 2 2 3 3 2 2 2 3" xfId="54471" xr:uid="{00000000-0005-0000-0000-0000BA880000}"/>
    <cellStyle name="Note 4 2 2 2 2 3 3 2 2 3" xfId="30567" xr:uid="{00000000-0005-0000-0000-0000BB880000}"/>
    <cellStyle name="Note 4 2 2 2 2 3 3 2 2 4" xfId="47794" xr:uid="{00000000-0005-0000-0000-0000BC880000}"/>
    <cellStyle name="Note 4 2 2 2 2 3 3 2 3" xfId="9619" xr:uid="{00000000-0005-0000-0000-0000BD880000}"/>
    <cellStyle name="Note 4 2 2 2 2 3 3 2 3 2" xfId="27284" xr:uid="{00000000-0005-0000-0000-0000BE880000}"/>
    <cellStyle name="Note 4 2 2 2 2 3 3 2 3 3" xfId="44537" xr:uid="{00000000-0005-0000-0000-0000BF880000}"/>
    <cellStyle name="Note 4 2 2 2 2 3 3 2 4" xfId="16563" xr:uid="{00000000-0005-0000-0000-0000C0880000}"/>
    <cellStyle name="Note 4 2 2 2 2 3 3 2 4 2" xfId="34227" xr:uid="{00000000-0005-0000-0000-0000C1880000}"/>
    <cellStyle name="Note 4 2 2 2 2 3 3 2 4 3" xfId="51430" xr:uid="{00000000-0005-0000-0000-0000C2880000}"/>
    <cellStyle name="Note 4 2 2 2 2 3 3 2 5" xfId="23648" xr:uid="{00000000-0005-0000-0000-0000C3880000}"/>
    <cellStyle name="Note 4 2 2 2 2 3 3 2 6" xfId="40926" xr:uid="{00000000-0005-0000-0000-0000C4880000}"/>
    <cellStyle name="Note 4 2 2 2 2 3 3 3" xfId="7764" xr:uid="{00000000-0005-0000-0000-0000C5880000}"/>
    <cellStyle name="Note 4 2 2 2 2 3 3 3 2" xfId="25429" xr:uid="{00000000-0005-0000-0000-0000C6880000}"/>
    <cellStyle name="Note 4 2 2 2 2 3 3 3 3" xfId="42694" xr:uid="{00000000-0005-0000-0000-0000C7880000}"/>
    <cellStyle name="Note 4 2 2 2 2 3 3 4" xfId="14816" xr:uid="{00000000-0005-0000-0000-0000C8880000}"/>
    <cellStyle name="Note 4 2 2 2 2 3 3 4 2" xfId="32480" xr:uid="{00000000-0005-0000-0000-0000C9880000}"/>
    <cellStyle name="Note 4 2 2 2 2 3 3 4 3" xfId="49695" xr:uid="{00000000-0005-0000-0000-0000CA880000}"/>
    <cellStyle name="Note 4 2 2 2 2 3 3 5" xfId="21786" xr:uid="{00000000-0005-0000-0000-0000CB880000}"/>
    <cellStyle name="Note 4 2 2 2 2 3 3 6" xfId="39083" xr:uid="{00000000-0005-0000-0000-0000CC880000}"/>
    <cellStyle name="Note 4 2 2 2 2 3 4" xfId="4953" xr:uid="{00000000-0005-0000-0000-0000CD880000}"/>
    <cellStyle name="Note 4 2 2 2 2 3 4 2" xfId="11873" xr:uid="{00000000-0005-0000-0000-0000CE880000}"/>
    <cellStyle name="Note 4 2 2 2 2 3 4 2 2" xfId="18654" xr:uid="{00000000-0005-0000-0000-0000CF880000}"/>
    <cellStyle name="Note 4 2 2 2 2 3 4 2 2 2" xfId="36318" xr:uid="{00000000-0005-0000-0000-0000D0880000}"/>
    <cellStyle name="Note 4 2 2 2 2 3 4 2 2 3" xfId="53501" xr:uid="{00000000-0005-0000-0000-0000D1880000}"/>
    <cellStyle name="Note 4 2 2 2 2 3 4 2 3" xfId="29537" xr:uid="{00000000-0005-0000-0000-0000D2880000}"/>
    <cellStyle name="Note 4 2 2 2 2 3 4 2 4" xfId="46770" xr:uid="{00000000-0005-0000-0000-0000D3880000}"/>
    <cellStyle name="Note 4 2 2 2 2 3 4 3" xfId="8589" xr:uid="{00000000-0005-0000-0000-0000D4880000}"/>
    <cellStyle name="Note 4 2 2 2 2 3 4 3 2" xfId="26254" xr:uid="{00000000-0005-0000-0000-0000D5880000}"/>
    <cellStyle name="Note 4 2 2 2 2 3 4 3 3" xfId="43513" xr:uid="{00000000-0005-0000-0000-0000D6880000}"/>
    <cellStyle name="Note 4 2 2 2 2 3 4 4" xfId="15587" xr:uid="{00000000-0005-0000-0000-0000D7880000}"/>
    <cellStyle name="Note 4 2 2 2 2 3 4 4 2" xfId="33251" xr:uid="{00000000-0005-0000-0000-0000D8880000}"/>
    <cellStyle name="Note 4 2 2 2 2 3 4 4 3" xfId="50460" xr:uid="{00000000-0005-0000-0000-0000D9880000}"/>
    <cellStyle name="Note 4 2 2 2 2 3 4 5" xfId="22618" xr:uid="{00000000-0005-0000-0000-0000DA880000}"/>
    <cellStyle name="Note 4 2 2 2 2 3 4 6" xfId="39902" xr:uid="{00000000-0005-0000-0000-0000DB880000}"/>
    <cellStyle name="Note 4 2 2 2 2 3 5" xfId="10559" xr:uid="{00000000-0005-0000-0000-0000DC880000}"/>
    <cellStyle name="Note 4 2 2 2 2 3 5 2" xfId="17448" xr:uid="{00000000-0005-0000-0000-0000DD880000}"/>
    <cellStyle name="Note 4 2 2 2 2 3 5 2 2" xfId="35112" xr:uid="{00000000-0005-0000-0000-0000DE880000}"/>
    <cellStyle name="Note 4 2 2 2 2 3 5 2 3" xfId="52307" xr:uid="{00000000-0005-0000-0000-0000DF880000}"/>
    <cellStyle name="Note 4 2 2 2 2 3 5 3" xfId="28223" xr:uid="{00000000-0005-0000-0000-0000E0880000}"/>
    <cellStyle name="Note 4 2 2 2 2 3 5 4" xfId="45468" xr:uid="{00000000-0005-0000-0000-0000E1880000}"/>
    <cellStyle name="Note 4 2 2 2 2 3 6" xfId="6809" xr:uid="{00000000-0005-0000-0000-0000E2880000}"/>
    <cellStyle name="Note 4 2 2 2 2 3 6 2" xfId="24474" xr:uid="{00000000-0005-0000-0000-0000E3880000}"/>
    <cellStyle name="Note 4 2 2 2 2 3 6 3" xfId="41745" xr:uid="{00000000-0005-0000-0000-0000E4880000}"/>
    <cellStyle name="Note 4 2 2 2 2 3 7" xfId="13840" xr:uid="{00000000-0005-0000-0000-0000E5880000}"/>
    <cellStyle name="Note 4 2 2 2 2 3 7 2" xfId="31504" xr:uid="{00000000-0005-0000-0000-0000E6880000}"/>
    <cellStyle name="Note 4 2 2 2 2 3 7 3" xfId="48725" xr:uid="{00000000-0005-0000-0000-0000E7880000}"/>
    <cellStyle name="Note 4 2 2 2 2 3 8" xfId="20756" xr:uid="{00000000-0005-0000-0000-0000E8880000}"/>
    <cellStyle name="Note 4 2 2 2 2 3 9" xfId="38059" xr:uid="{00000000-0005-0000-0000-0000E9880000}"/>
    <cellStyle name="Note 4 2 2 2 2 4" xfId="3149" xr:uid="{00000000-0005-0000-0000-0000EA880000}"/>
    <cellStyle name="Note 4 2 2 2 2 4 2" xfId="4179" xr:uid="{00000000-0005-0000-0000-0000EB880000}"/>
    <cellStyle name="Note 4 2 2 2 2 4 2 2" xfId="6095" xr:uid="{00000000-0005-0000-0000-0000EC880000}"/>
    <cellStyle name="Note 4 2 2 2 2 4 2 2 2" xfId="13015" xr:uid="{00000000-0005-0000-0000-0000ED880000}"/>
    <cellStyle name="Note 4 2 2 2 2 4 2 2 2 2" xfId="19742" xr:uid="{00000000-0005-0000-0000-0000EE880000}"/>
    <cellStyle name="Note 4 2 2 2 2 4 2 2 2 2 2" xfId="37406" xr:uid="{00000000-0005-0000-0000-0000EF880000}"/>
    <cellStyle name="Note 4 2 2 2 2 4 2 2 2 2 3" xfId="54583" xr:uid="{00000000-0005-0000-0000-0000F0880000}"/>
    <cellStyle name="Note 4 2 2 2 2 4 2 2 2 3" xfId="30679" xr:uid="{00000000-0005-0000-0000-0000F1880000}"/>
    <cellStyle name="Note 4 2 2 2 2 4 2 2 2 4" xfId="47906" xr:uid="{00000000-0005-0000-0000-0000F2880000}"/>
    <cellStyle name="Note 4 2 2 2 2 4 2 2 3" xfId="9731" xr:uid="{00000000-0005-0000-0000-0000F3880000}"/>
    <cellStyle name="Note 4 2 2 2 2 4 2 2 3 2" xfId="27396" xr:uid="{00000000-0005-0000-0000-0000F4880000}"/>
    <cellStyle name="Note 4 2 2 2 2 4 2 2 3 3" xfId="44649" xr:uid="{00000000-0005-0000-0000-0000F5880000}"/>
    <cellStyle name="Note 4 2 2 2 2 4 2 2 4" xfId="16675" xr:uid="{00000000-0005-0000-0000-0000F6880000}"/>
    <cellStyle name="Note 4 2 2 2 2 4 2 2 4 2" xfId="34339" xr:uid="{00000000-0005-0000-0000-0000F7880000}"/>
    <cellStyle name="Note 4 2 2 2 2 4 2 2 4 3" xfId="51542" xr:uid="{00000000-0005-0000-0000-0000F8880000}"/>
    <cellStyle name="Note 4 2 2 2 2 4 2 2 5" xfId="23760" xr:uid="{00000000-0005-0000-0000-0000F9880000}"/>
    <cellStyle name="Note 4 2 2 2 2 4 2 2 6" xfId="41038" xr:uid="{00000000-0005-0000-0000-0000FA880000}"/>
    <cellStyle name="Note 4 2 2 2 2 4 2 3" xfId="7876" xr:uid="{00000000-0005-0000-0000-0000FB880000}"/>
    <cellStyle name="Note 4 2 2 2 2 4 2 3 2" xfId="25541" xr:uid="{00000000-0005-0000-0000-0000FC880000}"/>
    <cellStyle name="Note 4 2 2 2 2 4 2 3 3" xfId="42806" xr:uid="{00000000-0005-0000-0000-0000FD880000}"/>
    <cellStyle name="Note 4 2 2 2 2 4 2 4" xfId="14928" xr:uid="{00000000-0005-0000-0000-0000FE880000}"/>
    <cellStyle name="Note 4 2 2 2 2 4 2 4 2" xfId="32592" xr:uid="{00000000-0005-0000-0000-0000FF880000}"/>
    <cellStyle name="Note 4 2 2 2 2 4 2 4 3" xfId="49807" xr:uid="{00000000-0005-0000-0000-000000890000}"/>
    <cellStyle name="Note 4 2 2 2 2 4 2 5" xfId="21898" xr:uid="{00000000-0005-0000-0000-000001890000}"/>
    <cellStyle name="Note 4 2 2 2 2 4 2 6" xfId="39195" xr:uid="{00000000-0005-0000-0000-000002890000}"/>
    <cellStyle name="Note 4 2 2 2 2 4 3" xfId="5065" xr:uid="{00000000-0005-0000-0000-000003890000}"/>
    <cellStyle name="Note 4 2 2 2 2 4 3 2" xfId="11985" xr:uid="{00000000-0005-0000-0000-000004890000}"/>
    <cellStyle name="Note 4 2 2 2 2 4 3 2 2" xfId="18766" xr:uid="{00000000-0005-0000-0000-000005890000}"/>
    <cellStyle name="Note 4 2 2 2 2 4 3 2 2 2" xfId="36430" xr:uid="{00000000-0005-0000-0000-000006890000}"/>
    <cellStyle name="Note 4 2 2 2 2 4 3 2 2 3" xfId="53613" xr:uid="{00000000-0005-0000-0000-000007890000}"/>
    <cellStyle name="Note 4 2 2 2 2 4 3 2 3" xfId="29649" xr:uid="{00000000-0005-0000-0000-000008890000}"/>
    <cellStyle name="Note 4 2 2 2 2 4 3 2 4" xfId="46882" xr:uid="{00000000-0005-0000-0000-000009890000}"/>
    <cellStyle name="Note 4 2 2 2 2 4 3 3" xfId="8701" xr:uid="{00000000-0005-0000-0000-00000A890000}"/>
    <cellStyle name="Note 4 2 2 2 2 4 3 3 2" xfId="26366" xr:uid="{00000000-0005-0000-0000-00000B890000}"/>
    <cellStyle name="Note 4 2 2 2 2 4 3 3 3" xfId="43625" xr:uid="{00000000-0005-0000-0000-00000C890000}"/>
    <cellStyle name="Note 4 2 2 2 2 4 3 4" xfId="15699" xr:uid="{00000000-0005-0000-0000-00000D890000}"/>
    <cellStyle name="Note 4 2 2 2 2 4 3 4 2" xfId="33363" xr:uid="{00000000-0005-0000-0000-00000E890000}"/>
    <cellStyle name="Note 4 2 2 2 2 4 3 4 3" xfId="50572" xr:uid="{00000000-0005-0000-0000-00000F890000}"/>
    <cellStyle name="Note 4 2 2 2 2 4 3 5" xfId="22730" xr:uid="{00000000-0005-0000-0000-000010890000}"/>
    <cellStyle name="Note 4 2 2 2 2 4 3 6" xfId="40014" xr:uid="{00000000-0005-0000-0000-000011890000}"/>
    <cellStyle name="Note 4 2 2 2 2 4 4" xfId="10671" xr:uid="{00000000-0005-0000-0000-000012890000}"/>
    <cellStyle name="Note 4 2 2 2 2 4 4 2" xfId="17560" xr:uid="{00000000-0005-0000-0000-000013890000}"/>
    <cellStyle name="Note 4 2 2 2 2 4 4 2 2" xfId="35224" xr:uid="{00000000-0005-0000-0000-000014890000}"/>
    <cellStyle name="Note 4 2 2 2 2 4 4 2 3" xfId="52419" xr:uid="{00000000-0005-0000-0000-000015890000}"/>
    <cellStyle name="Note 4 2 2 2 2 4 4 3" xfId="28335" xr:uid="{00000000-0005-0000-0000-000016890000}"/>
    <cellStyle name="Note 4 2 2 2 2 4 4 4" xfId="45580" xr:uid="{00000000-0005-0000-0000-000017890000}"/>
    <cellStyle name="Note 4 2 2 2 2 4 5" xfId="6921" xr:uid="{00000000-0005-0000-0000-000018890000}"/>
    <cellStyle name="Note 4 2 2 2 2 4 5 2" xfId="24586" xr:uid="{00000000-0005-0000-0000-000019890000}"/>
    <cellStyle name="Note 4 2 2 2 2 4 5 3" xfId="41857" xr:uid="{00000000-0005-0000-0000-00001A890000}"/>
    <cellStyle name="Note 4 2 2 2 2 4 6" xfId="13952" xr:uid="{00000000-0005-0000-0000-00001B890000}"/>
    <cellStyle name="Note 4 2 2 2 2 4 6 2" xfId="31616" xr:uid="{00000000-0005-0000-0000-00001C890000}"/>
    <cellStyle name="Note 4 2 2 2 2 4 6 3" xfId="48837" xr:uid="{00000000-0005-0000-0000-00001D890000}"/>
    <cellStyle name="Note 4 2 2 2 2 4 7" xfId="20868" xr:uid="{00000000-0005-0000-0000-00001E890000}"/>
    <cellStyle name="Note 4 2 2 2 2 4 8" xfId="38171" xr:uid="{00000000-0005-0000-0000-00001F890000}"/>
    <cellStyle name="Note 4 2 2 2 2 5" xfId="3377" xr:uid="{00000000-0005-0000-0000-000020890000}"/>
    <cellStyle name="Note 4 2 2 2 2 5 2" xfId="5293" xr:uid="{00000000-0005-0000-0000-000021890000}"/>
    <cellStyle name="Note 4 2 2 2 2 5 2 2" xfId="12213" xr:uid="{00000000-0005-0000-0000-000022890000}"/>
    <cellStyle name="Note 4 2 2 2 2 5 2 2 2" xfId="18940" xr:uid="{00000000-0005-0000-0000-000023890000}"/>
    <cellStyle name="Note 4 2 2 2 2 5 2 2 2 2" xfId="36604" xr:uid="{00000000-0005-0000-0000-000024890000}"/>
    <cellStyle name="Note 4 2 2 2 2 5 2 2 2 3" xfId="53787" xr:uid="{00000000-0005-0000-0000-000025890000}"/>
    <cellStyle name="Note 4 2 2 2 2 5 2 2 3" xfId="29877" xr:uid="{00000000-0005-0000-0000-000026890000}"/>
    <cellStyle name="Note 4 2 2 2 2 5 2 2 4" xfId="47110" xr:uid="{00000000-0005-0000-0000-000027890000}"/>
    <cellStyle name="Note 4 2 2 2 2 5 2 3" xfId="8929" xr:uid="{00000000-0005-0000-0000-000028890000}"/>
    <cellStyle name="Note 4 2 2 2 2 5 2 3 2" xfId="26594" xr:uid="{00000000-0005-0000-0000-000029890000}"/>
    <cellStyle name="Note 4 2 2 2 2 5 2 3 3" xfId="43853" xr:uid="{00000000-0005-0000-0000-00002A890000}"/>
    <cellStyle name="Note 4 2 2 2 2 5 2 4" xfId="15873" xr:uid="{00000000-0005-0000-0000-00002B890000}"/>
    <cellStyle name="Note 4 2 2 2 2 5 2 4 2" xfId="33537" xr:uid="{00000000-0005-0000-0000-00002C890000}"/>
    <cellStyle name="Note 4 2 2 2 2 5 2 4 3" xfId="50746" xr:uid="{00000000-0005-0000-0000-00002D890000}"/>
    <cellStyle name="Note 4 2 2 2 2 5 2 5" xfId="22958" xr:uid="{00000000-0005-0000-0000-00002E890000}"/>
    <cellStyle name="Note 4 2 2 2 2 5 2 6" xfId="40242" xr:uid="{00000000-0005-0000-0000-00002F890000}"/>
    <cellStyle name="Note 4 2 2 2 2 5 3" xfId="10837" xr:uid="{00000000-0005-0000-0000-000030890000}"/>
    <cellStyle name="Note 4 2 2 2 2 5 3 2" xfId="17672" xr:uid="{00000000-0005-0000-0000-000031890000}"/>
    <cellStyle name="Note 4 2 2 2 2 5 3 2 2" xfId="35336" xr:uid="{00000000-0005-0000-0000-000032890000}"/>
    <cellStyle name="Note 4 2 2 2 2 5 3 2 3" xfId="52531" xr:uid="{00000000-0005-0000-0000-000033890000}"/>
    <cellStyle name="Note 4 2 2 2 2 5 3 3" xfId="28501" xr:uid="{00000000-0005-0000-0000-000034890000}"/>
    <cellStyle name="Note 4 2 2 2 2 5 3 4" xfId="45746" xr:uid="{00000000-0005-0000-0000-000035890000}"/>
    <cellStyle name="Note 4 2 2 2 2 5 4" xfId="14126" xr:uid="{00000000-0005-0000-0000-000036890000}"/>
    <cellStyle name="Note 4 2 2 2 2 5 4 2" xfId="31790" xr:uid="{00000000-0005-0000-0000-000037890000}"/>
    <cellStyle name="Note 4 2 2 2 2 5 4 3" xfId="49011" xr:uid="{00000000-0005-0000-0000-000038890000}"/>
    <cellStyle name="Note 4 2 2 2 2 5 5" xfId="21096" xr:uid="{00000000-0005-0000-0000-000039890000}"/>
    <cellStyle name="Note 4 2 2 2 2 5 6" xfId="38399" xr:uid="{00000000-0005-0000-0000-00003A890000}"/>
    <cellStyle name="Note 4 2 2 2 2 6" xfId="3242" xr:uid="{00000000-0005-0000-0000-00003B890000}"/>
    <cellStyle name="Note 4 2 2 2 2 6 2" xfId="5158" xr:uid="{00000000-0005-0000-0000-00003C890000}"/>
    <cellStyle name="Note 4 2 2 2 2 6 2 2" xfId="12078" xr:uid="{00000000-0005-0000-0000-00003D890000}"/>
    <cellStyle name="Note 4 2 2 2 2 6 2 2 2" xfId="18859" xr:uid="{00000000-0005-0000-0000-00003E890000}"/>
    <cellStyle name="Note 4 2 2 2 2 6 2 2 2 2" xfId="36523" xr:uid="{00000000-0005-0000-0000-00003F890000}"/>
    <cellStyle name="Note 4 2 2 2 2 6 2 2 2 3" xfId="53706" xr:uid="{00000000-0005-0000-0000-000040890000}"/>
    <cellStyle name="Note 4 2 2 2 2 6 2 2 3" xfId="29742" xr:uid="{00000000-0005-0000-0000-000041890000}"/>
    <cellStyle name="Note 4 2 2 2 2 6 2 2 4" xfId="46975" xr:uid="{00000000-0005-0000-0000-000042890000}"/>
    <cellStyle name="Note 4 2 2 2 2 6 2 3" xfId="8794" xr:uid="{00000000-0005-0000-0000-000043890000}"/>
    <cellStyle name="Note 4 2 2 2 2 6 2 3 2" xfId="26459" xr:uid="{00000000-0005-0000-0000-000044890000}"/>
    <cellStyle name="Note 4 2 2 2 2 6 2 3 3" xfId="43718" xr:uid="{00000000-0005-0000-0000-000045890000}"/>
    <cellStyle name="Note 4 2 2 2 2 6 2 4" xfId="15792" xr:uid="{00000000-0005-0000-0000-000046890000}"/>
    <cellStyle name="Note 4 2 2 2 2 6 2 4 2" xfId="33456" xr:uid="{00000000-0005-0000-0000-000047890000}"/>
    <cellStyle name="Note 4 2 2 2 2 6 2 4 3" xfId="50665" xr:uid="{00000000-0005-0000-0000-000048890000}"/>
    <cellStyle name="Note 4 2 2 2 2 6 2 5" xfId="22823" xr:uid="{00000000-0005-0000-0000-000049890000}"/>
    <cellStyle name="Note 4 2 2 2 2 6 2 6" xfId="40107" xr:uid="{00000000-0005-0000-0000-00004A890000}"/>
    <cellStyle name="Note 4 2 2 2 2 6 3" xfId="7014" xr:uid="{00000000-0005-0000-0000-00004B890000}"/>
    <cellStyle name="Note 4 2 2 2 2 6 3 2" xfId="24679" xr:uid="{00000000-0005-0000-0000-00004C890000}"/>
    <cellStyle name="Note 4 2 2 2 2 6 3 3" xfId="41950" xr:uid="{00000000-0005-0000-0000-00004D890000}"/>
    <cellStyle name="Note 4 2 2 2 2 6 4" xfId="14045" xr:uid="{00000000-0005-0000-0000-00004E890000}"/>
    <cellStyle name="Note 4 2 2 2 2 6 4 2" xfId="31709" xr:uid="{00000000-0005-0000-0000-00004F890000}"/>
    <cellStyle name="Note 4 2 2 2 2 6 4 3" xfId="48930" xr:uid="{00000000-0005-0000-0000-000050890000}"/>
    <cellStyle name="Note 4 2 2 2 2 6 5" xfId="20961" xr:uid="{00000000-0005-0000-0000-000051890000}"/>
    <cellStyle name="Note 4 2 2 2 2 6 6" xfId="38264" xr:uid="{00000000-0005-0000-0000-000052890000}"/>
    <cellStyle name="Note 4 2 2 2 2 7" xfId="4630" xr:uid="{00000000-0005-0000-0000-000053890000}"/>
    <cellStyle name="Note 4 2 2 2 2 7 2" xfId="11550" xr:uid="{00000000-0005-0000-0000-000054890000}"/>
    <cellStyle name="Note 4 2 2 2 2 7 2 2" xfId="18331" xr:uid="{00000000-0005-0000-0000-000055890000}"/>
    <cellStyle name="Note 4 2 2 2 2 7 2 2 2" xfId="35995" xr:uid="{00000000-0005-0000-0000-000056890000}"/>
    <cellStyle name="Note 4 2 2 2 2 7 2 2 3" xfId="53184" xr:uid="{00000000-0005-0000-0000-000057890000}"/>
    <cellStyle name="Note 4 2 2 2 2 7 2 3" xfId="29214" xr:uid="{00000000-0005-0000-0000-000058890000}"/>
    <cellStyle name="Note 4 2 2 2 2 7 2 4" xfId="46453" xr:uid="{00000000-0005-0000-0000-000059890000}"/>
    <cellStyle name="Note 4 2 2 2 2 7 3" xfId="8266" xr:uid="{00000000-0005-0000-0000-00005A890000}"/>
    <cellStyle name="Note 4 2 2 2 2 7 3 2" xfId="25931" xr:uid="{00000000-0005-0000-0000-00005B890000}"/>
    <cellStyle name="Note 4 2 2 2 2 7 3 3" xfId="43196" xr:uid="{00000000-0005-0000-0000-00005C890000}"/>
    <cellStyle name="Note 4 2 2 2 2 7 4" xfId="15264" xr:uid="{00000000-0005-0000-0000-00005D890000}"/>
    <cellStyle name="Note 4 2 2 2 2 7 4 2" xfId="32928" xr:uid="{00000000-0005-0000-0000-00005E890000}"/>
    <cellStyle name="Note 4 2 2 2 2 7 4 3" xfId="50143" xr:uid="{00000000-0005-0000-0000-00005F890000}"/>
    <cellStyle name="Note 4 2 2 2 2 7 5" xfId="22295" xr:uid="{00000000-0005-0000-0000-000060890000}"/>
    <cellStyle name="Note 4 2 2 2 2 7 6" xfId="39585" xr:uid="{00000000-0005-0000-0000-000061890000}"/>
    <cellStyle name="Note 4 2 2 2 2 8" xfId="10236" xr:uid="{00000000-0005-0000-0000-000062890000}"/>
    <cellStyle name="Note 4 2 2 2 2 8 2" xfId="17125" xr:uid="{00000000-0005-0000-0000-000063890000}"/>
    <cellStyle name="Note 4 2 2 2 2 8 2 2" xfId="34789" xr:uid="{00000000-0005-0000-0000-000064890000}"/>
    <cellStyle name="Note 4 2 2 2 2 8 2 3" xfId="51990" xr:uid="{00000000-0005-0000-0000-000065890000}"/>
    <cellStyle name="Note 4 2 2 2 2 8 3" xfId="27900" xr:uid="{00000000-0005-0000-0000-000066890000}"/>
    <cellStyle name="Note 4 2 2 2 2 8 4" xfId="45151" xr:uid="{00000000-0005-0000-0000-000067890000}"/>
    <cellStyle name="Note 4 2 2 2 2 9" xfId="6486" xr:uid="{00000000-0005-0000-0000-000068890000}"/>
    <cellStyle name="Note 4 2 2 2 2 9 2" xfId="24151" xr:uid="{00000000-0005-0000-0000-000069890000}"/>
    <cellStyle name="Note 4 2 2 2 2 9 3" xfId="41428" xr:uid="{00000000-0005-0000-0000-00006A890000}"/>
    <cellStyle name="Note 4 2 2 2 3" xfId="2862" xr:uid="{00000000-0005-0000-0000-00006B890000}"/>
    <cellStyle name="Note 4 2 2 2 3 2" xfId="3525" xr:uid="{00000000-0005-0000-0000-00006C890000}"/>
    <cellStyle name="Note 4 2 2 2 3 2 2" xfId="5441" xr:uid="{00000000-0005-0000-0000-00006D890000}"/>
    <cellStyle name="Note 4 2 2 2 3 2 2 2" xfId="12361" xr:uid="{00000000-0005-0000-0000-00006E890000}"/>
    <cellStyle name="Note 4 2 2 2 3 2 2 2 2" xfId="19088" xr:uid="{00000000-0005-0000-0000-00006F890000}"/>
    <cellStyle name="Note 4 2 2 2 3 2 2 2 2 2" xfId="36752" xr:uid="{00000000-0005-0000-0000-000070890000}"/>
    <cellStyle name="Note 4 2 2 2 3 2 2 2 2 3" xfId="53932" xr:uid="{00000000-0005-0000-0000-000071890000}"/>
    <cellStyle name="Note 4 2 2 2 3 2 2 2 3" xfId="30025" xr:uid="{00000000-0005-0000-0000-000072890000}"/>
    <cellStyle name="Note 4 2 2 2 3 2 2 2 4" xfId="47255" xr:uid="{00000000-0005-0000-0000-000073890000}"/>
    <cellStyle name="Note 4 2 2 2 3 2 2 3" xfId="9077" xr:uid="{00000000-0005-0000-0000-000074890000}"/>
    <cellStyle name="Note 4 2 2 2 3 2 2 3 2" xfId="26742" xr:uid="{00000000-0005-0000-0000-000075890000}"/>
    <cellStyle name="Note 4 2 2 2 3 2 2 3 3" xfId="43998" xr:uid="{00000000-0005-0000-0000-000076890000}"/>
    <cellStyle name="Note 4 2 2 2 3 2 2 4" xfId="16021" xr:uid="{00000000-0005-0000-0000-000077890000}"/>
    <cellStyle name="Note 4 2 2 2 3 2 2 4 2" xfId="33685" xr:uid="{00000000-0005-0000-0000-000078890000}"/>
    <cellStyle name="Note 4 2 2 2 3 2 2 4 3" xfId="50891" xr:uid="{00000000-0005-0000-0000-000079890000}"/>
    <cellStyle name="Note 4 2 2 2 3 2 2 5" xfId="23106" xr:uid="{00000000-0005-0000-0000-00007A890000}"/>
    <cellStyle name="Note 4 2 2 2 3 2 2 6" xfId="40387" xr:uid="{00000000-0005-0000-0000-00007B890000}"/>
    <cellStyle name="Note 4 2 2 2 3 2 3" xfId="10985" xr:uid="{00000000-0005-0000-0000-00007C890000}"/>
    <cellStyle name="Note 4 2 2 2 3 2 3 2" xfId="17820" xr:uid="{00000000-0005-0000-0000-00007D890000}"/>
    <cellStyle name="Note 4 2 2 2 3 2 3 2 2" xfId="35484" xr:uid="{00000000-0005-0000-0000-00007E890000}"/>
    <cellStyle name="Note 4 2 2 2 3 2 3 2 3" xfId="52676" xr:uid="{00000000-0005-0000-0000-00007F890000}"/>
    <cellStyle name="Note 4 2 2 2 3 2 3 3" xfId="28649" xr:uid="{00000000-0005-0000-0000-000080890000}"/>
    <cellStyle name="Note 4 2 2 2 3 2 3 4" xfId="45891" xr:uid="{00000000-0005-0000-0000-000081890000}"/>
    <cellStyle name="Note 4 2 2 2 3 2 4" xfId="7222" xr:uid="{00000000-0005-0000-0000-000082890000}"/>
    <cellStyle name="Note 4 2 2 2 3 2 4 2" xfId="24887" xr:uid="{00000000-0005-0000-0000-000083890000}"/>
    <cellStyle name="Note 4 2 2 2 3 2 4 3" xfId="42155" xr:uid="{00000000-0005-0000-0000-000084890000}"/>
    <cellStyle name="Note 4 2 2 2 3 2 5" xfId="14274" xr:uid="{00000000-0005-0000-0000-000085890000}"/>
    <cellStyle name="Note 4 2 2 2 3 2 5 2" xfId="31938" xr:uid="{00000000-0005-0000-0000-000086890000}"/>
    <cellStyle name="Note 4 2 2 2 3 2 5 3" xfId="49156" xr:uid="{00000000-0005-0000-0000-000087890000}"/>
    <cellStyle name="Note 4 2 2 2 3 2 6" xfId="21244" xr:uid="{00000000-0005-0000-0000-000088890000}"/>
    <cellStyle name="Note 4 2 2 2 3 2 7" xfId="38544" xr:uid="{00000000-0005-0000-0000-000089890000}"/>
    <cellStyle name="Note 4 2 2 2 3 3" xfId="3895" xr:uid="{00000000-0005-0000-0000-00008A890000}"/>
    <cellStyle name="Note 4 2 2 2 3 3 2" xfId="5811" xr:uid="{00000000-0005-0000-0000-00008B890000}"/>
    <cellStyle name="Note 4 2 2 2 3 3 2 2" xfId="12731" xr:uid="{00000000-0005-0000-0000-00008C890000}"/>
    <cellStyle name="Note 4 2 2 2 3 3 2 2 2" xfId="19458" xr:uid="{00000000-0005-0000-0000-00008D890000}"/>
    <cellStyle name="Note 4 2 2 2 3 3 2 2 2 2" xfId="37122" xr:uid="{00000000-0005-0000-0000-00008E890000}"/>
    <cellStyle name="Note 4 2 2 2 3 3 2 2 2 3" xfId="54299" xr:uid="{00000000-0005-0000-0000-00008F890000}"/>
    <cellStyle name="Note 4 2 2 2 3 3 2 2 3" xfId="30395" xr:uid="{00000000-0005-0000-0000-000090890000}"/>
    <cellStyle name="Note 4 2 2 2 3 3 2 2 4" xfId="47622" xr:uid="{00000000-0005-0000-0000-000091890000}"/>
    <cellStyle name="Note 4 2 2 2 3 3 2 3" xfId="9447" xr:uid="{00000000-0005-0000-0000-000092890000}"/>
    <cellStyle name="Note 4 2 2 2 3 3 2 3 2" xfId="27112" xr:uid="{00000000-0005-0000-0000-000093890000}"/>
    <cellStyle name="Note 4 2 2 2 3 3 2 3 3" xfId="44365" xr:uid="{00000000-0005-0000-0000-000094890000}"/>
    <cellStyle name="Note 4 2 2 2 3 3 2 4" xfId="16391" xr:uid="{00000000-0005-0000-0000-000095890000}"/>
    <cellStyle name="Note 4 2 2 2 3 3 2 4 2" xfId="34055" xr:uid="{00000000-0005-0000-0000-000096890000}"/>
    <cellStyle name="Note 4 2 2 2 3 3 2 4 3" xfId="51258" xr:uid="{00000000-0005-0000-0000-000097890000}"/>
    <cellStyle name="Note 4 2 2 2 3 3 2 5" xfId="23476" xr:uid="{00000000-0005-0000-0000-000098890000}"/>
    <cellStyle name="Note 4 2 2 2 3 3 2 6" xfId="40754" xr:uid="{00000000-0005-0000-0000-000099890000}"/>
    <cellStyle name="Note 4 2 2 2 3 3 3" xfId="7592" xr:uid="{00000000-0005-0000-0000-00009A890000}"/>
    <cellStyle name="Note 4 2 2 2 3 3 3 2" xfId="25257" xr:uid="{00000000-0005-0000-0000-00009B890000}"/>
    <cellStyle name="Note 4 2 2 2 3 3 3 3" xfId="42522" xr:uid="{00000000-0005-0000-0000-00009C890000}"/>
    <cellStyle name="Note 4 2 2 2 3 3 4" xfId="14644" xr:uid="{00000000-0005-0000-0000-00009D890000}"/>
    <cellStyle name="Note 4 2 2 2 3 3 4 2" xfId="32308" xr:uid="{00000000-0005-0000-0000-00009E890000}"/>
    <cellStyle name="Note 4 2 2 2 3 3 4 3" xfId="49523" xr:uid="{00000000-0005-0000-0000-00009F890000}"/>
    <cellStyle name="Note 4 2 2 2 3 3 5" xfId="21614" xr:uid="{00000000-0005-0000-0000-0000A0890000}"/>
    <cellStyle name="Note 4 2 2 2 3 3 6" xfId="38911" xr:uid="{00000000-0005-0000-0000-0000A1890000}"/>
    <cellStyle name="Note 4 2 2 2 3 4" xfId="4778" xr:uid="{00000000-0005-0000-0000-0000A2890000}"/>
    <cellStyle name="Note 4 2 2 2 3 4 2" xfId="11698" xr:uid="{00000000-0005-0000-0000-0000A3890000}"/>
    <cellStyle name="Note 4 2 2 2 3 4 2 2" xfId="18479" xr:uid="{00000000-0005-0000-0000-0000A4890000}"/>
    <cellStyle name="Note 4 2 2 2 3 4 2 2 2" xfId="36143" xr:uid="{00000000-0005-0000-0000-0000A5890000}"/>
    <cellStyle name="Note 4 2 2 2 3 4 2 2 3" xfId="53329" xr:uid="{00000000-0005-0000-0000-0000A6890000}"/>
    <cellStyle name="Note 4 2 2 2 3 4 2 3" xfId="29362" xr:uid="{00000000-0005-0000-0000-0000A7890000}"/>
    <cellStyle name="Note 4 2 2 2 3 4 2 4" xfId="46598" xr:uid="{00000000-0005-0000-0000-0000A8890000}"/>
    <cellStyle name="Note 4 2 2 2 3 4 3" xfId="8414" xr:uid="{00000000-0005-0000-0000-0000A9890000}"/>
    <cellStyle name="Note 4 2 2 2 3 4 3 2" xfId="26079" xr:uid="{00000000-0005-0000-0000-0000AA890000}"/>
    <cellStyle name="Note 4 2 2 2 3 4 3 3" xfId="43341" xr:uid="{00000000-0005-0000-0000-0000AB890000}"/>
    <cellStyle name="Note 4 2 2 2 3 4 4" xfId="15412" xr:uid="{00000000-0005-0000-0000-0000AC890000}"/>
    <cellStyle name="Note 4 2 2 2 3 4 4 2" xfId="33076" xr:uid="{00000000-0005-0000-0000-0000AD890000}"/>
    <cellStyle name="Note 4 2 2 2 3 4 4 3" xfId="50288" xr:uid="{00000000-0005-0000-0000-0000AE890000}"/>
    <cellStyle name="Note 4 2 2 2 3 4 5" xfId="22443" xr:uid="{00000000-0005-0000-0000-0000AF890000}"/>
    <cellStyle name="Note 4 2 2 2 3 4 6" xfId="39730" xr:uid="{00000000-0005-0000-0000-0000B0890000}"/>
    <cellStyle name="Note 4 2 2 2 3 5" xfId="10384" xr:uid="{00000000-0005-0000-0000-0000B1890000}"/>
    <cellStyle name="Note 4 2 2 2 3 5 2" xfId="17273" xr:uid="{00000000-0005-0000-0000-0000B2890000}"/>
    <cellStyle name="Note 4 2 2 2 3 5 2 2" xfId="34937" xr:uid="{00000000-0005-0000-0000-0000B3890000}"/>
    <cellStyle name="Note 4 2 2 2 3 5 2 3" xfId="52135" xr:uid="{00000000-0005-0000-0000-0000B4890000}"/>
    <cellStyle name="Note 4 2 2 2 3 5 3" xfId="28048" xr:uid="{00000000-0005-0000-0000-0000B5890000}"/>
    <cellStyle name="Note 4 2 2 2 3 5 4" xfId="45296" xr:uid="{00000000-0005-0000-0000-0000B6890000}"/>
    <cellStyle name="Note 4 2 2 2 3 6" xfId="6634" xr:uid="{00000000-0005-0000-0000-0000B7890000}"/>
    <cellStyle name="Note 4 2 2 2 3 6 2" xfId="24299" xr:uid="{00000000-0005-0000-0000-0000B8890000}"/>
    <cellStyle name="Note 4 2 2 2 3 6 3" xfId="41573" xr:uid="{00000000-0005-0000-0000-0000B9890000}"/>
    <cellStyle name="Note 4 2 2 2 3 7" xfId="13665" xr:uid="{00000000-0005-0000-0000-0000BA890000}"/>
    <cellStyle name="Note 4 2 2 2 3 7 2" xfId="31329" xr:uid="{00000000-0005-0000-0000-0000BB890000}"/>
    <cellStyle name="Note 4 2 2 2 3 7 3" xfId="48553" xr:uid="{00000000-0005-0000-0000-0000BC890000}"/>
    <cellStyle name="Note 4 2 2 2 3 8" xfId="20581" xr:uid="{00000000-0005-0000-0000-0000BD890000}"/>
    <cellStyle name="Note 4 2 2 2 3 9" xfId="37887" xr:uid="{00000000-0005-0000-0000-0000BE890000}"/>
    <cellStyle name="Note 4 2 2 2 4" xfId="4514" xr:uid="{00000000-0005-0000-0000-0000BF890000}"/>
    <cellStyle name="Note 4 2 2 2 4 2" xfId="6378" xr:uid="{00000000-0005-0000-0000-0000C0890000}"/>
    <cellStyle name="Note 4 2 2 2 4 2 2" xfId="13297" xr:uid="{00000000-0005-0000-0000-0000C1890000}"/>
    <cellStyle name="Note 4 2 2 2 4 2 2 2" xfId="19970" xr:uid="{00000000-0005-0000-0000-0000C2890000}"/>
    <cellStyle name="Note 4 2 2 2 4 2 2 2 2" xfId="37634" xr:uid="{00000000-0005-0000-0000-0000C3890000}"/>
    <cellStyle name="Note 4 2 2 2 4 2 2 2 3" xfId="54811" xr:uid="{00000000-0005-0000-0000-0000C4890000}"/>
    <cellStyle name="Note 4 2 2 2 4 2 2 3" xfId="30961" xr:uid="{00000000-0005-0000-0000-0000C5890000}"/>
    <cellStyle name="Note 4 2 2 2 4 2 2 4" xfId="48188" xr:uid="{00000000-0005-0000-0000-0000C6890000}"/>
    <cellStyle name="Note 4 2 2 2 4 2 3" xfId="10013" xr:uid="{00000000-0005-0000-0000-0000C7890000}"/>
    <cellStyle name="Note 4 2 2 2 4 2 3 2" xfId="27678" xr:uid="{00000000-0005-0000-0000-0000C8890000}"/>
    <cellStyle name="Note 4 2 2 2 4 2 3 3" xfId="44931" xr:uid="{00000000-0005-0000-0000-0000C9890000}"/>
    <cellStyle name="Note 4 2 2 2 4 2 4" xfId="16903" xr:uid="{00000000-0005-0000-0000-0000CA890000}"/>
    <cellStyle name="Note 4 2 2 2 4 2 4 2" xfId="34567" xr:uid="{00000000-0005-0000-0000-0000CB890000}"/>
    <cellStyle name="Note 4 2 2 2 4 2 4 3" xfId="51770" xr:uid="{00000000-0005-0000-0000-0000CC890000}"/>
    <cellStyle name="Note 4 2 2 2 4 2 5" xfId="24043" xr:uid="{00000000-0005-0000-0000-0000CD890000}"/>
    <cellStyle name="Note 4 2 2 2 4 2 6" xfId="41320" xr:uid="{00000000-0005-0000-0000-0000CE890000}"/>
    <cellStyle name="Note 4 2 2 2 4 3" xfId="11442" xr:uid="{00000000-0005-0000-0000-0000CF890000}"/>
    <cellStyle name="Note 4 2 2 2 4 3 2" xfId="18223" xr:uid="{00000000-0005-0000-0000-0000D0890000}"/>
    <cellStyle name="Note 4 2 2 2 4 3 2 2" xfId="35887" xr:uid="{00000000-0005-0000-0000-0000D1890000}"/>
    <cellStyle name="Note 4 2 2 2 4 3 2 3" xfId="53076" xr:uid="{00000000-0005-0000-0000-0000D2890000}"/>
    <cellStyle name="Note 4 2 2 2 4 3 3" xfId="29106" xr:uid="{00000000-0005-0000-0000-0000D3890000}"/>
    <cellStyle name="Note 4 2 2 2 4 3 4" xfId="46345" xr:uid="{00000000-0005-0000-0000-0000D4890000}"/>
    <cellStyle name="Note 4 2 2 2 4 4" xfId="8158" xr:uid="{00000000-0005-0000-0000-0000D5890000}"/>
    <cellStyle name="Note 4 2 2 2 4 4 2" xfId="25823" xr:uid="{00000000-0005-0000-0000-0000D6890000}"/>
    <cellStyle name="Note 4 2 2 2 4 4 3" xfId="43088" xr:uid="{00000000-0005-0000-0000-0000D7890000}"/>
    <cellStyle name="Note 4 2 2 2 4 5" xfId="15156" xr:uid="{00000000-0005-0000-0000-0000D8890000}"/>
    <cellStyle name="Note 4 2 2 2 4 5 2" xfId="32820" xr:uid="{00000000-0005-0000-0000-0000D9890000}"/>
    <cellStyle name="Note 4 2 2 2 4 5 3" xfId="50035" xr:uid="{00000000-0005-0000-0000-0000DA890000}"/>
    <cellStyle name="Note 4 2 2 2 4 6" xfId="22187" xr:uid="{00000000-0005-0000-0000-0000DB890000}"/>
    <cellStyle name="Note 4 2 2 2 4 7" xfId="39477" xr:uid="{00000000-0005-0000-0000-0000DC890000}"/>
    <cellStyle name="Note 4 2 2 2 5" xfId="4556" xr:uid="{00000000-0005-0000-0000-0000DD890000}"/>
    <cellStyle name="Note 4 2 2 2 5 2" xfId="6420" xr:uid="{00000000-0005-0000-0000-0000DE890000}"/>
    <cellStyle name="Note 4 2 2 2 5 2 2" xfId="13339" xr:uid="{00000000-0005-0000-0000-0000DF890000}"/>
    <cellStyle name="Note 4 2 2 2 5 2 2 2" xfId="20012" xr:uid="{00000000-0005-0000-0000-0000E0890000}"/>
    <cellStyle name="Note 4 2 2 2 5 2 2 2 2" xfId="37676" xr:uid="{00000000-0005-0000-0000-0000E1890000}"/>
    <cellStyle name="Note 4 2 2 2 5 2 2 2 3" xfId="54853" xr:uid="{00000000-0005-0000-0000-0000E2890000}"/>
    <cellStyle name="Note 4 2 2 2 5 2 2 3" xfId="31003" xr:uid="{00000000-0005-0000-0000-0000E3890000}"/>
    <cellStyle name="Note 4 2 2 2 5 2 2 4" xfId="48230" xr:uid="{00000000-0005-0000-0000-0000E4890000}"/>
    <cellStyle name="Note 4 2 2 2 5 2 3" xfId="10055" xr:uid="{00000000-0005-0000-0000-0000E5890000}"/>
    <cellStyle name="Note 4 2 2 2 5 2 3 2" xfId="27720" xr:uid="{00000000-0005-0000-0000-0000E6890000}"/>
    <cellStyle name="Note 4 2 2 2 5 2 3 3" xfId="44973" xr:uid="{00000000-0005-0000-0000-0000E7890000}"/>
    <cellStyle name="Note 4 2 2 2 5 2 4" xfId="16945" xr:uid="{00000000-0005-0000-0000-0000E8890000}"/>
    <cellStyle name="Note 4 2 2 2 5 2 4 2" xfId="34609" xr:uid="{00000000-0005-0000-0000-0000E9890000}"/>
    <cellStyle name="Note 4 2 2 2 5 2 4 3" xfId="51812" xr:uid="{00000000-0005-0000-0000-0000EA890000}"/>
    <cellStyle name="Note 4 2 2 2 5 2 5" xfId="24085" xr:uid="{00000000-0005-0000-0000-0000EB890000}"/>
    <cellStyle name="Note 4 2 2 2 5 2 6" xfId="41362" xr:uid="{00000000-0005-0000-0000-0000EC890000}"/>
    <cellStyle name="Note 4 2 2 2 5 3" xfId="11484" xr:uid="{00000000-0005-0000-0000-0000ED890000}"/>
    <cellStyle name="Note 4 2 2 2 5 3 2" xfId="18265" xr:uid="{00000000-0005-0000-0000-0000EE890000}"/>
    <cellStyle name="Note 4 2 2 2 5 3 2 2" xfId="35929" xr:uid="{00000000-0005-0000-0000-0000EF890000}"/>
    <cellStyle name="Note 4 2 2 2 5 3 2 3" xfId="53118" xr:uid="{00000000-0005-0000-0000-0000F0890000}"/>
    <cellStyle name="Note 4 2 2 2 5 3 3" xfId="29148" xr:uid="{00000000-0005-0000-0000-0000F1890000}"/>
    <cellStyle name="Note 4 2 2 2 5 3 4" xfId="46387" xr:uid="{00000000-0005-0000-0000-0000F2890000}"/>
    <cellStyle name="Note 4 2 2 2 5 4" xfId="8200" xr:uid="{00000000-0005-0000-0000-0000F3890000}"/>
    <cellStyle name="Note 4 2 2 2 5 4 2" xfId="25865" xr:uid="{00000000-0005-0000-0000-0000F4890000}"/>
    <cellStyle name="Note 4 2 2 2 5 4 3" xfId="43130" xr:uid="{00000000-0005-0000-0000-0000F5890000}"/>
    <cellStyle name="Note 4 2 2 2 5 5" xfId="15198" xr:uid="{00000000-0005-0000-0000-0000F6890000}"/>
    <cellStyle name="Note 4 2 2 2 5 5 2" xfId="32862" xr:uid="{00000000-0005-0000-0000-0000F7890000}"/>
    <cellStyle name="Note 4 2 2 2 5 5 3" xfId="50077" xr:uid="{00000000-0005-0000-0000-0000F8890000}"/>
    <cellStyle name="Note 4 2 2 2 5 6" xfId="22229" xr:uid="{00000000-0005-0000-0000-0000F9890000}"/>
    <cellStyle name="Note 4 2 2 2 5 7" xfId="39519" xr:uid="{00000000-0005-0000-0000-0000FA890000}"/>
    <cellStyle name="Note 4 2 2 2 6" xfId="10157" xr:uid="{00000000-0005-0000-0000-0000FB890000}"/>
    <cellStyle name="Note 4 2 2 2 6 2" xfId="17046" xr:uid="{00000000-0005-0000-0000-0000FC890000}"/>
    <cellStyle name="Note 4 2 2 2 6 2 2" xfId="34710" xr:uid="{00000000-0005-0000-0000-0000FD890000}"/>
    <cellStyle name="Note 4 2 2 2 6 2 3" xfId="51911" xr:uid="{00000000-0005-0000-0000-0000FE890000}"/>
    <cellStyle name="Note 4 2 2 2 6 3" xfId="27821" xr:uid="{00000000-0005-0000-0000-0000FF890000}"/>
    <cellStyle name="Note 4 2 2 2 6 4" xfId="45072" xr:uid="{00000000-0005-0000-0000-0000008A0000}"/>
    <cellStyle name="Note 4 2 2 2 7" xfId="13438" xr:uid="{00000000-0005-0000-0000-0000018A0000}"/>
    <cellStyle name="Note 4 2 2 2 7 2" xfId="31102" xr:uid="{00000000-0005-0000-0000-0000028A0000}"/>
    <cellStyle name="Note 4 2 2 2 7 3" xfId="48329" xr:uid="{00000000-0005-0000-0000-0000038A0000}"/>
    <cellStyle name="Note 4 2 2 2 8" xfId="20264" xr:uid="{00000000-0005-0000-0000-0000048A0000}"/>
    <cellStyle name="Note 4 2 2 2 9" xfId="20038" xr:uid="{00000000-0005-0000-0000-0000058A0000}"/>
    <cellStyle name="Note 4 2 2 3" xfId="2713" xr:uid="{00000000-0005-0000-0000-0000068A0000}"/>
    <cellStyle name="Note 4 2 2 3 10" xfId="13518" xr:uid="{00000000-0005-0000-0000-0000078A0000}"/>
    <cellStyle name="Note 4 2 2 3 10 2" xfId="31182" xr:uid="{00000000-0005-0000-0000-0000088A0000}"/>
    <cellStyle name="Note 4 2 2 3 10 3" xfId="48409" xr:uid="{00000000-0005-0000-0000-0000098A0000}"/>
    <cellStyle name="Note 4 2 2 3 11" xfId="20434" xr:uid="{00000000-0005-0000-0000-00000A8A0000}"/>
    <cellStyle name="Note 4 2 2 3 12" xfId="37743" xr:uid="{00000000-0005-0000-0000-00000B8A0000}"/>
    <cellStyle name="Note 4 2 2 3 2" xfId="2942" xr:uid="{00000000-0005-0000-0000-00000C8A0000}"/>
    <cellStyle name="Note 4 2 2 3 2 2" xfId="3605" xr:uid="{00000000-0005-0000-0000-00000D8A0000}"/>
    <cellStyle name="Note 4 2 2 3 2 2 2" xfId="5521" xr:uid="{00000000-0005-0000-0000-00000E8A0000}"/>
    <cellStyle name="Note 4 2 2 3 2 2 2 2" xfId="12441" xr:uid="{00000000-0005-0000-0000-00000F8A0000}"/>
    <cellStyle name="Note 4 2 2 3 2 2 2 2 2" xfId="19168" xr:uid="{00000000-0005-0000-0000-0000108A0000}"/>
    <cellStyle name="Note 4 2 2 3 2 2 2 2 2 2" xfId="36832" xr:uid="{00000000-0005-0000-0000-0000118A0000}"/>
    <cellStyle name="Note 4 2 2 3 2 2 2 2 2 3" xfId="54012" xr:uid="{00000000-0005-0000-0000-0000128A0000}"/>
    <cellStyle name="Note 4 2 2 3 2 2 2 2 3" xfId="30105" xr:uid="{00000000-0005-0000-0000-0000138A0000}"/>
    <cellStyle name="Note 4 2 2 3 2 2 2 2 4" xfId="47335" xr:uid="{00000000-0005-0000-0000-0000148A0000}"/>
    <cellStyle name="Note 4 2 2 3 2 2 2 3" xfId="9157" xr:uid="{00000000-0005-0000-0000-0000158A0000}"/>
    <cellStyle name="Note 4 2 2 3 2 2 2 3 2" xfId="26822" xr:uid="{00000000-0005-0000-0000-0000168A0000}"/>
    <cellStyle name="Note 4 2 2 3 2 2 2 3 3" xfId="44078" xr:uid="{00000000-0005-0000-0000-0000178A0000}"/>
    <cellStyle name="Note 4 2 2 3 2 2 2 4" xfId="16101" xr:uid="{00000000-0005-0000-0000-0000188A0000}"/>
    <cellStyle name="Note 4 2 2 3 2 2 2 4 2" xfId="33765" xr:uid="{00000000-0005-0000-0000-0000198A0000}"/>
    <cellStyle name="Note 4 2 2 3 2 2 2 4 3" xfId="50971" xr:uid="{00000000-0005-0000-0000-00001A8A0000}"/>
    <cellStyle name="Note 4 2 2 3 2 2 2 5" xfId="23186" xr:uid="{00000000-0005-0000-0000-00001B8A0000}"/>
    <cellStyle name="Note 4 2 2 3 2 2 2 6" xfId="40467" xr:uid="{00000000-0005-0000-0000-00001C8A0000}"/>
    <cellStyle name="Note 4 2 2 3 2 2 3" xfId="11065" xr:uid="{00000000-0005-0000-0000-00001D8A0000}"/>
    <cellStyle name="Note 4 2 2 3 2 2 3 2" xfId="17900" xr:uid="{00000000-0005-0000-0000-00001E8A0000}"/>
    <cellStyle name="Note 4 2 2 3 2 2 3 2 2" xfId="35564" xr:uid="{00000000-0005-0000-0000-00001F8A0000}"/>
    <cellStyle name="Note 4 2 2 3 2 2 3 2 3" xfId="52756" xr:uid="{00000000-0005-0000-0000-0000208A0000}"/>
    <cellStyle name="Note 4 2 2 3 2 2 3 3" xfId="28729" xr:uid="{00000000-0005-0000-0000-0000218A0000}"/>
    <cellStyle name="Note 4 2 2 3 2 2 3 4" xfId="45971" xr:uid="{00000000-0005-0000-0000-0000228A0000}"/>
    <cellStyle name="Note 4 2 2 3 2 2 4" xfId="7302" xr:uid="{00000000-0005-0000-0000-0000238A0000}"/>
    <cellStyle name="Note 4 2 2 3 2 2 4 2" xfId="24967" xr:uid="{00000000-0005-0000-0000-0000248A0000}"/>
    <cellStyle name="Note 4 2 2 3 2 2 4 3" xfId="42235" xr:uid="{00000000-0005-0000-0000-0000258A0000}"/>
    <cellStyle name="Note 4 2 2 3 2 2 5" xfId="14354" xr:uid="{00000000-0005-0000-0000-0000268A0000}"/>
    <cellStyle name="Note 4 2 2 3 2 2 5 2" xfId="32018" xr:uid="{00000000-0005-0000-0000-0000278A0000}"/>
    <cellStyle name="Note 4 2 2 3 2 2 5 3" xfId="49236" xr:uid="{00000000-0005-0000-0000-0000288A0000}"/>
    <cellStyle name="Note 4 2 2 3 2 2 6" xfId="21324" xr:uid="{00000000-0005-0000-0000-0000298A0000}"/>
    <cellStyle name="Note 4 2 2 3 2 2 7" xfId="38624" xr:uid="{00000000-0005-0000-0000-00002A8A0000}"/>
    <cellStyle name="Note 4 2 2 3 2 3" xfId="3975" xr:uid="{00000000-0005-0000-0000-00002B8A0000}"/>
    <cellStyle name="Note 4 2 2 3 2 3 2" xfId="5891" xr:uid="{00000000-0005-0000-0000-00002C8A0000}"/>
    <cellStyle name="Note 4 2 2 3 2 3 2 2" xfId="12811" xr:uid="{00000000-0005-0000-0000-00002D8A0000}"/>
    <cellStyle name="Note 4 2 2 3 2 3 2 2 2" xfId="19538" xr:uid="{00000000-0005-0000-0000-00002E8A0000}"/>
    <cellStyle name="Note 4 2 2 3 2 3 2 2 2 2" xfId="37202" xr:uid="{00000000-0005-0000-0000-00002F8A0000}"/>
    <cellStyle name="Note 4 2 2 3 2 3 2 2 2 3" xfId="54379" xr:uid="{00000000-0005-0000-0000-0000308A0000}"/>
    <cellStyle name="Note 4 2 2 3 2 3 2 2 3" xfId="30475" xr:uid="{00000000-0005-0000-0000-0000318A0000}"/>
    <cellStyle name="Note 4 2 2 3 2 3 2 2 4" xfId="47702" xr:uid="{00000000-0005-0000-0000-0000328A0000}"/>
    <cellStyle name="Note 4 2 2 3 2 3 2 3" xfId="9527" xr:uid="{00000000-0005-0000-0000-0000338A0000}"/>
    <cellStyle name="Note 4 2 2 3 2 3 2 3 2" xfId="27192" xr:uid="{00000000-0005-0000-0000-0000348A0000}"/>
    <cellStyle name="Note 4 2 2 3 2 3 2 3 3" xfId="44445" xr:uid="{00000000-0005-0000-0000-0000358A0000}"/>
    <cellStyle name="Note 4 2 2 3 2 3 2 4" xfId="16471" xr:uid="{00000000-0005-0000-0000-0000368A0000}"/>
    <cellStyle name="Note 4 2 2 3 2 3 2 4 2" xfId="34135" xr:uid="{00000000-0005-0000-0000-0000378A0000}"/>
    <cellStyle name="Note 4 2 2 3 2 3 2 4 3" xfId="51338" xr:uid="{00000000-0005-0000-0000-0000388A0000}"/>
    <cellStyle name="Note 4 2 2 3 2 3 2 5" xfId="23556" xr:uid="{00000000-0005-0000-0000-0000398A0000}"/>
    <cellStyle name="Note 4 2 2 3 2 3 2 6" xfId="40834" xr:uid="{00000000-0005-0000-0000-00003A8A0000}"/>
    <cellStyle name="Note 4 2 2 3 2 3 3" xfId="7672" xr:uid="{00000000-0005-0000-0000-00003B8A0000}"/>
    <cellStyle name="Note 4 2 2 3 2 3 3 2" xfId="25337" xr:uid="{00000000-0005-0000-0000-00003C8A0000}"/>
    <cellStyle name="Note 4 2 2 3 2 3 3 3" xfId="42602" xr:uid="{00000000-0005-0000-0000-00003D8A0000}"/>
    <cellStyle name="Note 4 2 2 3 2 3 4" xfId="14724" xr:uid="{00000000-0005-0000-0000-00003E8A0000}"/>
    <cellStyle name="Note 4 2 2 3 2 3 4 2" xfId="32388" xr:uid="{00000000-0005-0000-0000-00003F8A0000}"/>
    <cellStyle name="Note 4 2 2 3 2 3 4 3" xfId="49603" xr:uid="{00000000-0005-0000-0000-0000408A0000}"/>
    <cellStyle name="Note 4 2 2 3 2 3 5" xfId="21694" xr:uid="{00000000-0005-0000-0000-0000418A0000}"/>
    <cellStyle name="Note 4 2 2 3 2 3 6" xfId="38991" xr:uid="{00000000-0005-0000-0000-0000428A0000}"/>
    <cellStyle name="Note 4 2 2 3 2 4" xfId="4858" xr:uid="{00000000-0005-0000-0000-0000438A0000}"/>
    <cellStyle name="Note 4 2 2 3 2 4 2" xfId="11778" xr:uid="{00000000-0005-0000-0000-0000448A0000}"/>
    <cellStyle name="Note 4 2 2 3 2 4 2 2" xfId="18559" xr:uid="{00000000-0005-0000-0000-0000458A0000}"/>
    <cellStyle name="Note 4 2 2 3 2 4 2 2 2" xfId="36223" xr:uid="{00000000-0005-0000-0000-0000468A0000}"/>
    <cellStyle name="Note 4 2 2 3 2 4 2 2 3" xfId="53409" xr:uid="{00000000-0005-0000-0000-0000478A0000}"/>
    <cellStyle name="Note 4 2 2 3 2 4 2 3" xfId="29442" xr:uid="{00000000-0005-0000-0000-0000488A0000}"/>
    <cellStyle name="Note 4 2 2 3 2 4 2 4" xfId="46678" xr:uid="{00000000-0005-0000-0000-0000498A0000}"/>
    <cellStyle name="Note 4 2 2 3 2 4 3" xfId="8494" xr:uid="{00000000-0005-0000-0000-00004A8A0000}"/>
    <cellStyle name="Note 4 2 2 3 2 4 3 2" xfId="26159" xr:uid="{00000000-0005-0000-0000-00004B8A0000}"/>
    <cellStyle name="Note 4 2 2 3 2 4 3 3" xfId="43421" xr:uid="{00000000-0005-0000-0000-00004C8A0000}"/>
    <cellStyle name="Note 4 2 2 3 2 4 4" xfId="15492" xr:uid="{00000000-0005-0000-0000-00004D8A0000}"/>
    <cellStyle name="Note 4 2 2 3 2 4 4 2" xfId="33156" xr:uid="{00000000-0005-0000-0000-00004E8A0000}"/>
    <cellStyle name="Note 4 2 2 3 2 4 4 3" xfId="50368" xr:uid="{00000000-0005-0000-0000-00004F8A0000}"/>
    <cellStyle name="Note 4 2 2 3 2 4 5" xfId="22523" xr:uid="{00000000-0005-0000-0000-0000508A0000}"/>
    <cellStyle name="Note 4 2 2 3 2 4 6" xfId="39810" xr:uid="{00000000-0005-0000-0000-0000518A0000}"/>
    <cellStyle name="Note 4 2 2 3 2 5" xfId="10464" xr:uid="{00000000-0005-0000-0000-0000528A0000}"/>
    <cellStyle name="Note 4 2 2 3 2 5 2" xfId="17353" xr:uid="{00000000-0005-0000-0000-0000538A0000}"/>
    <cellStyle name="Note 4 2 2 3 2 5 2 2" xfId="35017" xr:uid="{00000000-0005-0000-0000-0000548A0000}"/>
    <cellStyle name="Note 4 2 2 3 2 5 2 3" xfId="52215" xr:uid="{00000000-0005-0000-0000-0000558A0000}"/>
    <cellStyle name="Note 4 2 2 3 2 5 3" xfId="28128" xr:uid="{00000000-0005-0000-0000-0000568A0000}"/>
    <cellStyle name="Note 4 2 2 3 2 5 4" xfId="45376" xr:uid="{00000000-0005-0000-0000-0000578A0000}"/>
    <cellStyle name="Note 4 2 2 3 2 6" xfId="6714" xr:uid="{00000000-0005-0000-0000-0000588A0000}"/>
    <cellStyle name="Note 4 2 2 3 2 6 2" xfId="24379" xr:uid="{00000000-0005-0000-0000-0000598A0000}"/>
    <cellStyle name="Note 4 2 2 3 2 6 3" xfId="41653" xr:uid="{00000000-0005-0000-0000-00005A8A0000}"/>
    <cellStyle name="Note 4 2 2 3 2 7" xfId="13745" xr:uid="{00000000-0005-0000-0000-00005B8A0000}"/>
    <cellStyle name="Note 4 2 2 3 2 7 2" xfId="31409" xr:uid="{00000000-0005-0000-0000-00005C8A0000}"/>
    <cellStyle name="Note 4 2 2 3 2 7 3" xfId="48633" xr:uid="{00000000-0005-0000-0000-00005D8A0000}"/>
    <cellStyle name="Note 4 2 2 3 2 8" xfId="20661" xr:uid="{00000000-0005-0000-0000-00005E8A0000}"/>
    <cellStyle name="Note 4 2 2 3 2 9" xfId="37967" xr:uid="{00000000-0005-0000-0000-00005F8A0000}"/>
    <cellStyle name="Note 4 2 2 3 3" xfId="3038" xr:uid="{00000000-0005-0000-0000-0000608A0000}"/>
    <cellStyle name="Note 4 2 2 3 3 2" xfId="3701" xr:uid="{00000000-0005-0000-0000-0000618A0000}"/>
    <cellStyle name="Note 4 2 2 3 3 2 2" xfId="5617" xr:uid="{00000000-0005-0000-0000-0000628A0000}"/>
    <cellStyle name="Note 4 2 2 3 3 2 2 2" xfId="12537" xr:uid="{00000000-0005-0000-0000-0000638A0000}"/>
    <cellStyle name="Note 4 2 2 3 3 2 2 2 2" xfId="19264" xr:uid="{00000000-0005-0000-0000-0000648A0000}"/>
    <cellStyle name="Note 4 2 2 3 3 2 2 2 2 2" xfId="36928" xr:uid="{00000000-0005-0000-0000-0000658A0000}"/>
    <cellStyle name="Note 4 2 2 3 3 2 2 2 2 3" xfId="54105" xr:uid="{00000000-0005-0000-0000-0000668A0000}"/>
    <cellStyle name="Note 4 2 2 3 3 2 2 2 3" xfId="30201" xr:uid="{00000000-0005-0000-0000-0000678A0000}"/>
    <cellStyle name="Note 4 2 2 3 3 2 2 2 4" xfId="47428" xr:uid="{00000000-0005-0000-0000-0000688A0000}"/>
    <cellStyle name="Note 4 2 2 3 3 2 2 3" xfId="9253" xr:uid="{00000000-0005-0000-0000-0000698A0000}"/>
    <cellStyle name="Note 4 2 2 3 3 2 2 3 2" xfId="26918" xr:uid="{00000000-0005-0000-0000-00006A8A0000}"/>
    <cellStyle name="Note 4 2 2 3 3 2 2 3 3" xfId="44171" xr:uid="{00000000-0005-0000-0000-00006B8A0000}"/>
    <cellStyle name="Note 4 2 2 3 3 2 2 4" xfId="16197" xr:uid="{00000000-0005-0000-0000-00006C8A0000}"/>
    <cellStyle name="Note 4 2 2 3 3 2 2 4 2" xfId="33861" xr:uid="{00000000-0005-0000-0000-00006D8A0000}"/>
    <cellStyle name="Note 4 2 2 3 3 2 2 4 3" xfId="51064" xr:uid="{00000000-0005-0000-0000-00006E8A0000}"/>
    <cellStyle name="Note 4 2 2 3 3 2 2 5" xfId="23282" xr:uid="{00000000-0005-0000-0000-00006F8A0000}"/>
    <cellStyle name="Note 4 2 2 3 3 2 2 6" xfId="40560" xr:uid="{00000000-0005-0000-0000-0000708A0000}"/>
    <cellStyle name="Note 4 2 2 3 3 2 3" xfId="11161" xr:uid="{00000000-0005-0000-0000-0000718A0000}"/>
    <cellStyle name="Note 4 2 2 3 3 2 3 2" xfId="17996" xr:uid="{00000000-0005-0000-0000-0000728A0000}"/>
    <cellStyle name="Note 4 2 2 3 3 2 3 2 2" xfId="35660" xr:uid="{00000000-0005-0000-0000-0000738A0000}"/>
    <cellStyle name="Note 4 2 2 3 3 2 3 2 3" xfId="52849" xr:uid="{00000000-0005-0000-0000-0000748A0000}"/>
    <cellStyle name="Note 4 2 2 3 3 2 3 3" xfId="28825" xr:uid="{00000000-0005-0000-0000-0000758A0000}"/>
    <cellStyle name="Note 4 2 2 3 3 2 3 4" xfId="46064" xr:uid="{00000000-0005-0000-0000-0000768A0000}"/>
    <cellStyle name="Note 4 2 2 3 3 2 4" xfId="7398" xr:uid="{00000000-0005-0000-0000-0000778A0000}"/>
    <cellStyle name="Note 4 2 2 3 3 2 4 2" xfId="25063" xr:uid="{00000000-0005-0000-0000-0000788A0000}"/>
    <cellStyle name="Note 4 2 2 3 3 2 4 3" xfId="42328" xr:uid="{00000000-0005-0000-0000-0000798A0000}"/>
    <cellStyle name="Note 4 2 2 3 3 2 5" xfId="14450" xr:uid="{00000000-0005-0000-0000-00007A8A0000}"/>
    <cellStyle name="Note 4 2 2 3 3 2 5 2" xfId="32114" xr:uid="{00000000-0005-0000-0000-00007B8A0000}"/>
    <cellStyle name="Note 4 2 2 3 3 2 5 3" xfId="49329" xr:uid="{00000000-0005-0000-0000-00007C8A0000}"/>
    <cellStyle name="Note 4 2 2 3 3 2 6" xfId="21420" xr:uid="{00000000-0005-0000-0000-00007D8A0000}"/>
    <cellStyle name="Note 4 2 2 3 3 2 7" xfId="38717" xr:uid="{00000000-0005-0000-0000-00007E8A0000}"/>
    <cellStyle name="Note 4 2 2 3 3 3" xfId="4068" xr:uid="{00000000-0005-0000-0000-00007F8A0000}"/>
    <cellStyle name="Note 4 2 2 3 3 3 2" xfId="5984" xr:uid="{00000000-0005-0000-0000-0000808A0000}"/>
    <cellStyle name="Note 4 2 2 3 3 3 2 2" xfId="12904" xr:uid="{00000000-0005-0000-0000-0000818A0000}"/>
    <cellStyle name="Note 4 2 2 3 3 3 2 2 2" xfId="19631" xr:uid="{00000000-0005-0000-0000-0000828A0000}"/>
    <cellStyle name="Note 4 2 2 3 3 3 2 2 2 2" xfId="37295" xr:uid="{00000000-0005-0000-0000-0000838A0000}"/>
    <cellStyle name="Note 4 2 2 3 3 3 2 2 2 3" xfId="54472" xr:uid="{00000000-0005-0000-0000-0000848A0000}"/>
    <cellStyle name="Note 4 2 2 3 3 3 2 2 3" xfId="30568" xr:uid="{00000000-0005-0000-0000-0000858A0000}"/>
    <cellStyle name="Note 4 2 2 3 3 3 2 2 4" xfId="47795" xr:uid="{00000000-0005-0000-0000-0000868A0000}"/>
    <cellStyle name="Note 4 2 2 3 3 3 2 3" xfId="9620" xr:uid="{00000000-0005-0000-0000-0000878A0000}"/>
    <cellStyle name="Note 4 2 2 3 3 3 2 3 2" xfId="27285" xr:uid="{00000000-0005-0000-0000-0000888A0000}"/>
    <cellStyle name="Note 4 2 2 3 3 3 2 3 3" xfId="44538" xr:uid="{00000000-0005-0000-0000-0000898A0000}"/>
    <cellStyle name="Note 4 2 2 3 3 3 2 4" xfId="16564" xr:uid="{00000000-0005-0000-0000-00008A8A0000}"/>
    <cellStyle name="Note 4 2 2 3 3 3 2 4 2" xfId="34228" xr:uid="{00000000-0005-0000-0000-00008B8A0000}"/>
    <cellStyle name="Note 4 2 2 3 3 3 2 4 3" xfId="51431" xr:uid="{00000000-0005-0000-0000-00008C8A0000}"/>
    <cellStyle name="Note 4 2 2 3 3 3 2 5" xfId="23649" xr:uid="{00000000-0005-0000-0000-00008D8A0000}"/>
    <cellStyle name="Note 4 2 2 3 3 3 2 6" xfId="40927" xr:uid="{00000000-0005-0000-0000-00008E8A0000}"/>
    <cellStyle name="Note 4 2 2 3 3 3 3" xfId="7765" xr:uid="{00000000-0005-0000-0000-00008F8A0000}"/>
    <cellStyle name="Note 4 2 2 3 3 3 3 2" xfId="25430" xr:uid="{00000000-0005-0000-0000-0000908A0000}"/>
    <cellStyle name="Note 4 2 2 3 3 3 3 3" xfId="42695" xr:uid="{00000000-0005-0000-0000-0000918A0000}"/>
    <cellStyle name="Note 4 2 2 3 3 3 4" xfId="14817" xr:uid="{00000000-0005-0000-0000-0000928A0000}"/>
    <cellStyle name="Note 4 2 2 3 3 3 4 2" xfId="32481" xr:uid="{00000000-0005-0000-0000-0000938A0000}"/>
    <cellStyle name="Note 4 2 2 3 3 3 4 3" xfId="49696" xr:uid="{00000000-0005-0000-0000-0000948A0000}"/>
    <cellStyle name="Note 4 2 2 3 3 3 5" xfId="21787" xr:uid="{00000000-0005-0000-0000-0000958A0000}"/>
    <cellStyle name="Note 4 2 2 3 3 3 6" xfId="39084" xr:uid="{00000000-0005-0000-0000-0000968A0000}"/>
    <cellStyle name="Note 4 2 2 3 3 4" xfId="4954" xr:uid="{00000000-0005-0000-0000-0000978A0000}"/>
    <cellStyle name="Note 4 2 2 3 3 4 2" xfId="11874" xr:uid="{00000000-0005-0000-0000-0000988A0000}"/>
    <cellStyle name="Note 4 2 2 3 3 4 2 2" xfId="18655" xr:uid="{00000000-0005-0000-0000-0000998A0000}"/>
    <cellStyle name="Note 4 2 2 3 3 4 2 2 2" xfId="36319" xr:uid="{00000000-0005-0000-0000-00009A8A0000}"/>
    <cellStyle name="Note 4 2 2 3 3 4 2 2 3" xfId="53502" xr:uid="{00000000-0005-0000-0000-00009B8A0000}"/>
    <cellStyle name="Note 4 2 2 3 3 4 2 3" xfId="29538" xr:uid="{00000000-0005-0000-0000-00009C8A0000}"/>
    <cellStyle name="Note 4 2 2 3 3 4 2 4" xfId="46771" xr:uid="{00000000-0005-0000-0000-00009D8A0000}"/>
    <cellStyle name="Note 4 2 2 3 3 4 3" xfId="8590" xr:uid="{00000000-0005-0000-0000-00009E8A0000}"/>
    <cellStyle name="Note 4 2 2 3 3 4 3 2" xfId="26255" xr:uid="{00000000-0005-0000-0000-00009F8A0000}"/>
    <cellStyle name="Note 4 2 2 3 3 4 3 3" xfId="43514" xr:uid="{00000000-0005-0000-0000-0000A08A0000}"/>
    <cellStyle name="Note 4 2 2 3 3 4 4" xfId="15588" xr:uid="{00000000-0005-0000-0000-0000A18A0000}"/>
    <cellStyle name="Note 4 2 2 3 3 4 4 2" xfId="33252" xr:uid="{00000000-0005-0000-0000-0000A28A0000}"/>
    <cellStyle name="Note 4 2 2 3 3 4 4 3" xfId="50461" xr:uid="{00000000-0005-0000-0000-0000A38A0000}"/>
    <cellStyle name="Note 4 2 2 3 3 4 5" xfId="22619" xr:uid="{00000000-0005-0000-0000-0000A48A0000}"/>
    <cellStyle name="Note 4 2 2 3 3 4 6" xfId="39903" xr:uid="{00000000-0005-0000-0000-0000A58A0000}"/>
    <cellStyle name="Note 4 2 2 3 3 5" xfId="10560" xr:uid="{00000000-0005-0000-0000-0000A68A0000}"/>
    <cellStyle name="Note 4 2 2 3 3 5 2" xfId="17449" xr:uid="{00000000-0005-0000-0000-0000A78A0000}"/>
    <cellStyle name="Note 4 2 2 3 3 5 2 2" xfId="35113" xr:uid="{00000000-0005-0000-0000-0000A88A0000}"/>
    <cellStyle name="Note 4 2 2 3 3 5 2 3" xfId="52308" xr:uid="{00000000-0005-0000-0000-0000A98A0000}"/>
    <cellStyle name="Note 4 2 2 3 3 5 3" xfId="28224" xr:uid="{00000000-0005-0000-0000-0000AA8A0000}"/>
    <cellStyle name="Note 4 2 2 3 3 5 4" xfId="45469" xr:uid="{00000000-0005-0000-0000-0000AB8A0000}"/>
    <cellStyle name="Note 4 2 2 3 3 6" xfId="6810" xr:uid="{00000000-0005-0000-0000-0000AC8A0000}"/>
    <cellStyle name="Note 4 2 2 3 3 6 2" xfId="24475" xr:uid="{00000000-0005-0000-0000-0000AD8A0000}"/>
    <cellStyle name="Note 4 2 2 3 3 6 3" xfId="41746" xr:uid="{00000000-0005-0000-0000-0000AE8A0000}"/>
    <cellStyle name="Note 4 2 2 3 3 7" xfId="13841" xr:uid="{00000000-0005-0000-0000-0000AF8A0000}"/>
    <cellStyle name="Note 4 2 2 3 3 7 2" xfId="31505" xr:uid="{00000000-0005-0000-0000-0000B08A0000}"/>
    <cellStyle name="Note 4 2 2 3 3 7 3" xfId="48726" xr:uid="{00000000-0005-0000-0000-0000B18A0000}"/>
    <cellStyle name="Note 4 2 2 3 3 8" xfId="20757" xr:uid="{00000000-0005-0000-0000-0000B28A0000}"/>
    <cellStyle name="Note 4 2 2 3 3 9" xfId="38060" xr:uid="{00000000-0005-0000-0000-0000B38A0000}"/>
    <cellStyle name="Note 4 2 2 3 4" xfId="3150" xr:uid="{00000000-0005-0000-0000-0000B48A0000}"/>
    <cellStyle name="Note 4 2 2 3 4 2" xfId="4180" xr:uid="{00000000-0005-0000-0000-0000B58A0000}"/>
    <cellStyle name="Note 4 2 2 3 4 2 2" xfId="6096" xr:uid="{00000000-0005-0000-0000-0000B68A0000}"/>
    <cellStyle name="Note 4 2 2 3 4 2 2 2" xfId="13016" xr:uid="{00000000-0005-0000-0000-0000B78A0000}"/>
    <cellStyle name="Note 4 2 2 3 4 2 2 2 2" xfId="19743" xr:uid="{00000000-0005-0000-0000-0000B88A0000}"/>
    <cellStyle name="Note 4 2 2 3 4 2 2 2 2 2" xfId="37407" xr:uid="{00000000-0005-0000-0000-0000B98A0000}"/>
    <cellStyle name="Note 4 2 2 3 4 2 2 2 2 3" xfId="54584" xr:uid="{00000000-0005-0000-0000-0000BA8A0000}"/>
    <cellStyle name="Note 4 2 2 3 4 2 2 2 3" xfId="30680" xr:uid="{00000000-0005-0000-0000-0000BB8A0000}"/>
    <cellStyle name="Note 4 2 2 3 4 2 2 2 4" xfId="47907" xr:uid="{00000000-0005-0000-0000-0000BC8A0000}"/>
    <cellStyle name="Note 4 2 2 3 4 2 2 3" xfId="9732" xr:uid="{00000000-0005-0000-0000-0000BD8A0000}"/>
    <cellStyle name="Note 4 2 2 3 4 2 2 3 2" xfId="27397" xr:uid="{00000000-0005-0000-0000-0000BE8A0000}"/>
    <cellStyle name="Note 4 2 2 3 4 2 2 3 3" xfId="44650" xr:uid="{00000000-0005-0000-0000-0000BF8A0000}"/>
    <cellStyle name="Note 4 2 2 3 4 2 2 4" xfId="16676" xr:uid="{00000000-0005-0000-0000-0000C08A0000}"/>
    <cellStyle name="Note 4 2 2 3 4 2 2 4 2" xfId="34340" xr:uid="{00000000-0005-0000-0000-0000C18A0000}"/>
    <cellStyle name="Note 4 2 2 3 4 2 2 4 3" xfId="51543" xr:uid="{00000000-0005-0000-0000-0000C28A0000}"/>
    <cellStyle name="Note 4 2 2 3 4 2 2 5" xfId="23761" xr:uid="{00000000-0005-0000-0000-0000C38A0000}"/>
    <cellStyle name="Note 4 2 2 3 4 2 2 6" xfId="41039" xr:uid="{00000000-0005-0000-0000-0000C48A0000}"/>
    <cellStyle name="Note 4 2 2 3 4 2 3" xfId="7877" xr:uid="{00000000-0005-0000-0000-0000C58A0000}"/>
    <cellStyle name="Note 4 2 2 3 4 2 3 2" xfId="25542" xr:uid="{00000000-0005-0000-0000-0000C68A0000}"/>
    <cellStyle name="Note 4 2 2 3 4 2 3 3" xfId="42807" xr:uid="{00000000-0005-0000-0000-0000C78A0000}"/>
    <cellStyle name="Note 4 2 2 3 4 2 4" xfId="14929" xr:uid="{00000000-0005-0000-0000-0000C88A0000}"/>
    <cellStyle name="Note 4 2 2 3 4 2 4 2" xfId="32593" xr:uid="{00000000-0005-0000-0000-0000C98A0000}"/>
    <cellStyle name="Note 4 2 2 3 4 2 4 3" xfId="49808" xr:uid="{00000000-0005-0000-0000-0000CA8A0000}"/>
    <cellStyle name="Note 4 2 2 3 4 2 5" xfId="21899" xr:uid="{00000000-0005-0000-0000-0000CB8A0000}"/>
    <cellStyle name="Note 4 2 2 3 4 2 6" xfId="39196" xr:uid="{00000000-0005-0000-0000-0000CC8A0000}"/>
    <cellStyle name="Note 4 2 2 3 4 3" xfId="5066" xr:uid="{00000000-0005-0000-0000-0000CD8A0000}"/>
    <cellStyle name="Note 4 2 2 3 4 3 2" xfId="11986" xr:uid="{00000000-0005-0000-0000-0000CE8A0000}"/>
    <cellStyle name="Note 4 2 2 3 4 3 2 2" xfId="18767" xr:uid="{00000000-0005-0000-0000-0000CF8A0000}"/>
    <cellStyle name="Note 4 2 2 3 4 3 2 2 2" xfId="36431" xr:uid="{00000000-0005-0000-0000-0000D08A0000}"/>
    <cellStyle name="Note 4 2 2 3 4 3 2 2 3" xfId="53614" xr:uid="{00000000-0005-0000-0000-0000D18A0000}"/>
    <cellStyle name="Note 4 2 2 3 4 3 2 3" xfId="29650" xr:uid="{00000000-0005-0000-0000-0000D28A0000}"/>
    <cellStyle name="Note 4 2 2 3 4 3 2 4" xfId="46883" xr:uid="{00000000-0005-0000-0000-0000D38A0000}"/>
    <cellStyle name="Note 4 2 2 3 4 3 3" xfId="8702" xr:uid="{00000000-0005-0000-0000-0000D48A0000}"/>
    <cellStyle name="Note 4 2 2 3 4 3 3 2" xfId="26367" xr:uid="{00000000-0005-0000-0000-0000D58A0000}"/>
    <cellStyle name="Note 4 2 2 3 4 3 3 3" xfId="43626" xr:uid="{00000000-0005-0000-0000-0000D68A0000}"/>
    <cellStyle name="Note 4 2 2 3 4 3 4" xfId="15700" xr:uid="{00000000-0005-0000-0000-0000D78A0000}"/>
    <cellStyle name="Note 4 2 2 3 4 3 4 2" xfId="33364" xr:uid="{00000000-0005-0000-0000-0000D88A0000}"/>
    <cellStyle name="Note 4 2 2 3 4 3 4 3" xfId="50573" xr:uid="{00000000-0005-0000-0000-0000D98A0000}"/>
    <cellStyle name="Note 4 2 2 3 4 3 5" xfId="22731" xr:uid="{00000000-0005-0000-0000-0000DA8A0000}"/>
    <cellStyle name="Note 4 2 2 3 4 3 6" xfId="40015" xr:uid="{00000000-0005-0000-0000-0000DB8A0000}"/>
    <cellStyle name="Note 4 2 2 3 4 4" xfId="10672" xr:uid="{00000000-0005-0000-0000-0000DC8A0000}"/>
    <cellStyle name="Note 4 2 2 3 4 4 2" xfId="17561" xr:uid="{00000000-0005-0000-0000-0000DD8A0000}"/>
    <cellStyle name="Note 4 2 2 3 4 4 2 2" xfId="35225" xr:uid="{00000000-0005-0000-0000-0000DE8A0000}"/>
    <cellStyle name="Note 4 2 2 3 4 4 2 3" xfId="52420" xr:uid="{00000000-0005-0000-0000-0000DF8A0000}"/>
    <cellStyle name="Note 4 2 2 3 4 4 3" xfId="28336" xr:uid="{00000000-0005-0000-0000-0000E08A0000}"/>
    <cellStyle name="Note 4 2 2 3 4 4 4" xfId="45581" xr:uid="{00000000-0005-0000-0000-0000E18A0000}"/>
    <cellStyle name="Note 4 2 2 3 4 5" xfId="6922" xr:uid="{00000000-0005-0000-0000-0000E28A0000}"/>
    <cellStyle name="Note 4 2 2 3 4 5 2" xfId="24587" xr:uid="{00000000-0005-0000-0000-0000E38A0000}"/>
    <cellStyle name="Note 4 2 2 3 4 5 3" xfId="41858" xr:uid="{00000000-0005-0000-0000-0000E48A0000}"/>
    <cellStyle name="Note 4 2 2 3 4 6" xfId="13953" xr:uid="{00000000-0005-0000-0000-0000E58A0000}"/>
    <cellStyle name="Note 4 2 2 3 4 6 2" xfId="31617" xr:uid="{00000000-0005-0000-0000-0000E68A0000}"/>
    <cellStyle name="Note 4 2 2 3 4 6 3" xfId="48838" xr:uid="{00000000-0005-0000-0000-0000E78A0000}"/>
    <cellStyle name="Note 4 2 2 3 4 7" xfId="20869" xr:uid="{00000000-0005-0000-0000-0000E88A0000}"/>
    <cellStyle name="Note 4 2 2 3 4 8" xfId="38172" xr:uid="{00000000-0005-0000-0000-0000E98A0000}"/>
    <cellStyle name="Note 4 2 2 3 5" xfId="3378" xr:uid="{00000000-0005-0000-0000-0000EA8A0000}"/>
    <cellStyle name="Note 4 2 2 3 5 2" xfId="5294" xr:uid="{00000000-0005-0000-0000-0000EB8A0000}"/>
    <cellStyle name="Note 4 2 2 3 5 2 2" xfId="12214" xr:uid="{00000000-0005-0000-0000-0000EC8A0000}"/>
    <cellStyle name="Note 4 2 2 3 5 2 2 2" xfId="18941" xr:uid="{00000000-0005-0000-0000-0000ED8A0000}"/>
    <cellStyle name="Note 4 2 2 3 5 2 2 2 2" xfId="36605" xr:uid="{00000000-0005-0000-0000-0000EE8A0000}"/>
    <cellStyle name="Note 4 2 2 3 5 2 2 2 3" xfId="53788" xr:uid="{00000000-0005-0000-0000-0000EF8A0000}"/>
    <cellStyle name="Note 4 2 2 3 5 2 2 3" xfId="29878" xr:uid="{00000000-0005-0000-0000-0000F08A0000}"/>
    <cellStyle name="Note 4 2 2 3 5 2 2 4" xfId="47111" xr:uid="{00000000-0005-0000-0000-0000F18A0000}"/>
    <cellStyle name="Note 4 2 2 3 5 2 3" xfId="8930" xr:uid="{00000000-0005-0000-0000-0000F28A0000}"/>
    <cellStyle name="Note 4 2 2 3 5 2 3 2" xfId="26595" xr:uid="{00000000-0005-0000-0000-0000F38A0000}"/>
    <cellStyle name="Note 4 2 2 3 5 2 3 3" xfId="43854" xr:uid="{00000000-0005-0000-0000-0000F48A0000}"/>
    <cellStyle name="Note 4 2 2 3 5 2 4" xfId="15874" xr:uid="{00000000-0005-0000-0000-0000F58A0000}"/>
    <cellStyle name="Note 4 2 2 3 5 2 4 2" xfId="33538" xr:uid="{00000000-0005-0000-0000-0000F68A0000}"/>
    <cellStyle name="Note 4 2 2 3 5 2 4 3" xfId="50747" xr:uid="{00000000-0005-0000-0000-0000F78A0000}"/>
    <cellStyle name="Note 4 2 2 3 5 2 5" xfId="22959" xr:uid="{00000000-0005-0000-0000-0000F88A0000}"/>
    <cellStyle name="Note 4 2 2 3 5 2 6" xfId="40243" xr:uid="{00000000-0005-0000-0000-0000F98A0000}"/>
    <cellStyle name="Note 4 2 2 3 5 3" xfId="10838" xr:uid="{00000000-0005-0000-0000-0000FA8A0000}"/>
    <cellStyle name="Note 4 2 2 3 5 3 2" xfId="17673" xr:uid="{00000000-0005-0000-0000-0000FB8A0000}"/>
    <cellStyle name="Note 4 2 2 3 5 3 2 2" xfId="35337" xr:uid="{00000000-0005-0000-0000-0000FC8A0000}"/>
    <cellStyle name="Note 4 2 2 3 5 3 2 3" xfId="52532" xr:uid="{00000000-0005-0000-0000-0000FD8A0000}"/>
    <cellStyle name="Note 4 2 2 3 5 3 3" xfId="28502" xr:uid="{00000000-0005-0000-0000-0000FE8A0000}"/>
    <cellStyle name="Note 4 2 2 3 5 3 4" xfId="45747" xr:uid="{00000000-0005-0000-0000-0000FF8A0000}"/>
    <cellStyle name="Note 4 2 2 3 5 4" xfId="14127" xr:uid="{00000000-0005-0000-0000-0000008B0000}"/>
    <cellStyle name="Note 4 2 2 3 5 4 2" xfId="31791" xr:uid="{00000000-0005-0000-0000-0000018B0000}"/>
    <cellStyle name="Note 4 2 2 3 5 4 3" xfId="49012" xr:uid="{00000000-0005-0000-0000-0000028B0000}"/>
    <cellStyle name="Note 4 2 2 3 5 5" xfId="21097" xr:uid="{00000000-0005-0000-0000-0000038B0000}"/>
    <cellStyle name="Note 4 2 2 3 5 6" xfId="38400" xr:uid="{00000000-0005-0000-0000-0000048B0000}"/>
    <cellStyle name="Note 4 2 2 3 6" xfId="3241" xr:uid="{00000000-0005-0000-0000-0000058B0000}"/>
    <cellStyle name="Note 4 2 2 3 6 2" xfId="5157" xr:uid="{00000000-0005-0000-0000-0000068B0000}"/>
    <cellStyle name="Note 4 2 2 3 6 2 2" xfId="12077" xr:uid="{00000000-0005-0000-0000-0000078B0000}"/>
    <cellStyle name="Note 4 2 2 3 6 2 2 2" xfId="18858" xr:uid="{00000000-0005-0000-0000-0000088B0000}"/>
    <cellStyle name="Note 4 2 2 3 6 2 2 2 2" xfId="36522" xr:uid="{00000000-0005-0000-0000-0000098B0000}"/>
    <cellStyle name="Note 4 2 2 3 6 2 2 2 3" xfId="53705" xr:uid="{00000000-0005-0000-0000-00000A8B0000}"/>
    <cellStyle name="Note 4 2 2 3 6 2 2 3" xfId="29741" xr:uid="{00000000-0005-0000-0000-00000B8B0000}"/>
    <cellStyle name="Note 4 2 2 3 6 2 2 4" xfId="46974" xr:uid="{00000000-0005-0000-0000-00000C8B0000}"/>
    <cellStyle name="Note 4 2 2 3 6 2 3" xfId="8793" xr:uid="{00000000-0005-0000-0000-00000D8B0000}"/>
    <cellStyle name="Note 4 2 2 3 6 2 3 2" xfId="26458" xr:uid="{00000000-0005-0000-0000-00000E8B0000}"/>
    <cellStyle name="Note 4 2 2 3 6 2 3 3" xfId="43717" xr:uid="{00000000-0005-0000-0000-00000F8B0000}"/>
    <cellStyle name="Note 4 2 2 3 6 2 4" xfId="15791" xr:uid="{00000000-0005-0000-0000-0000108B0000}"/>
    <cellStyle name="Note 4 2 2 3 6 2 4 2" xfId="33455" xr:uid="{00000000-0005-0000-0000-0000118B0000}"/>
    <cellStyle name="Note 4 2 2 3 6 2 4 3" xfId="50664" xr:uid="{00000000-0005-0000-0000-0000128B0000}"/>
    <cellStyle name="Note 4 2 2 3 6 2 5" xfId="22822" xr:uid="{00000000-0005-0000-0000-0000138B0000}"/>
    <cellStyle name="Note 4 2 2 3 6 2 6" xfId="40106" xr:uid="{00000000-0005-0000-0000-0000148B0000}"/>
    <cellStyle name="Note 4 2 2 3 6 3" xfId="7013" xr:uid="{00000000-0005-0000-0000-0000158B0000}"/>
    <cellStyle name="Note 4 2 2 3 6 3 2" xfId="24678" xr:uid="{00000000-0005-0000-0000-0000168B0000}"/>
    <cellStyle name="Note 4 2 2 3 6 3 3" xfId="41949" xr:uid="{00000000-0005-0000-0000-0000178B0000}"/>
    <cellStyle name="Note 4 2 2 3 6 4" xfId="14044" xr:uid="{00000000-0005-0000-0000-0000188B0000}"/>
    <cellStyle name="Note 4 2 2 3 6 4 2" xfId="31708" xr:uid="{00000000-0005-0000-0000-0000198B0000}"/>
    <cellStyle name="Note 4 2 2 3 6 4 3" xfId="48929" xr:uid="{00000000-0005-0000-0000-00001A8B0000}"/>
    <cellStyle name="Note 4 2 2 3 6 5" xfId="20960" xr:uid="{00000000-0005-0000-0000-00001B8B0000}"/>
    <cellStyle name="Note 4 2 2 3 6 6" xfId="38263" xr:uid="{00000000-0005-0000-0000-00001C8B0000}"/>
    <cellStyle name="Note 4 2 2 3 7" xfId="4631" xr:uid="{00000000-0005-0000-0000-00001D8B0000}"/>
    <cellStyle name="Note 4 2 2 3 7 2" xfId="11551" xr:uid="{00000000-0005-0000-0000-00001E8B0000}"/>
    <cellStyle name="Note 4 2 2 3 7 2 2" xfId="18332" xr:uid="{00000000-0005-0000-0000-00001F8B0000}"/>
    <cellStyle name="Note 4 2 2 3 7 2 2 2" xfId="35996" xr:uid="{00000000-0005-0000-0000-0000208B0000}"/>
    <cellStyle name="Note 4 2 2 3 7 2 2 3" xfId="53185" xr:uid="{00000000-0005-0000-0000-0000218B0000}"/>
    <cellStyle name="Note 4 2 2 3 7 2 3" xfId="29215" xr:uid="{00000000-0005-0000-0000-0000228B0000}"/>
    <cellStyle name="Note 4 2 2 3 7 2 4" xfId="46454" xr:uid="{00000000-0005-0000-0000-0000238B0000}"/>
    <cellStyle name="Note 4 2 2 3 7 3" xfId="8267" xr:uid="{00000000-0005-0000-0000-0000248B0000}"/>
    <cellStyle name="Note 4 2 2 3 7 3 2" xfId="25932" xr:uid="{00000000-0005-0000-0000-0000258B0000}"/>
    <cellStyle name="Note 4 2 2 3 7 3 3" xfId="43197" xr:uid="{00000000-0005-0000-0000-0000268B0000}"/>
    <cellStyle name="Note 4 2 2 3 7 4" xfId="15265" xr:uid="{00000000-0005-0000-0000-0000278B0000}"/>
    <cellStyle name="Note 4 2 2 3 7 4 2" xfId="32929" xr:uid="{00000000-0005-0000-0000-0000288B0000}"/>
    <cellStyle name="Note 4 2 2 3 7 4 3" xfId="50144" xr:uid="{00000000-0005-0000-0000-0000298B0000}"/>
    <cellStyle name="Note 4 2 2 3 7 5" xfId="22296" xr:uid="{00000000-0005-0000-0000-00002A8B0000}"/>
    <cellStyle name="Note 4 2 2 3 7 6" xfId="39586" xr:uid="{00000000-0005-0000-0000-00002B8B0000}"/>
    <cellStyle name="Note 4 2 2 3 8" xfId="10237" xr:uid="{00000000-0005-0000-0000-00002C8B0000}"/>
    <cellStyle name="Note 4 2 2 3 8 2" xfId="17126" xr:uid="{00000000-0005-0000-0000-00002D8B0000}"/>
    <cellStyle name="Note 4 2 2 3 8 2 2" xfId="34790" xr:uid="{00000000-0005-0000-0000-00002E8B0000}"/>
    <cellStyle name="Note 4 2 2 3 8 2 3" xfId="51991" xr:uid="{00000000-0005-0000-0000-00002F8B0000}"/>
    <cellStyle name="Note 4 2 2 3 8 3" xfId="27901" xr:uid="{00000000-0005-0000-0000-0000308B0000}"/>
    <cellStyle name="Note 4 2 2 3 8 4" xfId="45152" xr:uid="{00000000-0005-0000-0000-0000318B0000}"/>
    <cellStyle name="Note 4 2 2 3 9" xfId="6487" xr:uid="{00000000-0005-0000-0000-0000328B0000}"/>
    <cellStyle name="Note 4 2 2 3 9 2" xfId="24152" xr:uid="{00000000-0005-0000-0000-0000338B0000}"/>
    <cellStyle name="Note 4 2 2 3 9 3" xfId="41429" xr:uid="{00000000-0005-0000-0000-0000348B0000}"/>
    <cellStyle name="Note 4 2 2 4" xfId="2861" xr:uid="{00000000-0005-0000-0000-0000358B0000}"/>
    <cellStyle name="Note 4 2 2 4 2" xfId="3524" xr:uid="{00000000-0005-0000-0000-0000368B0000}"/>
    <cellStyle name="Note 4 2 2 4 2 2" xfId="5440" xr:uid="{00000000-0005-0000-0000-0000378B0000}"/>
    <cellStyle name="Note 4 2 2 4 2 2 2" xfId="12360" xr:uid="{00000000-0005-0000-0000-0000388B0000}"/>
    <cellStyle name="Note 4 2 2 4 2 2 2 2" xfId="19087" xr:uid="{00000000-0005-0000-0000-0000398B0000}"/>
    <cellStyle name="Note 4 2 2 4 2 2 2 2 2" xfId="36751" xr:uid="{00000000-0005-0000-0000-00003A8B0000}"/>
    <cellStyle name="Note 4 2 2 4 2 2 2 2 3" xfId="53931" xr:uid="{00000000-0005-0000-0000-00003B8B0000}"/>
    <cellStyle name="Note 4 2 2 4 2 2 2 3" xfId="30024" xr:uid="{00000000-0005-0000-0000-00003C8B0000}"/>
    <cellStyle name="Note 4 2 2 4 2 2 2 4" xfId="47254" xr:uid="{00000000-0005-0000-0000-00003D8B0000}"/>
    <cellStyle name="Note 4 2 2 4 2 2 3" xfId="9076" xr:uid="{00000000-0005-0000-0000-00003E8B0000}"/>
    <cellStyle name="Note 4 2 2 4 2 2 3 2" xfId="26741" xr:uid="{00000000-0005-0000-0000-00003F8B0000}"/>
    <cellStyle name="Note 4 2 2 4 2 2 3 3" xfId="43997" xr:uid="{00000000-0005-0000-0000-0000408B0000}"/>
    <cellStyle name="Note 4 2 2 4 2 2 4" xfId="16020" xr:uid="{00000000-0005-0000-0000-0000418B0000}"/>
    <cellStyle name="Note 4 2 2 4 2 2 4 2" xfId="33684" xr:uid="{00000000-0005-0000-0000-0000428B0000}"/>
    <cellStyle name="Note 4 2 2 4 2 2 4 3" xfId="50890" xr:uid="{00000000-0005-0000-0000-0000438B0000}"/>
    <cellStyle name="Note 4 2 2 4 2 2 5" xfId="23105" xr:uid="{00000000-0005-0000-0000-0000448B0000}"/>
    <cellStyle name="Note 4 2 2 4 2 2 6" xfId="40386" xr:uid="{00000000-0005-0000-0000-0000458B0000}"/>
    <cellStyle name="Note 4 2 2 4 2 3" xfId="10984" xr:uid="{00000000-0005-0000-0000-0000468B0000}"/>
    <cellStyle name="Note 4 2 2 4 2 3 2" xfId="17819" xr:uid="{00000000-0005-0000-0000-0000478B0000}"/>
    <cellStyle name="Note 4 2 2 4 2 3 2 2" xfId="35483" xr:uid="{00000000-0005-0000-0000-0000488B0000}"/>
    <cellStyle name="Note 4 2 2 4 2 3 2 3" xfId="52675" xr:uid="{00000000-0005-0000-0000-0000498B0000}"/>
    <cellStyle name="Note 4 2 2 4 2 3 3" xfId="28648" xr:uid="{00000000-0005-0000-0000-00004A8B0000}"/>
    <cellStyle name="Note 4 2 2 4 2 3 4" xfId="45890" xr:uid="{00000000-0005-0000-0000-00004B8B0000}"/>
    <cellStyle name="Note 4 2 2 4 2 4" xfId="7221" xr:uid="{00000000-0005-0000-0000-00004C8B0000}"/>
    <cellStyle name="Note 4 2 2 4 2 4 2" xfId="24886" xr:uid="{00000000-0005-0000-0000-00004D8B0000}"/>
    <cellStyle name="Note 4 2 2 4 2 4 3" xfId="42154" xr:uid="{00000000-0005-0000-0000-00004E8B0000}"/>
    <cellStyle name="Note 4 2 2 4 2 5" xfId="14273" xr:uid="{00000000-0005-0000-0000-00004F8B0000}"/>
    <cellStyle name="Note 4 2 2 4 2 5 2" xfId="31937" xr:uid="{00000000-0005-0000-0000-0000508B0000}"/>
    <cellStyle name="Note 4 2 2 4 2 5 3" xfId="49155" xr:uid="{00000000-0005-0000-0000-0000518B0000}"/>
    <cellStyle name="Note 4 2 2 4 2 6" xfId="21243" xr:uid="{00000000-0005-0000-0000-0000528B0000}"/>
    <cellStyle name="Note 4 2 2 4 2 7" xfId="38543" xr:uid="{00000000-0005-0000-0000-0000538B0000}"/>
    <cellStyle name="Note 4 2 2 4 3" xfId="3894" xr:uid="{00000000-0005-0000-0000-0000548B0000}"/>
    <cellStyle name="Note 4 2 2 4 3 2" xfId="5810" xr:uid="{00000000-0005-0000-0000-0000558B0000}"/>
    <cellStyle name="Note 4 2 2 4 3 2 2" xfId="12730" xr:uid="{00000000-0005-0000-0000-0000568B0000}"/>
    <cellStyle name="Note 4 2 2 4 3 2 2 2" xfId="19457" xr:uid="{00000000-0005-0000-0000-0000578B0000}"/>
    <cellStyle name="Note 4 2 2 4 3 2 2 2 2" xfId="37121" xr:uid="{00000000-0005-0000-0000-0000588B0000}"/>
    <cellStyle name="Note 4 2 2 4 3 2 2 2 3" xfId="54298" xr:uid="{00000000-0005-0000-0000-0000598B0000}"/>
    <cellStyle name="Note 4 2 2 4 3 2 2 3" xfId="30394" xr:uid="{00000000-0005-0000-0000-00005A8B0000}"/>
    <cellStyle name="Note 4 2 2 4 3 2 2 4" xfId="47621" xr:uid="{00000000-0005-0000-0000-00005B8B0000}"/>
    <cellStyle name="Note 4 2 2 4 3 2 3" xfId="9446" xr:uid="{00000000-0005-0000-0000-00005C8B0000}"/>
    <cellStyle name="Note 4 2 2 4 3 2 3 2" xfId="27111" xr:uid="{00000000-0005-0000-0000-00005D8B0000}"/>
    <cellStyle name="Note 4 2 2 4 3 2 3 3" xfId="44364" xr:uid="{00000000-0005-0000-0000-00005E8B0000}"/>
    <cellStyle name="Note 4 2 2 4 3 2 4" xfId="16390" xr:uid="{00000000-0005-0000-0000-00005F8B0000}"/>
    <cellStyle name="Note 4 2 2 4 3 2 4 2" xfId="34054" xr:uid="{00000000-0005-0000-0000-0000608B0000}"/>
    <cellStyle name="Note 4 2 2 4 3 2 4 3" xfId="51257" xr:uid="{00000000-0005-0000-0000-0000618B0000}"/>
    <cellStyle name="Note 4 2 2 4 3 2 5" xfId="23475" xr:uid="{00000000-0005-0000-0000-0000628B0000}"/>
    <cellStyle name="Note 4 2 2 4 3 2 6" xfId="40753" xr:uid="{00000000-0005-0000-0000-0000638B0000}"/>
    <cellStyle name="Note 4 2 2 4 3 3" xfId="7591" xr:uid="{00000000-0005-0000-0000-0000648B0000}"/>
    <cellStyle name="Note 4 2 2 4 3 3 2" xfId="25256" xr:uid="{00000000-0005-0000-0000-0000658B0000}"/>
    <cellStyle name="Note 4 2 2 4 3 3 3" xfId="42521" xr:uid="{00000000-0005-0000-0000-0000668B0000}"/>
    <cellStyle name="Note 4 2 2 4 3 4" xfId="14643" xr:uid="{00000000-0005-0000-0000-0000678B0000}"/>
    <cellStyle name="Note 4 2 2 4 3 4 2" xfId="32307" xr:uid="{00000000-0005-0000-0000-0000688B0000}"/>
    <cellStyle name="Note 4 2 2 4 3 4 3" xfId="49522" xr:uid="{00000000-0005-0000-0000-0000698B0000}"/>
    <cellStyle name="Note 4 2 2 4 3 5" xfId="21613" xr:uid="{00000000-0005-0000-0000-00006A8B0000}"/>
    <cellStyle name="Note 4 2 2 4 3 6" xfId="38910" xr:uid="{00000000-0005-0000-0000-00006B8B0000}"/>
    <cellStyle name="Note 4 2 2 4 4" xfId="4777" xr:uid="{00000000-0005-0000-0000-00006C8B0000}"/>
    <cellStyle name="Note 4 2 2 4 4 2" xfId="11697" xr:uid="{00000000-0005-0000-0000-00006D8B0000}"/>
    <cellStyle name="Note 4 2 2 4 4 2 2" xfId="18478" xr:uid="{00000000-0005-0000-0000-00006E8B0000}"/>
    <cellStyle name="Note 4 2 2 4 4 2 2 2" xfId="36142" xr:uid="{00000000-0005-0000-0000-00006F8B0000}"/>
    <cellStyle name="Note 4 2 2 4 4 2 2 3" xfId="53328" xr:uid="{00000000-0005-0000-0000-0000708B0000}"/>
    <cellStyle name="Note 4 2 2 4 4 2 3" xfId="29361" xr:uid="{00000000-0005-0000-0000-0000718B0000}"/>
    <cellStyle name="Note 4 2 2 4 4 2 4" xfId="46597" xr:uid="{00000000-0005-0000-0000-0000728B0000}"/>
    <cellStyle name="Note 4 2 2 4 4 3" xfId="8413" xr:uid="{00000000-0005-0000-0000-0000738B0000}"/>
    <cellStyle name="Note 4 2 2 4 4 3 2" xfId="26078" xr:uid="{00000000-0005-0000-0000-0000748B0000}"/>
    <cellStyle name="Note 4 2 2 4 4 3 3" xfId="43340" xr:uid="{00000000-0005-0000-0000-0000758B0000}"/>
    <cellStyle name="Note 4 2 2 4 4 4" xfId="15411" xr:uid="{00000000-0005-0000-0000-0000768B0000}"/>
    <cellStyle name="Note 4 2 2 4 4 4 2" xfId="33075" xr:uid="{00000000-0005-0000-0000-0000778B0000}"/>
    <cellStyle name="Note 4 2 2 4 4 4 3" xfId="50287" xr:uid="{00000000-0005-0000-0000-0000788B0000}"/>
    <cellStyle name="Note 4 2 2 4 4 5" xfId="22442" xr:uid="{00000000-0005-0000-0000-0000798B0000}"/>
    <cellStyle name="Note 4 2 2 4 4 6" xfId="39729" xr:uid="{00000000-0005-0000-0000-00007A8B0000}"/>
    <cellStyle name="Note 4 2 2 4 5" xfId="10383" xr:uid="{00000000-0005-0000-0000-00007B8B0000}"/>
    <cellStyle name="Note 4 2 2 4 5 2" xfId="17272" xr:uid="{00000000-0005-0000-0000-00007C8B0000}"/>
    <cellStyle name="Note 4 2 2 4 5 2 2" xfId="34936" xr:uid="{00000000-0005-0000-0000-00007D8B0000}"/>
    <cellStyle name="Note 4 2 2 4 5 2 3" xfId="52134" xr:uid="{00000000-0005-0000-0000-00007E8B0000}"/>
    <cellStyle name="Note 4 2 2 4 5 3" xfId="28047" xr:uid="{00000000-0005-0000-0000-00007F8B0000}"/>
    <cellStyle name="Note 4 2 2 4 5 4" xfId="45295" xr:uid="{00000000-0005-0000-0000-0000808B0000}"/>
    <cellStyle name="Note 4 2 2 4 6" xfId="6633" xr:uid="{00000000-0005-0000-0000-0000818B0000}"/>
    <cellStyle name="Note 4 2 2 4 6 2" xfId="24298" xr:uid="{00000000-0005-0000-0000-0000828B0000}"/>
    <cellStyle name="Note 4 2 2 4 6 3" xfId="41572" xr:uid="{00000000-0005-0000-0000-0000838B0000}"/>
    <cellStyle name="Note 4 2 2 4 7" xfId="13664" xr:uid="{00000000-0005-0000-0000-0000848B0000}"/>
    <cellStyle name="Note 4 2 2 4 7 2" xfId="31328" xr:uid="{00000000-0005-0000-0000-0000858B0000}"/>
    <cellStyle name="Note 4 2 2 4 7 3" xfId="48552" xr:uid="{00000000-0005-0000-0000-0000868B0000}"/>
    <cellStyle name="Note 4 2 2 4 8" xfId="20580" xr:uid="{00000000-0005-0000-0000-0000878B0000}"/>
    <cellStyle name="Note 4 2 2 4 9" xfId="37886" xr:uid="{00000000-0005-0000-0000-0000888B0000}"/>
    <cellStyle name="Note 4 2 2 5" xfId="4513" xr:uid="{00000000-0005-0000-0000-0000898B0000}"/>
    <cellStyle name="Note 4 2 2 5 2" xfId="6377" xr:uid="{00000000-0005-0000-0000-00008A8B0000}"/>
    <cellStyle name="Note 4 2 2 5 2 2" xfId="13296" xr:uid="{00000000-0005-0000-0000-00008B8B0000}"/>
    <cellStyle name="Note 4 2 2 5 2 2 2" xfId="19969" xr:uid="{00000000-0005-0000-0000-00008C8B0000}"/>
    <cellStyle name="Note 4 2 2 5 2 2 2 2" xfId="37633" xr:uid="{00000000-0005-0000-0000-00008D8B0000}"/>
    <cellStyle name="Note 4 2 2 5 2 2 2 3" xfId="54810" xr:uid="{00000000-0005-0000-0000-00008E8B0000}"/>
    <cellStyle name="Note 4 2 2 5 2 2 3" xfId="30960" xr:uid="{00000000-0005-0000-0000-00008F8B0000}"/>
    <cellStyle name="Note 4 2 2 5 2 2 4" xfId="48187" xr:uid="{00000000-0005-0000-0000-0000908B0000}"/>
    <cellStyle name="Note 4 2 2 5 2 3" xfId="10012" xr:uid="{00000000-0005-0000-0000-0000918B0000}"/>
    <cellStyle name="Note 4 2 2 5 2 3 2" xfId="27677" xr:uid="{00000000-0005-0000-0000-0000928B0000}"/>
    <cellStyle name="Note 4 2 2 5 2 3 3" xfId="44930" xr:uid="{00000000-0005-0000-0000-0000938B0000}"/>
    <cellStyle name="Note 4 2 2 5 2 4" xfId="16902" xr:uid="{00000000-0005-0000-0000-0000948B0000}"/>
    <cellStyle name="Note 4 2 2 5 2 4 2" xfId="34566" xr:uid="{00000000-0005-0000-0000-0000958B0000}"/>
    <cellStyle name="Note 4 2 2 5 2 4 3" xfId="51769" xr:uid="{00000000-0005-0000-0000-0000968B0000}"/>
    <cellStyle name="Note 4 2 2 5 2 5" xfId="24042" xr:uid="{00000000-0005-0000-0000-0000978B0000}"/>
    <cellStyle name="Note 4 2 2 5 2 6" xfId="41319" xr:uid="{00000000-0005-0000-0000-0000988B0000}"/>
    <cellStyle name="Note 4 2 2 5 3" xfId="11441" xr:uid="{00000000-0005-0000-0000-0000998B0000}"/>
    <cellStyle name="Note 4 2 2 5 3 2" xfId="18222" xr:uid="{00000000-0005-0000-0000-00009A8B0000}"/>
    <cellStyle name="Note 4 2 2 5 3 2 2" xfId="35886" xr:uid="{00000000-0005-0000-0000-00009B8B0000}"/>
    <cellStyle name="Note 4 2 2 5 3 2 3" xfId="53075" xr:uid="{00000000-0005-0000-0000-00009C8B0000}"/>
    <cellStyle name="Note 4 2 2 5 3 3" xfId="29105" xr:uid="{00000000-0005-0000-0000-00009D8B0000}"/>
    <cellStyle name="Note 4 2 2 5 3 4" xfId="46344" xr:uid="{00000000-0005-0000-0000-00009E8B0000}"/>
    <cellStyle name="Note 4 2 2 5 4" xfId="8157" xr:uid="{00000000-0005-0000-0000-00009F8B0000}"/>
    <cellStyle name="Note 4 2 2 5 4 2" xfId="25822" xr:uid="{00000000-0005-0000-0000-0000A08B0000}"/>
    <cellStyle name="Note 4 2 2 5 4 3" xfId="43087" xr:uid="{00000000-0005-0000-0000-0000A18B0000}"/>
    <cellStyle name="Note 4 2 2 5 5" xfId="15155" xr:uid="{00000000-0005-0000-0000-0000A28B0000}"/>
    <cellStyle name="Note 4 2 2 5 5 2" xfId="32819" xr:uid="{00000000-0005-0000-0000-0000A38B0000}"/>
    <cellStyle name="Note 4 2 2 5 5 3" xfId="50034" xr:uid="{00000000-0005-0000-0000-0000A48B0000}"/>
    <cellStyle name="Note 4 2 2 5 6" xfId="22186" xr:uid="{00000000-0005-0000-0000-0000A58B0000}"/>
    <cellStyle name="Note 4 2 2 5 7" xfId="39476" xr:uid="{00000000-0005-0000-0000-0000A68B0000}"/>
    <cellStyle name="Note 4 2 2 6" xfId="4379" xr:uid="{00000000-0005-0000-0000-0000A78B0000}"/>
    <cellStyle name="Note 4 2 2 6 2" xfId="6244" xr:uid="{00000000-0005-0000-0000-0000A88B0000}"/>
    <cellStyle name="Note 4 2 2 6 2 2" xfId="13163" xr:uid="{00000000-0005-0000-0000-0000A98B0000}"/>
    <cellStyle name="Note 4 2 2 6 2 2 2" xfId="19836" xr:uid="{00000000-0005-0000-0000-0000AA8B0000}"/>
    <cellStyle name="Note 4 2 2 6 2 2 2 2" xfId="37500" xr:uid="{00000000-0005-0000-0000-0000AB8B0000}"/>
    <cellStyle name="Note 4 2 2 6 2 2 2 3" xfId="54677" xr:uid="{00000000-0005-0000-0000-0000AC8B0000}"/>
    <cellStyle name="Note 4 2 2 6 2 2 3" xfId="30827" xr:uid="{00000000-0005-0000-0000-0000AD8B0000}"/>
    <cellStyle name="Note 4 2 2 6 2 2 4" xfId="48054" xr:uid="{00000000-0005-0000-0000-0000AE8B0000}"/>
    <cellStyle name="Note 4 2 2 6 2 3" xfId="9879" xr:uid="{00000000-0005-0000-0000-0000AF8B0000}"/>
    <cellStyle name="Note 4 2 2 6 2 3 2" xfId="27544" xr:uid="{00000000-0005-0000-0000-0000B08B0000}"/>
    <cellStyle name="Note 4 2 2 6 2 3 3" xfId="44797" xr:uid="{00000000-0005-0000-0000-0000B18B0000}"/>
    <cellStyle name="Note 4 2 2 6 2 4" xfId="16769" xr:uid="{00000000-0005-0000-0000-0000B28B0000}"/>
    <cellStyle name="Note 4 2 2 6 2 4 2" xfId="34433" xr:uid="{00000000-0005-0000-0000-0000B38B0000}"/>
    <cellStyle name="Note 4 2 2 6 2 4 3" xfId="51636" xr:uid="{00000000-0005-0000-0000-0000B48B0000}"/>
    <cellStyle name="Note 4 2 2 6 2 5" xfId="23909" xr:uid="{00000000-0005-0000-0000-0000B58B0000}"/>
    <cellStyle name="Note 4 2 2 6 2 6" xfId="41186" xr:uid="{00000000-0005-0000-0000-0000B68B0000}"/>
    <cellStyle name="Note 4 2 2 6 3" xfId="11308" xr:uid="{00000000-0005-0000-0000-0000B78B0000}"/>
    <cellStyle name="Note 4 2 2 6 3 2" xfId="18089" xr:uid="{00000000-0005-0000-0000-0000B88B0000}"/>
    <cellStyle name="Note 4 2 2 6 3 2 2" xfId="35753" xr:uid="{00000000-0005-0000-0000-0000B98B0000}"/>
    <cellStyle name="Note 4 2 2 6 3 2 3" xfId="52942" xr:uid="{00000000-0005-0000-0000-0000BA8B0000}"/>
    <cellStyle name="Note 4 2 2 6 3 3" xfId="28972" xr:uid="{00000000-0005-0000-0000-0000BB8B0000}"/>
    <cellStyle name="Note 4 2 2 6 3 4" xfId="46211" xr:uid="{00000000-0005-0000-0000-0000BC8B0000}"/>
    <cellStyle name="Note 4 2 2 6 4" xfId="8024" xr:uid="{00000000-0005-0000-0000-0000BD8B0000}"/>
    <cellStyle name="Note 4 2 2 6 4 2" xfId="25689" xr:uid="{00000000-0005-0000-0000-0000BE8B0000}"/>
    <cellStyle name="Note 4 2 2 6 4 3" xfId="42954" xr:uid="{00000000-0005-0000-0000-0000BF8B0000}"/>
    <cellStyle name="Note 4 2 2 6 5" xfId="15022" xr:uid="{00000000-0005-0000-0000-0000C08B0000}"/>
    <cellStyle name="Note 4 2 2 6 5 2" xfId="32686" xr:uid="{00000000-0005-0000-0000-0000C18B0000}"/>
    <cellStyle name="Note 4 2 2 6 5 3" xfId="49901" xr:uid="{00000000-0005-0000-0000-0000C28B0000}"/>
    <cellStyle name="Note 4 2 2 6 6" xfId="22053" xr:uid="{00000000-0005-0000-0000-0000C38B0000}"/>
    <cellStyle name="Note 4 2 2 6 7" xfId="39343" xr:uid="{00000000-0005-0000-0000-0000C48B0000}"/>
    <cellStyle name="Note 4 2 2 7" xfId="10156" xr:uid="{00000000-0005-0000-0000-0000C58B0000}"/>
    <cellStyle name="Note 4 2 2 7 2" xfId="17045" xr:uid="{00000000-0005-0000-0000-0000C68B0000}"/>
    <cellStyle name="Note 4 2 2 7 2 2" xfId="34709" xr:uid="{00000000-0005-0000-0000-0000C78B0000}"/>
    <cellStyle name="Note 4 2 2 7 2 3" xfId="51910" xr:uid="{00000000-0005-0000-0000-0000C88B0000}"/>
    <cellStyle name="Note 4 2 2 7 3" xfId="27820" xr:uid="{00000000-0005-0000-0000-0000C98B0000}"/>
    <cellStyle name="Note 4 2 2 7 4" xfId="45071" xr:uid="{00000000-0005-0000-0000-0000CA8B0000}"/>
    <cellStyle name="Note 4 2 2 8" xfId="13437" xr:uid="{00000000-0005-0000-0000-0000CB8B0000}"/>
    <cellStyle name="Note 4 2 2 8 2" xfId="31101" xr:uid="{00000000-0005-0000-0000-0000CC8B0000}"/>
    <cellStyle name="Note 4 2 2 8 3" xfId="48328" xr:uid="{00000000-0005-0000-0000-0000CD8B0000}"/>
    <cellStyle name="Note 4 2 2 9" xfId="20263" xr:uid="{00000000-0005-0000-0000-0000CE8B0000}"/>
    <cellStyle name="Note 4 2 3" xfId="1870" xr:uid="{00000000-0005-0000-0000-0000CF8B0000}"/>
    <cellStyle name="Note 4 2 3 2" xfId="2711" xr:uid="{00000000-0005-0000-0000-0000D08B0000}"/>
    <cellStyle name="Note 4 2 3 2 10" xfId="13516" xr:uid="{00000000-0005-0000-0000-0000D18B0000}"/>
    <cellStyle name="Note 4 2 3 2 10 2" xfId="31180" xr:uid="{00000000-0005-0000-0000-0000D28B0000}"/>
    <cellStyle name="Note 4 2 3 2 10 3" xfId="48407" xr:uid="{00000000-0005-0000-0000-0000D38B0000}"/>
    <cellStyle name="Note 4 2 3 2 11" xfId="20432" xr:uid="{00000000-0005-0000-0000-0000D48B0000}"/>
    <cellStyle name="Note 4 2 3 2 12" xfId="37741" xr:uid="{00000000-0005-0000-0000-0000D58B0000}"/>
    <cellStyle name="Note 4 2 3 2 2" xfId="2940" xr:uid="{00000000-0005-0000-0000-0000D68B0000}"/>
    <cellStyle name="Note 4 2 3 2 2 2" xfId="3603" xr:uid="{00000000-0005-0000-0000-0000D78B0000}"/>
    <cellStyle name="Note 4 2 3 2 2 2 2" xfId="5519" xr:uid="{00000000-0005-0000-0000-0000D88B0000}"/>
    <cellStyle name="Note 4 2 3 2 2 2 2 2" xfId="12439" xr:uid="{00000000-0005-0000-0000-0000D98B0000}"/>
    <cellStyle name="Note 4 2 3 2 2 2 2 2 2" xfId="19166" xr:uid="{00000000-0005-0000-0000-0000DA8B0000}"/>
    <cellStyle name="Note 4 2 3 2 2 2 2 2 2 2" xfId="36830" xr:uid="{00000000-0005-0000-0000-0000DB8B0000}"/>
    <cellStyle name="Note 4 2 3 2 2 2 2 2 2 3" xfId="54010" xr:uid="{00000000-0005-0000-0000-0000DC8B0000}"/>
    <cellStyle name="Note 4 2 3 2 2 2 2 2 3" xfId="30103" xr:uid="{00000000-0005-0000-0000-0000DD8B0000}"/>
    <cellStyle name="Note 4 2 3 2 2 2 2 2 4" xfId="47333" xr:uid="{00000000-0005-0000-0000-0000DE8B0000}"/>
    <cellStyle name="Note 4 2 3 2 2 2 2 3" xfId="9155" xr:uid="{00000000-0005-0000-0000-0000DF8B0000}"/>
    <cellStyle name="Note 4 2 3 2 2 2 2 3 2" xfId="26820" xr:uid="{00000000-0005-0000-0000-0000E08B0000}"/>
    <cellStyle name="Note 4 2 3 2 2 2 2 3 3" xfId="44076" xr:uid="{00000000-0005-0000-0000-0000E18B0000}"/>
    <cellStyle name="Note 4 2 3 2 2 2 2 4" xfId="16099" xr:uid="{00000000-0005-0000-0000-0000E28B0000}"/>
    <cellStyle name="Note 4 2 3 2 2 2 2 4 2" xfId="33763" xr:uid="{00000000-0005-0000-0000-0000E38B0000}"/>
    <cellStyle name="Note 4 2 3 2 2 2 2 4 3" xfId="50969" xr:uid="{00000000-0005-0000-0000-0000E48B0000}"/>
    <cellStyle name="Note 4 2 3 2 2 2 2 5" xfId="23184" xr:uid="{00000000-0005-0000-0000-0000E58B0000}"/>
    <cellStyle name="Note 4 2 3 2 2 2 2 6" xfId="40465" xr:uid="{00000000-0005-0000-0000-0000E68B0000}"/>
    <cellStyle name="Note 4 2 3 2 2 2 3" xfId="11063" xr:uid="{00000000-0005-0000-0000-0000E78B0000}"/>
    <cellStyle name="Note 4 2 3 2 2 2 3 2" xfId="17898" xr:uid="{00000000-0005-0000-0000-0000E88B0000}"/>
    <cellStyle name="Note 4 2 3 2 2 2 3 2 2" xfId="35562" xr:uid="{00000000-0005-0000-0000-0000E98B0000}"/>
    <cellStyle name="Note 4 2 3 2 2 2 3 2 3" xfId="52754" xr:uid="{00000000-0005-0000-0000-0000EA8B0000}"/>
    <cellStyle name="Note 4 2 3 2 2 2 3 3" xfId="28727" xr:uid="{00000000-0005-0000-0000-0000EB8B0000}"/>
    <cellStyle name="Note 4 2 3 2 2 2 3 4" xfId="45969" xr:uid="{00000000-0005-0000-0000-0000EC8B0000}"/>
    <cellStyle name="Note 4 2 3 2 2 2 4" xfId="7300" xr:uid="{00000000-0005-0000-0000-0000ED8B0000}"/>
    <cellStyle name="Note 4 2 3 2 2 2 4 2" xfId="24965" xr:uid="{00000000-0005-0000-0000-0000EE8B0000}"/>
    <cellStyle name="Note 4 2 3 2 2 2 4 3" xfId="42233" xr:uid="{00000000-0005-0000-0000-0000EF8B0000}"/>
    <cellStyle name="Note 4 2 3 2 2 2 5" xfId="14352" xr:uid="{00000000-0005-0000-0000-0000F08B0000}"/>
    <cellStyle name="Note 4 2 3 2 2 2 5 2" xfId="32016" xr:uid="{00000000-0005-0000-0000-0000F18B0000}"/>
    <cellStyle name="Note 4 2 3 2 2 2 5 3" xfId="49234" xr:uid="{00000000-0005-0000-0000-0000F28B0000}"/>
    <cellStyle name="Note 4 2 3 2 2 2 6" xfId="21322" xr:uid="{00000000-0005-0000-0000-0000F38B0000}"/>
    <cellStyle name="Note 4 2 3 2 2 2 7" xfId="38622" xr:uid="{00000000-0005-0000-0000-0000F48B0000}"/>
    <cellStyle name="Note 4 2 3 2 2 3" xfId="3973" xr:uid="{00000000-0005-0000-0000-0000F58B0000}"/>
    <cellStyle name="Note 4 2 3 2 2 3 2" xfId="5889" xr:uid="{00000000-0005-0000-0000-0000F68B0000}"/>
    <cellStyle name="Note 4 2 3 2 2 3 2 2" xfId="12809" xr:uid="{00000000-0005-0000-0000-0000F78B0000}"/>
    <cellStyle name="Note 4 2 3 2 2 3 2 2 2" xfId="19536" xr:uid="{00000000-0005-0000-0000-0000F88B0000}"/>
    <cellStyle name="Note 4 2 3 2 2 3 2 2 2 2" xfId="37200" xr:uid="{00000000-0005-0000-0000-0000F98B0000}"/>
    <cellStyle name="Note 4 2 3 2 2 3 2 2 2 3" xfId="54377" xr:uid="{00000000-0005-0000-0000-0000FA8B0000}"/>
    <cellStyle name="Note 4 2 3 2 2 3 2 2 3" xfId="30473" xr:uid="{00000000-0005-0000-0000-0000FB8B0000}"/>
    <cellStyle name="Note 4 2 3 2 2 3 2 2 4" xfId="47700" xr:uid="{00000000-0005-0000-0000-0000FC8B0000}"/>
    <cellStyle name="Note 4 2 3 2 2 3 2 3" xfId="9525" xr:uid="{00000000-0005-0000-0000-0000FD8B0000}"/>
    <cellStyle name="Note 4 2 3 2 2 3 2 3 2" xfId="27190" xr:uid="{00000000-0005-0000-0000-0000FE8B0000}"/>
    <cellStyle name="Note 4 2 3 2 2 3 2 3 3" xfId="44443" xr:uid="{00000000-0005-0000-0000-0000FF8B0000}"/>
    <cellStyle name="Note 4 2 3 2 2 3 2 4" xfId="16469" xr:uid="{00000000-0005-0000-0000-0000008C0000}"/>
    <cellStyle name="Note 4 2 3 2 2 3 2 4 2" xfId="34133" xr:uid="{00000000-0005-0000-0000-0000018C0000}"/>
    <cellStyle name="Note 4 2 3 2 2 3 2 4 3" xfId="51336" xr:uid="{00000000-0005-0000-0000-0000028C0000}"/>
    <cellStyle name="Note 4 2 3 2 2 3 2 5" xfId="23554" xr:uid="{00000000-0005-0000-0000-0000038C0000}"/>
    <cellStyle name="Note 4 2 3 2 2 3 2 6" xfId="40832" xr:uid="{00000000-0005-0000-0000-0000048C0000}"/>
    <cellStyle name="Note 4 2 3 2 2 3 3" xfId="7670" xr:uid="{00000000-0005-0000-0000-0000058C0000}"/>
    <cellStyle name="Note 4 2 3 2 2 3 3 2" xfId="25335" xr:uid="{00000000-0005-0000-0000-0000068C0000}"/>
    <cellStyle name="Note 4 2 3 2 2 3 3 3" xfId="42600" xr:uid="{00000000-0005-0000-0000-0000078C0000}"/>
    <cellStyle name="Note 4 2 3 2 2 3 4" xfId="14722" xr:uid="{00000000-0005-0000-0000-0000088C0000}"/>
    <cellStyle name="Note 4 2 3 2 2 3 4 2" xfId="32386" xr:uid="{00000000-0005-0000-0000-0000098C0000}"/>
    <cellStyle name="Note 4 2 3 2 2 3 4 3" xfId="49601" xr:uid="{00000000-0005-0000-0000-00000A8C0000}"/>
    <cellStyle name="Note 4 2 3 2 2 3 5" xfId="21692" xr:uid="{00000000-0005-0000-0000-00000B8C0000}"/>
    <cellStyle name="Note 4 2 3 2 2 3 6" xfId="38989" xr:uid="{00000000-0005-0000-0000-00000C8C0000}"/>
    <cellStyle name="Note 4 2 3 2 2 4" xfId="4856" xr:uid="{00000000-0005-0000-0000-00000D8C0000}"/>
    <cellStyle name="Note 4 2 3 2 2 4 2" xfId="11776" xr:uid="{00000000-0005-0000-0000-00000E8C0000}"/>
    <cellStyle name="Note 4 2 3 2 2 4 2 2" xfId="18557" xr:uid="{00000000-0005-0000-0000-00000F8C0000}"/>
    <cellStyle name="Note 4 2 3 2 2 4 2 2 2" xfId="36221" xr:uid="{00000000-0005-0000-0000-0000108C0000}"/>
    <cellStyle name="Note 4 2 3 2 2 4 2 2 3" xfId="53407" xr:uid="{00000000-0005-0000-0000-0000118C0000}"/>
    <cellStyle name="Note 4 2 3 2 2 4 2 3" xfId="29440" xr:uid="{00000000-0005-0000-0000-0000128C0000}"/>
    <cellStyle name="Note 4 2 3 2 2 4 2 4" xfId="46676" xr:uid="{00000000-0005-0000-0000-0000138C0000}"/>
    <cellStyle name="Note 4 2 3 2 2 4 3" xfId="8492" xr:uid="{00000000-0005-0000-0000-0000148C0000}"/>
    <cellStyle name="Note 4 2 3 2 2 4 3 2" xfId="26157" xr:uid="{00000000-0005-0000-0000-0000158C0000}"/>
    <cellStyle name="Note 4 2 3 2 2 4 3 3" xfId="43419" xr:uid="{00000000-0005-0000-0000-0000168C0000}"/>
    <cellStyle name="Note 4 2 3 2 2 4 4" xfId="15490" xr:uid="{00000000-0005-0000-0000-0000178C0000}"/>
    <cellStyle name="Note 4 2 3 2 2 4 4 2" xfId="33154" xr:uid="{00000000-0005-0000-0000-0000188C0000}"/>
    <cellStyle name="Note 4 2 3 2 2 4 4 3" xfId="50366" xr:uid="{00000000-0005-0000-0000-0000198C0000}"/>
    <cellStyle name="Note 4 2 3 2 2 4 5" xfId="22521" xr:uid="{00000000-0005-0000-0000-00001A8C0000}"/>
    <cellStyle name="Note 4 2 3 2 2 4 6" xfId="39808" xr:uid="{00000000-0005-0000-0000-00001B8C0000}"/>
    <cellStyle name="Note 4 2 3 2 2 5" xfId="10462" xr:uid="{00000000-0005-0000-0000-00001C8C0000}"/>
    <cellStyle name="Note 4 2 3 2 2 5 2" xfId="17351" xr:uid="{00000000-0005-0000-0000-00001D8C0000}"/>
    <cellStyle name="Note 4 2 3 2 2 5 2 2" xfId="35015" xr:uid="{00000000-0005-0000-0000-00001E8C0000}"/>
    <cellStyle name="Note 4 2 3 2 2 5 2 3" xfId="52213" xr:uid="{00000000-0005-0000-0000-00001F8C0000}"/>
    <cellStyle name="Note 4 2 3 2 2 5 3" xfId="28126" xr:uid="{00000000-0005-0000-0000-0000208C0000}"/>
    <cellStyle name="Note 4 2 3 2 2 5 4" xfId="45374" xr:uid="{00000000-0005-0000-0000-0000218C0000}"/>
    <cellStyle name="Note 4 2 3 2 2 6" xfId="6712" xr:uid="{00000000-0005-0000-0000-0000228C0000}"/>
    <cellStyle name="Note 4 2 3 2 2 6 2" xfId="24377" xr:uid="{00000000-0005-0000-0000-0000238C0000}"/>
    <cellStyle name="Note 4 2 3 2 2 6 3" xfId="41651" xr:uid="{00000000-0005-0000-0000-0000248C0000}"/>
    <cellStyle name="Note 4 2 3 2 2 7" xfId="13743" xr:uid="{00000000-0005-0000-0000-0000258C0000}"/>
    <cellStyle name="Note 4 2 3 2 2 7 2" xfId="31407" xr:uid="{00000000-0005-0000-0000-0000268C0000}"/>
    <cellStyle name="Note 4 2 3 2 2 7 3" xfId="48631" xr:uid="{00000000-0005-0000-0000-0000278C0000}"/>
    <cellStyle name="Note 4 2 3 2 2 8" xfId="20659" xr:uid="{00000000-0005-0000-0000-0000288C0000}"/>
    <cellStyle name="Note 4 2 3 2 2 9" xfId="37965" xr:uid="{00000000-0005-0000-0000-0000298C0000}"/>
    <cellStyle name="Note 4 2 3 2 3" xfId="3036" xr:uid="{00000000-0005-0000-0000-00002A8C0000}"/>
    <cellStyle name="Note 4 2 3 2 3 2" xfId="3699" xr:uid="{00000000-0005-0000-0000-00002B8C0000}"/>
    <cellStyle name="Note 4 2 3 2 3 2 2" xfId="5615" xr:uid="{00000000-0005-0000-0000-00002C8C0000}"/>
    <cellStyle name="Note 4 2 3 2 3 2 2 2" xfId="12535" xr:uid="{00000000-0005-0000-0000-00002D8C0000}"/>
    <cellStyle name="Note 4 2 3 2 3 2 2 2 2" xfId="19262" xr:uid="{00000000-0005-0000-0000-00002E8C0000}"/>
    <cellStyle name="Note 4 2 3 2 3 2 2 2 2 2" xfId="36926" xr:uid="{00000000-0005-0000-0000-00002F8C0000}"/>
    <cellStyle name="Note 4 2 3 2 3 2 2 2 2 3" xfId="54103" xr:uid="{00000000-0005-0000-0000-0000308C0000}"/>
    <cellStyle name="Note 4 2 3 2 3 2 2 2 3" xfId="30199" xr:uid="{00000000-0005-0000-0000-0000318C0000}"/>
    <cellStyle name="Note 4 2 3 2 3 2 2 2 4" xfId="47426" xr:uid="{00000000-0005-0000-0000-0000328C0000}"/>
    <cellStyle name="Note 4 2 3 2 3 2 2 3" xfId="9251" xr:uid="{00000000-0005-0000-0000-0000338C0000}"/>
    <cellStyle name="Note 4 2 3 2 3 2 2 3 2" xfId="26916" xr:uid="{00000000-0005-0000-0000-0000348C0000}"/>
    <cellStyle name="Note 4 2 3 2 3 2 2 3 3" xfId="44169" xr:uid="{00000000-0005-0000-0000-0000358C0000}"/>
    <cellStyle name="Note 4 2 3 2 3 2 2 4" xfId="16195" xr:uid="{00000000-0005-0000-0000-0000368C0000}"/>
    <cellStyle name="Note 4 2 3 2 3 2 2 4 2" xfId="33859" xr:uid="{00000000-0005-0000-0000-0000378C0000}"/>
    <cellStyle name="Note 4 2 3 2 3 2 2 4 3" xfId="51062" xr:uid="{00000000-0005-0000-0000-0000388C0000}"/>
    <cellStyle name="Note 4 2 3 2 3 2 2 5" xfId="23280" xr:uid="{00000000-0005-0000-0000-0000398C0000}"/>
    <cellStyle name="Note 4 2 3 2 3 2 2 6" xfId="40558" xr:uid="{00000000-0005-0000-0000-00003A8C0000}"/>
    <cellStyle name="Note 4 2 3 2 3 2 3" xfId="11159" xr:uid="{00000000-0005-0000-0000-00003B8C0000}"/>
    <cellStyle name="Note 4 2 3 2 3 2 3 2" xfId="17994" xr:uid="{00000000-0005-0000-0000-00003C8C0000}"/>
    <cellStyle name="Note 4 2 3 2 3 2 3 2 2" xfId="35658" xr:uid="{00000000-0005-0000-0000-00003D8C0000}"/>
    <cellStyle name="Note 4 2 3 2 3 2 3 2 3" xfId="52847" xr:uid="{00000000-0005-0000-0000-00003E8C0000}"/>
    <cellStyle name="Note 4 2 3 2 3 2 3 3" xfId="28823" xr:uid="{00000000-0005-0000-0000-00003F8C0000}"/>
    <cellStyle name="Note 4 2 3 2 3 2 3 4" xfId="46062" xr:uid="{00000000-0005-0000-0000-0000408C0000}"/>
    <cellStyle name="Note 4 2 3 2 3 2 4" xfId="7396" xr:uid="{00000000-0005-0000-0000-0000418C0000}"/>
    <cellStyle name="Note 4 2 3 2 3 2 4 2" xfId="25061" xr:uid="{00000000-0005-0000-0000-0000428C0000}"/>
    <cellStyle name="Note 4 2 3 2 3 2 4 3" xfId="42326" xr:uid="{00000000-0005-0000-0000-0000438C0000}"/>
    <cellStyle name="Note 4 2 3 2 3 2 5" xfId="14448" xr:uid="{00000000-0005-0000-0000-0000448C0000}"/>
    <cellStyle name="Note 4 2 3 2 3 2 5 2" xfId="32112" xr:uid="{00000000-0005-0000-0000-0000458C0000}"/>
    <cellStyle name="Note 4 2 3 2 3 2 5 3" xfId="49327" xr:uid="{00000000-0005-0000-0000-0000468C0000}"/>
    <cellStyle name="Note 4 2 3 2 3 2 6" xfId="21418" xr:uid="{00000000-0005-0000-0000-0000478C0000}"/>
    <cellStyle name="Note 4 2 3 2 3 2 7" xfId="38715" xr:uid="{00000000-0005-0000-0000-0000488C0000}"/>
    <cellStyle name="Note 4 2 3 2 3 3" xfId="4066" xr:uid="{00000000-0005-0000-0000-0000498C0000}"/>
    <cellStyle name="Note 4 2 3 2 3 3 2" xfId="5982" xr:uid="{00000000-0005-0000-0000-00004A8C0000}"/>
    <cellStyle name="Note 4 2 3 2 3 3 2 2" xfId="12902" xr:uid="{00000000-0005-0000-0000-00004B8C0000}"/>
    <cellStyle name="Note 4 2 3 2 3 3 2 2 2" xfId="19629" xr:uid="{00000000-0005-0000-0000-00004C8C0000}"/>
    <cellStyle name="Note 4 2 3 2 3 3 2 2 2 2" xfId="37293" xr:uid="{00000000-0005-0000-0000-00004D8C0000}"/>
    <cellStyle name="Note 4 2 3 2 3 3 2 2 2 3" xfId="54470" xr:uid="{00000000-0005-0000-0000-00004E8C0000}"/>
    <cellStyle name="Note 4 2 3 2 3 3 2 2 3" xfId="30566" xr:uid="{00000000-0005-0000-0000-00004F8C0000}"/>
    <cellStyle name="Note 4 2 3 2 3 3 2 2 4" xfId="47793" xr:uid="{00000000-0005-0000-0000-0000508C0000}"/>
    <cellStyle name="Note 4 2 3 2 3 3 2 3" xfId="9618" xr:uid="{00000000-0005-0000-0000-0000518C0000}"/>
    <cellStyle name="Note 4 2 3 2 3 3 2 3 2" xfId="27283" xr:uid="{00000000-0005-0000-0000-0000528C0000}"/>
    <cellStyle name="Note 4 2 3 2 3 3 2 3 3" xfId="44536" xr:uid="{00000000-0005-0000-0000-0000538C0000}"/>
    <cellStyle name="Note 4 2 3 2 3 3 2 4" xfId="16562" xr:uid="{00000000-0005-0000-0000-0000548C0000}"/>
    <cellStyle name="Note 4 2 3 2 3 3 2 4 2" xfId="34226" xr:uid="{00000000-0005-0000-0000-0000558C0000}"/>
    <cellStyle name="Note 4 2 3 2 3 3 2 4 3" xfId="51429" xr:uid="{00000000-0005-0000-0000-0000568C0000}"/>
    <cellStyle name="Note 4 2 3 2 3 3 2 5" xfId="23647" xr:uid="{00000000-0005-0000-0000-0000578C0000}"/>
    <cellStyle name="Note 4 2 3 2 3 3 2 6" xfId="40925" xr:uid="{00000000-0005-0000-0000-0000588C0000}"/>
    <cellStyle name="Note 4 2 3 2 3 3 3" xfId="7763" xr:uid="{00000000-0005-0000-0000-0000598C0000}"/>
    <cellStyle name="Note 4 2 3 2 3 3 3 2" xfId="25428" xr:uid="{00000000-0005-0000-0000-00005A8C0000}"/>
    <cellStyle name="Note 4 2 3 2 3 3 3 3" xfId="42693" xr:uid="{00000000-0005-0000-0000-00005B8C0000}"/>
    <cellStyle name="Note 4 2 3 2 3 3 4" xfId="14815" xr:uid="{00000000-0005-0000-0000-00005C8C0000}"/>
    <cellStyle name="Note 4 2 3 2 3 3 4 2" xfId="32479" xr:uid="{00000000-0005-0000-0000-00005D8C0000}"/>
    <cellStyle name="Note 4 2 3 2 3 3 4 3" xfId="49694" xr:uid="{00000000-0005-0000-0000-00005E8C0000}"/>
    <cellStyle name="Note 4 2 3 2 3 3 5" xfId="21785" xr:uid="{00000000-0005-0000-0000-00005F8C0000}"/>
    <cellStyle name="Note 4 2 3 2 3 3 6" xfId="39082" xr:uid="{00000000-0005-0000-0000-0000608C0000}"/>
    <cellStyle name="Note 4 2 3 2 3 4" xfId="4952" xr:uid="{00000000-0005-0000-0000-0000618C0000}"/>
    <cellStyle name="Note 4 2 3 2 3 4 2" xfId="11872" xr:uid="{00000000-0005-0000-0000-0000628C0000}"/>
    <cellStyle name="Note 4 2 3 2 3 4 2 2" xfId="18653" xr:uid="{00000000-0005-0000-0000-0000638C0000}"/>
    <cellStyle name="Note 4 2 3 2 3 4 2 2 2" xfId="36317" xr:uid="{00000000-0005-0000-0000-0000648C0000}"/>
    <cellStyle name="Note 4 2 3 2 3 4 2 2 3" xfId="53500" xr:uid="{00000000-0005-0000-0000-0000658C0000}"/>
    <cellStyle name="Note 4 2 3 2 3 4 2 3" xfId="29536" xr:uid="{00000000-0005-0000-0000-0000668C0000}"/>
    <cellStyle name="Note 4 2 3 2 3 4 2 4" xfId="46769" xr:uid="{00000000-0005-0000-0000-0000678C0000}"/>
    <cellStyle name="Note 4 2 3 2 3 4 3" xfId="8588" xr:uid="{00000000-0005-0000-0000-0000688C0000}"/>
    <cellStyle name="Note 4 2 3 2 3 4 3 2" xfId="26253" xr:uid="{00000000-0005-0000-0000-0000698C0000}"/>
    <cellStyle name="Note 4 2 3 2 3 4 3 3" xfId="43512" xr:uid="{00000000-0005-0000-0000-00006A8C0000}"/>
    <cellStyle name="Note 4 2 3 2 3 4 4" xfId="15586" xr:uid="{00000000-0005-0000-0000-00006B8C0000}"/>
    <cellStyle name="Note 4 2 3 2 3 4 4 2" xfId="33250" xr:uid="{00000000-0005-0000-0000-00006C8C0000}"/>
    <cellStyle name="Note 4 2 3 2 3 4 4 3" xfId="50459" xr:uid="{00000000-0005-0000-0000-00006D8C0000}"/>
    <cellStyle name="Note 4 2 3 2 3 4 5" xfId="22617" xr:uid="{00000000-0005-0000-0000-00006E8C0000}"/>
    <cellStyle name="Note 4 2 3 2 3 4 6" xfId="39901" xr:uid="{00000000-0005-0000-0000-00006F8C0000}"/>
    <cellStyle name="Note 4 2 3 2 3 5" xfId="10558" xr:uid="{00000000-0005-0000-0000-0000708C0000}"/>
    <cellStyle name="Note 4 2 3 2 3 5 2" xfId="17447" xr:uid="{00000000-0005-0000-0000-0000718C0000}"/>
    <cellStyle name="Note 4 2 3 2 3 5 2 2" xfId="35111" xr:uid="{00000000-0005-0000-0000-0000728C0000}"/>
    <cellStyle name="Note 4 2 3 2 3 5 2 3" xfId="52306" xr:uid="{00000000-0005-0000-0000-0000738C0000}"/>
    <cellStyle name="Note 4 2 3 2 3 5 3" xfId="28222" xr:uid="{00000000-0005-0000-0000-0000748C0000}"/>
    <cellStyle name="Note 4 2 3 2 3 5 4" xfId="45467" xr:uid="{00000000-0005-0000-0000-0000758C0000}"/>
    <cellStyle name="Note 4 2 3 2 3 6" xfId="6808" xr:uid="{00000000-0005-0000-0000-0000768C0000}"/>
    <cellStyle name="Note 4 2 3 2 3 6 2" xfId="24473" xr:uid="{00000000-0005-0000-0000-0000778C0000}"/>
    <cellStyle name="Note 4 2 3 2 3 6 3" xfId="41744" xr:uid="{00000000-0005-0000-0000-0000788C0000}"/>
    <cellStyle name="Note 4 2 3 2 3 7" xfId="13839" xr:uid="{00000000-0005-0000-0000-0000798C0000}"/>
    <cellStyle name="Note 4 2 3 2 3 7 2" xfId="31503" xr:uid="{00000000-0005-0000-0000-00007A8C0000}"/>
    <cellStyle name="Note 4 2 3 2 3 7 3" xfId="48724" xr:uid="{00000000-0005-0000-0000-00007B8C0000}"/>
    <cellStyle name="Note 4 2 3 2 3 8" xfId="20755" xr:uid="{00000000-0005-0000-0000-00007C8C0000}"/>
    <cellStyle name="Note 4 2 3 2 3 9" xfId="38058" xr:uid="{00000000-0005-0000-0000-00007D8C0000}"/>
    <cellStyle name="Note 4 2 3 2 4" xfId="3148" xr:uid="{00000000-0005-0000-0000-00007E8C0000}"/>
    <cellStyle name="Note 4 2 3 2 4 2" xfId="4178" xr:uid="{00000000-0005-0000-0000-00007F8C0000}"/>
    <cellStyle name="Note 4 2 3 2 4 2 2" xfId="6094" xr:uid="{00000000-0005-0000-0000-0000808C0000}"/>
    <cellStyle name="Note 4 2 3 2 4 2 2 2" xfId="13014" xr:uid="{00000000-0005-0000-0000-0000818C0000}"/>
    <cellStyle name="Note 4 2 3 2 4 2 2 2 2" xfId="19741" xr:uid="{00000000-0005-0000-0000-0000828C0000}"/>
    <cellStyle name="Note 4 2 3 2 4 2 2 2 2 2" xfId="37405" xr:uid="{00000000-0005-0000-0000-0000838C0000}"/>
    <cellStyle name="Note 4 2 3 2 4 2 2 2 2 3" xfId="54582" xr:uid="{00000000-0005-0000-0000-0000848C0000}"/>
    <cellStyle name="Note 4 2 3 2 4 2 2 2 3" xfId="30678" xr:uid="{00000000-0005-0000-0000-0000858C0000}"/>
    <cellStyle name="Note 4 2 3 2 4 2 2 2 4" xfId="47905" xr:uid="{00000000-0005-0000-0000-0000868C0000}"/>
    <cellStyle name="Note 4 2 3 2 4 2 2 3" xfId="9730" xr:uid="{00000000-0005-0000-0000-0000878C0000}"/>
    <cellStyle name="Note 4 2 3 2 4 2 2 3 2" xfId="27395" xr:uid="{00000000-0005-0000-0000-0000888C0000}"/>
    <cellStyle name="Note 4 2 3 2 4 2 2 3 3" xfId="44648" xr:uid="{00000000-0005-0000-0000-0000898C0000}"/>
    <cellStyle name="Note 4 2 3 2 4 2 2 4" xfId="16674" xr:uid="{00000000-0005-0000-0000-00008A8C0000}"/>
    <cellStyle name="Note 4 2 3 2 4 2 2 4 2" xfId="34338" xr:uid="{00000000-0005-0000-0000-00008B8C0000}"/>
    <cellStyle name="Note 4 2 3 2 4 2 2 4 3" xfId="51541" xr:uid="{00000000-0005-0000-0000-00008C8C0000}"/>
    <cellStyle name="Note 4 2 3 2 4 2 2 5" xfId="23759" xr:uid="{00000000-0005-0000-0000-00008D8C0000}"/>
    <cellStyle name="Note 4 2 3 2 4 2 2 6" xfId="41037" xr:uid="{00000000-0005-0000-0000-00008E8C0000}"/>
    <cellStyle name="Note 4 2 3 2 4 2 3" xfId="7875" xr:uid="{00000000-0005-0000-0000-00008F8C0000}"/>
    <cellStyle name="Note 4 2 3 2 4 2 3 2" xfId="25540" xr:uid="{00000000-0005-0000-0000-0000908C0000}"/>
    <cellStyle name="Note 4 2 3 2 4 2 3 3" xfId="42805" xr:uid="{00000000-0005-0000-0000-0000918C0000}"/>
    <cellStyle name="Note 4 2 3 2 4 2 4" xfId="14927" xr:uid="{00000000-0005-0000-0000-0000928C0000}"/>
    <cellStyle name="Note 4 2 3 2 4 2 4 2" xfId="32591" xr:uid="{00000000-0005-0000-0000-0000938C0000}"/>
    <cellStyle name="Note 4 2 3 2 4 2 4 3" xfId="49806" xr:uid="{00000000-0005-0000-0000-0000948C0000}"/>
    <cellStyle name="Note 4 2 3 2 4 2 5" xfId="21897" xr:uid="{00000000-0005-0000-0000-0000958C0000}"/>
    <cellStyle name="Note 4 2 3 2 4 2 6" xfId="39194" xr:uid="{00000000-0005-0000-0000-0000968C0000}"/>
    <cellStyle name="Note 4 2 3 2 4 3" xfId="5064" xr:uid="{00000000-0005-0000-0000-0000978C0000}"/>
    <cellStyle name="Note 4 2 3 2 4 3 2" xfId="11984" xr:uid="{00000000-0005-0000-0000-0000988C0000}"/>
    <cellStyle name="Note 4 2 3 2 4 3 2 2" xfId="18765" xr:uid="{00000000-0005-0000-0000-0000998C0000}"/>
    <cellStyle name="Note 4 2 3 2 4 3 2 2 2" xfId="36429" xr:uid="{00000000-0005-0000-0000-00009A8C0000}"/>
    <cellStyle name="Note 4 2 3 2 4 3 2 2 3" xfId="53612" xr:uid="{00000000-0005-0000-0000-00009B8C0000}"/>
    <cellStyle name="Note 4 2 3 2 4 3 2 3" xfId="29648" xr:uid="{00000000-0005-0000-0000-00009C8C0000}"/>
    <cellStyle name="Note 4 2 3 2 4 3 2 4" xfId="46881" xr:uid="{00000000-0005-0000-0000-00009D8C0000}"/>
    <cellStyle name="Note 4 2 3 2 4 3 3" xfId="8700" xr:uid="{00000000-0005-0000-0000-00009E8C0000}"/>
    <cellStyle name="Note 4 2 3 2 4 3 3 2" xfId="26365" xr:uid="{00000000-0005-0000-0000-00009F8C0000}"/>
    <cellStyle name="Note 4 2 3 2 4 3 3 3" xfId="43624" xr:uid="{00000000-0005-0000-0000-0000A08C0000}"/>
    <cellStyle name="Note 4 2 3 2 4 3 4" xfId="15698" xr:uid="{00000000-0005-0000-0000-0000A18C0000}"/>
    <cellStyle name="Note 4 2 3 2 4 3 4 2" xfId="33362" xr:uid="{00000000-0005-0000-0000-0000A28C0000}"/>
    <cellStyle name="Note 4 2 3 2 4 3 4 3" xfId="50571" xr:uid="{00000000-0005-0000-0000-0000A38C0000}"/>
    <cellStyle name="Note 4 2 3 2 4 3 5" xfId="22729" xr:uid="{00000000-0005-0000-0000-0000A48C0000}"/>
    <cellStyle name="Note 4 2 3 2 4 3 6" xfId="40013" xr:uid="{00000000-0005-0000-0000-0000A58C0000}"/>
    <cellStyle name="Note 4 2 3 2 4 4" xfId="10670" xr:uid="{00000000-0005-0000-0000-0000A68C0000}"/>
    <cellStyle name="Note 4 2 3 2 4 4 2" xfId="17559" xr:uid="{00000000-0005-0000-0000-0000A78C0000}"/>
    <cellStyle name="Note 4 2 3 2 4 4 2 2" xfId="35223" xr:uid="{00000000-0005-0000-0000-0000A88C0000}"/>
    <cellStyle name="Note 4 2 3 2 4 4 2 3" xfId="52418" xr:uid="{00000000-0005-0000-0000-0000A98C0000}"/>
    <cellStyle name="Note 4 2 3 2 4 4 3" xfId="28334" xr:uid="{00000000-0005-0000-0000-0000AA8C0000}"/>
    <cellStyle name="Note 4 2 3 2 4 4 4" xfId="45579" xr:uid="{00000000-0005-0000-0000-0000AB8C0000}"/>
    <cellStyle name="Note 4 2 3 2 4 5" xfId="6920" xr:uid="{00000000-0005-0000-0000-0000AC8C0000}"/>
    <cellStyle name="Note 4 2 3 2 4 5 2" xfId="24585" xr:uid="{00000000-0005-0000-0000-0000AD8C0000}"/>
    <cellStyle name="Note 4 2 3 2 4 5 3" xfId="41856" xr:uid="{00000000-0005-0000-0000-0000AE8C0000}"/>
    <cellStyle name="Note 4 2 3 2 4 6" xfId="13951" xr:uid="{00000000-0005-0000-0000-0000AF8C0000}"/>
    <cellStyle name="Note 4 2 3 2 4 6 2" xfId="31615" xr:uid="{00000000-0005-0000-0000-0000B08C0000}"/>
    <cellStyle name="Note 4 2 3 2 4 6 3" xfId="48836" xr:uid="{00000000-0005-0000-0000-0000B18C0000}"/>
    <cellStyle name="Note 4 2 3 2 4 7" xfId="20867" xr:uid="{00000000-0005-0000-0000-0000B28C0000}"/>
    <cellStyle name="Note 4 2 3 2 4 8" xfId="38170" xr:uid="{00000000-0005-0000-0000-0000B38C0000}"/>
    <cellStyle name="Note 4 2 3 2 5" xfId="3376" xr:uid="{00000000-0005-0000-0000-0000B48C0000}"/>
    <cellStyle name="Note 4 2 3 2 5 2" xfId="5292" xr:uid="{00000000-0005-0000-0000-0000B58C0000}"/>
    <cellStyle name="Note 4 2 3 2 5 2 2" xfId="12212" xr:uid="{00000000-0005-0000-0000-0000B68C0000}"/>
    <cellStyle name="Note 4 2 3 2 5 2 2 2" xfId="18939" xr:uid="{00000000-0005-0000-0000-0000B78C0000}"/>
    <cellStyle name="Note 4 2 3 2 5 2 2 2 2" xfId="36603" xr:uid="{00000000-0005-0000-0000-0000B88C0000}"/>
    <cellStyle name="Note 4 2 3 2 5 2 2 2 3" xfId="53786" xr:uid="{00000000-0005-0000-0000-0000B98C0000}"/>
    <cellStyle name="Note 4 2 3 2 5 2 2 3" xfId="29876" xr:uid="{00000000-0005-0000-0000-0000BA8C0000}"/>
    <cellStyle name="Note 4 2 3 2 5 2 2 4" xfId="47109" xr:uid="{00000000-0005-0000-0000-0000BB8C0000}"/>
    <cellStyle name="Note 4 2 3 2 5 2 3" xfId="8928" xr:uid="{00000000-0005-0000-0000-0000BC8C0000}"/>
    <cellStyle name="Note 4 2 3 2 5 2 3 2" xfId="26593" xr:uid="{00000000-0005-0000-0000-0000BD8C0000}"/>
    <cellStyle name="Note 4 2 3 2 5 2 3 3" xfId="43852" xr:uid="{00000000-0005-0000-0000-0000BE8C0000}"/>
    <cellStyle name="Note 4 2 3 2 5 2 4" xfId="15872" xr:uid="{00000000-0005-0000-0000-0000BF8C0000}"/>
    <cellStyle name="Note 4 2 3 2 5 2 4 2" xfId="33536" xr:uid="{00000000-0005-0000-0000-0000C08C0000}"/>
    <cellStyle name="Note 4 2 3 2 5 2 4 3" xfId="50745" xr:uid="{00000000-0005-0000-0000-0000C18C0000}"/>
    <cellStyle name="Note 4 2 3 2 5 2 5" xfId="22957" xr:uid="{00000000-0005-0000-0000-0000C28C0000}"/>
    <cellStyle name="Note 4 2 3 2 5 2 6" xfId="40241" xr:uid="{00000000-0005-0000-0000-0000C38C0000}"/>
    <cellStyle name="Note 4 2 3 2 5 3" xfId="10836" xr:uid="{00000000-0005-0000-0000-0000C48C0000}"/>
    <cellStyle name="Note 4 2 3 2 5 3 2" xfId="17671" xr:uid="{00000000-0005-0000-0000-0000C58C0000}"/>
    <cellStyle name="Note 4 2 3 2 5 3 2 2" xfId="35335" xr:uid="{00000000-0005-0000-0000-0000C68C0000}"/>
    <cellStyle name="Note 4 2 3 2 5 3 2 3" xfId="52530" xr:uid="{00000000-0005-0000-0000-0000C78C0000}"/>
    <cellStyle name="Note 4 2 3 2 5 3 3" xfId="28500" xr:uid="{00000000-0005-0000-0000-0000C88C0000}"/>
    <cellStyle name="Note 4 2 3 2 5 3 4" xfId="45745" xr:uid="{00000000-0005-0000-0000-0000C98C0000}"/>
    <cellStyle name="Note 4 2 3 2 5 4" xfId="14125" xr:uid="{00000000-0005-0000-0000-0000CA8C0000}"/>
    <cellStyle name="Note 4 2 3 2 5 4 2" xfId="31789" xr:uid="{00000000-0005-0000-0000-0000CB8C0000}"/>
    <cellStyle name="Note 4 2 3 2 5 4 3" xfId="49010" xr:uid="{00000000-0005-0000-0000-0000CC8C0000}"/>
    <cellStyle name="Note 4 2 3 2 5 5" xfId="21095" xr:uid="{00000000-0005-0000-0000-0000CD8C0000}"/>
    <cellStyle name="Note 4 2 3 2 5 6" xfId="38398" xr:uid="{00000000-0005-0000-0000-0000CE8C0000}"/>
    <cellStyle name="Note 4 2 3 2 6" xfId="3243" xr:uid="{00000000-0005-0000-0000-0000CF8C0000}"/>
    <cellStyle name="Note 4 2 3 2 6 2" xfId="5159" xr:uid="{00000000-0005-0000-0000-0000D08C0000}"/>
    <cellStyle name="Note 4 2 3 2 6 2 2" xfId="12079" xr:uid="{00000000-0005-0000-0000-0000D18C0000}"/>
    <cellStyle name="Note 4 2 3 2 6 2 2 2" xfId="18860" xr:uid="{00000000-0005-0000-0000-0000D28C0000}"/>
    <cellStyle name="Note 4 2 3 2 6 2 2 2 2" xfId="36524" xr:uid="{00000000-0005-0000-0000-0000D38C0000}"/>
    <cellStyle name="Note 4 2 3 2 6 2 2 2 3" xfId="53707" xr:uid="{00000000-0005-0000-0000-0000D48C0000}"/>
    <cellStyle name="Note 4 2 3 2 6 2 2 3" xfId="29743" xr:uid="{00000000-0005-0000-0000-0000D58C0000}"/>
    <cellStyle name="Note 4 2 3 2 6 2 2 4" xfId="46976" xr:uid="{00000000-0005-0000-0000-0000D68C0000}"/>
    <cellStyle name="Note 4 2 3 2 6 2 3" xfId="8795" xr:uid="{00000000-0005-0000-0000-0000D78C0000}"/>
    <cellStyle name="Note 4 2 3 2 6 2 3 2" xfId="26460" xr:uid="{00000000-0005-0000-0000-0000D88C0000}"/>
    <cellStyle name="Note 4 2 3 2 6 2 3 3" xfId="43719" xr:uid="{00000000-0005-0000-0000-0000D98C0000}"/>
    <cellStyle name="Note 4 2 3 2 6 2 4" xfId="15793" xr:uid="{00000000-0005-0000-0000-0000DA8C0000}"/>
    <cellStyle name="Note 4 2 3 2 6 2 4 2" xfId="33457" xr:uid="{00000000-0005-0000-0000-0000DB8C0000}"/>
    <cellStyle name="Note 4 2 3 2 6 2 4 3" xfId="50666" xr:uid="{00000000-0005-0000-0000-0000DC8C0000}"/>
    <cellStyle name="Note 4 2 3 2 6 2 5" xfId="22824" xr:uid="{00000000-0005-0000-0000-0000DD8C0000}"/>
    <cellStyle name="Note 4 2 3 2 6 2 6" xfId="40108" xr:uid="{00000000-0005-0000-0000-0000DE8C0000}"/>
    <cellStyle name="Note 4 2 3 2 6 3" xfId="7015" xr:uid="{00000000-0005-0000-0000-0000DF8C0000}"/>
    <cellStyle name="Note 4 2 3 2 6 3 2" xfId="24680" xr:uid="{00000000-0005-0000-0000-0000E08C0000}"/>
    <cellStyle name="Note 4 2 3 2 6 3 3" xfId="41951" xr:uid="{00000000-0005-0000-0000-0000E18C0000}"/>
    <cellStyle name="Note 4 2 3 2 6 4" xfId="14046" xr:uid="{00000000-0005-0000-0000-0000E28C0000}"/>
    <cellStyle name="Note 4 2 3 2 6 4 2" xfId="31710" xr:uid="{00000000-0005-0000-0000-0000E38C0000}"/>
    <cellStyle name="Note 4 2 3 2 6 4 3" xfId="48931" xr:uid="{00000000-0005-0000-0000-0000E48C0000}"/>
    <cellStyle name="Note 4 2 3 2 6 5" xfId="20962" xr:uid="{00000000-0005-0000-0000-0000E58C0000}"/>
    <cellStyle name="Note 4 2 3 2 6 6" xfId="38265" xr:uid="{00000000-0005-0000-0000-0000E68C0000}"/>
    <cellStyle name="Note 4 2 3 2 7" xfId="4629" xr:uid="{00000000-0005-0000-0000-0000E78C0000}"/>
    <cellStyle name="Note 4 2 3 2 7 2" xfId="11549" xr:uid="{00000000-0005-0000-0000-0000E88C0000}"/>
    <cellStyle name="Note 4 2 3 2 7 2 2" xfId="18330" xr:uid="{00000000-0005-0000-0000-0000E98C0000}"/>
    <cellStyle name="Note 4 2 3 2 7 2 2 2" xfId="35994" xr:uid="{00000000-0005-0000-0000-0000EA8C0000}"/>
    <cellStyle name="Note 4 2 3 2 7 2 2 3" xfId="53183" xr:uid="{00000000-0005-0000-0000-0000EB8C0000}"/>
    <cellStyle name="Note 4 2 3 2 7 2 3" xfId="29213" xr:uid="{00000000-0005-0000-0000-0000EC8C0000}"/>
    <cellStyle name="Note 4 2 3 2 7 2 4" xfId="46452" xr:uid="{00000000-0005-0000-0000-0000ED8C0000}"/>
    <cellStyle name="Note 4 2 3 2 7 3" xfId="8265" xr:uid="{00000000-0005-0000-0000-0000EE8C0000}"/>
    <cellStyle name="Note 4 2 3 2 7 3 2" xfId="25930" xr:uid="{00000000-0005-0000-0000-0000EF8C0000}"/>
    <cellStyle name="Note 4 2 3 2 7 3 3" xfId="43195" xr:uid="{00000000-0005-0000-0000-0000F08C0000}"/>
    <cellStyle name="Note 4 2 3 2 7 4" xfId="15263" xr:uid="{00000000-0005-0000-0000-0000F18C0000}"/>
    <cellStyle name="Note 4 2 3 2 7 4 2" xfId="32927" xr:uid="{00000000-0005-0000-0000-0000F28C0000}"/>
    <cellStyle name="Note 4 2 3 2 7 4 3" xfId="50142" xr:uid="{00000000-0005-0000-0000-0000F38C0000}"/>
    <cellStyle name="Note 4 2 3 2 7 5" xfId="22294" xr:uid="{00000000-0005-0000-0000-0000F48C0000}"/>
    <cellStyle name="Note 4 2 3 2 7 6" xfId="39584" xr:uid="{00000000-0005-0000-0000-0000F58C0000}"/>
    <cellStyle name="Note 4 2 3 2 8" xfId="10235" xr:uid="{00000000-0005-0000-0000-0000F68C0000}"/>
    <cellStyle name="Note 4 2 3 2 8 2" xfId="17124" xr:uid="{00000000-0005-0000-0000-0000F78C0000}"/>
    <cellStyle name="Note 4 2 3 2 8 2 2" xfId="34788" xr:uid="{00000000-0005-0000-0000-0000F88C0000}"/>
    <cellStyle name="Note 4 2 3 2 8 2 3" xfId="51989" xr:uid="{00000000-0005-0000-0000-0000F98C0000}"/>
    <cellStyle name="Note 4 2 3 2 8 3" xfId="27899" xr:uid="{00000000-0005-0000-0000-0000FA8C0000}"/>
    <cellStyle name="Note 4 2 3 2 8 4" xfId="45150" xr:uid="{00000000-0005-0000-0000-0000FB8C0000}"/>
    <cellStyle name="Note 4 2 3 2 9" xfId="6485" xr:uid="{00000000-0005-0000-0000-0000FC8C0000}"/>
    <cellStyle name="Note 4 2 3 2 9 2" xfId="24150" xr:uid="{00000000-0005-0000-0000-0000FD8C0000}"/>
    <cellStyle name="Note 4 2 3 2 9 3" xfId="41427" xr:uid="{00000000-0005-0000-0000-0000FE8C0000}"/>
    <cellStyle name="Note 4 2 3 3" xfId="2863" xr:uid="{00000000-0005-0000-0000-0000FF8C0000}"/>
    <cellStyle name="Note 4 2 3 3 2" xfId="3526" xr:uid="{00000000-0005-0000-0000-0000008D0000}"/>
    <cellStyle name="Note 4 2 3 3 2 2" xfId="5442" xr:uid="{00000000-0005-0000-0000-0000018D0000}"/>
    <cellStyle name="Note 4 2 3 3 2 2 2" xfId="12362" xr:uid="{00000000-0005-0000-0000-0000028D0000}"/>
    <cellStyle name="Note 4 2 3 3 2 2 2 2" xfId="19089" xr:uid="{00000000-0005-0000-0000-0000038D0000}"/>
    <cellStyle name="Note 4 2 3 3 2 2 2 2 2" xfId="36753" xr:uid="{00000000-0005-0000-0000-0000048D0000}"/>
    <cellStyle name="Note 4 2 3 3 2 2 2 2 3" xfId="53933" xr:uid="{00000000-0005-0000-0000-0000058D0000}"/>
    <cellStyle name="Note 4 2 3 3 2 2 2 3" xfId="30026" xr:uid="{00000000-0005-0000-0000-0000068D0000}"/>
    <cellStyle name="Note 4 2 3 3 2 2 2 4" xfId="47256" xr:uid="{00000000-0005-0000-0000-0000078D0000}"/>
    <cellStyle name="Note 4 2 3 3 2 2 3" xfId="9078" xr:uid="{00000000-0005-0000-0000-0000088D0000}"/>
    <cellStyle name="Note 4 2 3 3 2 2 3 2" xfId="26743" xr:uid="{00000000-0005-0000-0000-0000098D0000}"/>
    <cellStyle name="Note 4 2 3 3 2 2 3 3" xfId="43999" xr:uid="{00000000-0005-0000-0000-00000A8D0000}"/>
    <cellStyle name="Note 4 2 3 3 2 2 4" xfId="16022" xr:uid="{00000000-0005-0000-0000-00000B8D0000}"/>
    <cellStyle name="Note 4 2 3 3 2 2 4 2" xfId="33686" xr:uid="{00000000-0005-0000-0000-00000C8D0000}"/>
    <cellStyle name="Note 4 2 3 3 2 2 4 3" xfId="50892" xr:uid="{00000000-0005-0000-0000-00000D8D0000}"/>
    <cellStyle name="Note 4 2 3 3 2 2 5" xfId="23107" xr:uid="{00000000-0005-0000-0000-00000E8D0000}"/>
    <cellStyle name="Note 4 2 3 3 2 2 6" xfId="40388" xr:uid="{00000000-0005-0000-0000-00000F8D0000}"/>
    <cellStyle name="Note 4 2 3 3 2 3" xfId="10986" xr:uid="{00000000-0005-0000-0000-0000108D0000}"/>
    <cellStyle name="Note 4 2 3 3 2 3 2" xfId="17821" xr:uid="{00000000-0005-0000-0000-0000118D0000}"/>
    <cellStyle name="Note 4 2 3 3 2 3 2 2" xfId="35485" xr:uid="{00000000-0005-0000-0000-0000128D0000}"/>
    <cellStyle name="Note 4 2 3 3 2 3 2 3" xfId="52677" xr:uid="{00000000-0005-0000-0000-0000138D0000}"/>
    <cellStyle name="Note 4 2 3 3 2 3 3" xfId="28650" xr:uid="{00000000-0005-0000-0000-0000148D0000}"/>
    <cellStyle name="Note 4 2 3 3 2 3 4" xfId="45892" xr:uid="{00000000-0005-0000-0000-0000158D0000}"/>
    <cellStyle name="Note 4 2 3 3 2 4" xfId="7223" xr:uid="{00000000-0005-0000-0000-0000168D0000}"/>
    <cellStyle name="Note 4 2 3 3 2 4 2" xfId="24888" xr:uid="{00000000-0005-0000-0000-0000178D0000}"/>
    <cellStyle name="Note 4 2 3 3 2 4 3" xfId="42156" xr:uid="{00000000-0005-0000-0000-0000188D0000}"/>
    <cellStyle name="Note 4 2 3 3 2 5" xfId="14275" xr:uid="{00000000-0005-0000-0000-0000198D0000}"/>
    <cellStyle name="Note 4 2 3 3 2 5 2" xfId="31939" xr:uid="{00000000-0005-0000-0000-00001A8D0000}"/>
    <cellStyle name="Note 4 2 3 3 2 5 3" xfId="49157" xr:uid="{00000000-0005-0000-0000-00001B8D0000}"/>
    <cellStyle name="Note 4 2 3 3 2 6" xfId="21245" xr:uid="{00000000-0005-0000-0000-00001C8D0000}"/>
    <cellStyle name="Note 4 2 3 3 2 7" xfId="38545" xr:uid="{00000000-0005-0000-0000-00001D8D0000}"/>
    <cellStyle name="Note 4 2 3 3 3" xfId="3896" xr:uid="{00000000-0005-0000-0000-00001E8D0000}"/>
    <cellStyle name="Note 4 2 3 3 3 2" xfId="5812" xr:uid="{00000000-0005-0000-0000-00001F8D0000}"/>
    <cellStyle name="Note 4 2 3 3 3 2 2" xfId="12732" xr:uid="{00000000-0005-0000-0000-0000208D0000}"/>
    <cellStyle name="Note 4 2 3 3 3 2 2 2" xfId="19459" xr:uid="{00000000-0005-0000-0000-0000218D0000}"/>
    <cellStyle name="Note 4 2 3 3 3 2 2 2 2" xfId="37123" xr:uid="{00000000-0005-0000-0000-0000228D0000}"/>
    <cellStyle name="Note 4 2 3 3 3 2 2 2 3" xfId="54300" xr:uid="{00000000-0005-0000-0000-0000238D0000}"/>
    <cellStyle name="Note 4 2 3 3 3 2 2 3" xfId="30396" xr:uid="{00000000-0005-0000-0000-0000248D0000}"/>
    <cellStyle name="Note 4 2 3 3 3 2 2 4" xfId="47623" xr:uid="{00000000-0005-0000-0000-0000258D0000}"/>
    <cellStyle name="Note 4 2 3 3 3 2 3" xfId="9448" xr:uid="{00000000-0005-0000-0000-0000268D0000}"/>
    <cellStyle name="Note 4 2 3 3 3 2 3 2" xfId="27113" xr:uid="{00000000-0005-0000-0000-0000278D0000}"/>
    <cellStyle name="Note 4 2 3 3 3 2 3 3" xfId="44366" xr:uid="{00000000-0005-0000-0000-0000288D0000}"/>
    <cellStyle name="Note 4 2 3 3 3 2 4" xfId="16392" xr:uid="{00000000-0005-0000-0000-0000298D0000}"/>
    <cellStyle name="Note 4 2 3 3 3 2 4 2" xfId="34056" xr:uid="{00000000-0005-0000-0000-00002A8D0000}"/>
    <cellStyle name="Note 4 2 3 3 3 2 4 3" xfId="51259" xr:uid="{00000000-0005-0000-0000-00002B8D0000}"/>
    <cellStyle name="Note 4 2 3 3 3 2 5" xfId="23477" xr:uid="{00000000-0005-0000-0000-00002C8D0000}"/>
    <cellStyle name="Note 4 2 3 3 3 2 6" xfId="40755" xr:uid="{00000000-0005-0000-0000-00002D8D0000}"/>
    <cellStyle name="Note 4 2 3 3 3 3" xfId="7593" xr:uid="{00000000-0005-0000-0000-00002E8D0000}"/>
    <cellStyle name="Note 4 2 3 3 3 3 2" xfId="25258" xr:uid="{00000000-0005-0000-0000-00002F8D0000}"/>
    <cellStyle name="Note 4 2 3 3 3 3 3" xfId="42523" xr:uid="{00000000-0005-0000-0000-0000308D0000}"/>
    <cellStyle name="Note 4 2 3 3 3 4" xfId="14645" xr:uid="{00000000-0005-0000-0000-0000318D0000}"/>
    <cellStyle name="Note 4 2 3 3 3 4 2" xfId="32309" xr:uid="{00000000-0005-0000-0000-0000328D0000}"/>
    <cellStyle name="Note 4 2 3 3 3 4 3" xfId="49524" xr:uid="{00000000-0005-0000-0000-0000338D0000}"/>
    <cellStyle name="Note 4 2 3 3 3 5" xfId="21615" xr:uid="{00000000-0005-0000-0000-0000348D0000}"/>
    <cellStyle name="Note 4 2 3 3 3 6" xfId="38912" xr:uid="{00000000-0005-0000-0000-0000358D0000}"/>
    <cellStyle name="Note 4 2 3 3 4" xfId="4779" xr:uid="{00000000-0005-0000-0000-0000368D0000}"/>
    <cellStyle name="Note 4 2 3 3 4 2" xfId="11699" xr:uid="{00000000-0005-0000-0000-0000378D0000}"/>
    <cellStyle name="Note 4 2 3 3 4 2 2" xfId="18480" xr:uid="{00000000-0005-0000-0000-0000388D0000}"/>
    <cellStyle name="Note 4 2 3 3 4 2 2 2" xfId="36144" xr:uid="{00000000-0005-0000-0000-0000398D0000}"/>
    <cellStyle name="Note 4 2 3 3 4 2 2 3" xfId="53330" xr:uid="{00000000-0005-0000-0000-00003A8D0000}"/>
    <cellStyle name="Note 4 2 3 3 4 2 3" xfId="29363" xr:uid="{00000000-0005-0000-0000-00003B8D0000}"/>
    <cellStyle name="Note 4 2 3 3 4 2 4" xfId="46599" xr:uid="{00000000-0005-0000-0000-00003C8D0000}"/>
    <cellStyle name="Note 4 2 3 3 4 3" xfId="8415" xr:uid="{00000000-0005-0000-0000-00003D8D0000}"/>
    <cellStyle name="Note 4 2 3 3 4 3 2" xfId="26080" xr:uid="{00000000-0005-0000-0000-00003E8D0000}"/>
    <cellStyle name="Note 4 2 3 3 4 3 3" xfId="43342" xr:uid="{00000000-0005-0000-0000-00003F8D0000}"/>
    <cellStyle name="Note 4 2 3 3 4 4" xfId="15413" xr:uid="{00000000-0005-0000-0000-0000408D0000}"/>
    <cellStyle name="Note 4 2 3 3 4 4 2" xfId="33077" xr:uid="{00000000-0005-0000-0000-0000418D0000}"/>
    <cellStyle name="Note 4 2 3 3 4 4 3" xfId="50289" xr:uid="{00000000-0005-0000-0000-0000428D0000}"/>
    <cellStyle name="Note 4 2 3 3 4 5" xfId="22444" xr:uid="{00000000-0005-0000-0000-0000438D0000}"/>
    <cellStyle name="Note 4 2 3 3 4 6" xfId="39731" xr:uid="{00000000-0005-0000-0000-0000448D0000}"/>
    <cellStyle name="Note 4 2 3 3 5" xfId="10385" xr:uid="{00000000-0005-0000-0000-0000458D0000}"/>
    <cellStyle name="Note 4 2 3 3 5 2" xfId="17274" xr:uid="{00000000-0005-0000-0000-0000468D0000}"/>
    <cellStyle name="Note 4 2 3 3 5 2 2" xfId="34938" xr:uid="{00000000-0005-0000-0000-0000478D0000}"/>
    <cellStyle name="Note 4 2 3 3 5 2 3" xfId="52136" xr:uid="{00000000-0005-0000-0000-0000488D0000}"/>
    <cellStyle name="Note 4 2 3 3 5 3" xfId="28049" xr:uid="{00000000-0005-0000-0000-0000498D0000}"/>
    <cellStyle name="Note 4 2 3 3 5 4" xfId="45297" xr:uid="{00000000-0005-0000-0000-00004A8D0000}"/>
    <cellStyle name="Note 4 2 3 3 6" xfId="6635" xr:uid="{00000000-0005-0000-0000-00004B8D0000}"/>
    <cellStyle name="Note 4 2 3 3 6 2" xfId="24300" xr:uid="{00000000-0005-0000-0000-00004C8D0000}"/>
    <cellStyle name="Note 4 2 3 3 6 3" xfId="41574" xr:uid="{00000000-0005-0000-0000-00004D8D0000}"/>
    <cellStyle name="Note 4 2 3 3 7" xfId="13666" xr:uid="{00000000-0005-0000-0000-00004E8D0000}"/>
    <cellStyle name="Note 4 2 3 3 7 2" xfId="31330" xr:uid="{00000000-0005-0000-0000-00004F8D0000}"/>
    <cellStyle name="Note 4 2 3 3 7 3" xfId="48554" xr:uid="{00000000-0005-0000-0000-0000508D0000}"/>
    <cellStyle name="Note 4 2 3 3 8" xfId="20582" xr:uid="{00000000-0005-0000-0000-0000518D0000}"/>
    <cellStyle name="Note 4 2 3 3 9" xfId="37888" xr:uid="{00000000-0005-0000-0000-0000528D0000}"/>
    <cellStyle name="Note 4 2 3 4" xfId="4515" xr:uid="{00000000-0005-0000-0000-0000538D0000}"/>
    <cellStyle name="Note 4 2 3 4 2" xfId="6379" xr:uid="{00000000-0005-0000-0000-0000548D0000}"/>
    <cellStyle name="Note 4 2 3 4 2 2" xfId="13298" xr:uid="{00000000-0005-0000-0000-0000558D0000}"/>
    <cellStyle name="Note 4 2 3 4 2 2 2" xfId="19971" xr:uid="{00000000-0005-0000-0000-0000568D0000}"/>
    <cellStyle name="Note 4 2 3 4 2 2 2 2" xfId="37635" xr:uid="{00000000-0005-0000-0000-0000578D0000}"/>
    <cellStyle name="Note 4 2 3 4 2 2 2 3" xfId="54812" xr:uid="{00000000-0005-0000-0000-0000588D0000}"/>
    <cellStyle name="Note 4 2 3 4 2 2 3" xfId="30962" xr:uid="{00000000-0005-0000-0000-0000598D0000}"/>
    <cellStyle name="Note 4 2 3 4 2 2 4" xfId="48189" xr:uid="{00000000-0005-0000-0000-00005A8D0000}"/>
    <cellStyle name="Note 4 2 3 4 2 3" xfId="10014" xr:uid="{00000000-0005-0000-0000-00005B8D0000}"/>
    <cellStyle name="Note 4 2 3 4 2 3 2" xfId="27679" xr:uid="{00000000-0005-0000-0000-00005C8D0000}"/>
    <cellStyle name="Note 4 2 3 4 2 3 3" xfId="44932" xr:uid="{00000000-0005-0000-0000-00005D8D0000}"/>
    <cellStyle name="Note 4 2 3 4 2 4" xfId="16904" xr:uid="{00000000-0005-0000-0000-00005E8D0000}"/>
    <cellStyle name="Note 4 2 3 4 2 4 2" xfId="34568" xr:uid="{00000000-0005-0000-0000-00005F8D0000}"/>
    <cellStyle name="Note 4 2 3 4 2 4 3" xfId="51771" xr:uid="{00000000-0005-0000-0000-0000608D0000}"/>
    <cellStyle name="Note 4 2 3 4 2 5" xfId="24044" xr:uid="{00000000-0005-0000-0000-0000618D0000}"/>
    <cellStyle name="Note 4 2 3 4 2 6" xfId="41321" xr:uid="{00000000-0005-0000-0000-0000628D0000}"/>
    <cellStyle name="Note 4 2 3 4 3" xfId="11443" xr:uid="{00000000-0005-0000-0000-0000638D0000}"/>
    <cellStyle name="Note 4 2 3 4 3 2" xfId="18224" xr:uid="{00000000-0005-0000-0000-0000648D0000}"/>
    <cellStyle name="Note 4 2 3 4 3 2 2" xfId="35888" xr:uid="{00000000-0005-0000-0000-0000658D0000}"/>
    <cellStyle name="Note 4 2 3 4 3 2 3" xfId="53077" xr:uid="{00000000-0005-0000-0000-0000668D0000}"/>
    <cellStyle name="Note 4 2 3 4 3 3" xfId="29107" xr:uid="{00000000-0005-0000-0000-0000678D0000}"/>
    <cellStyle name="Note 4 2 3 4 3 4" xfId="46346" xr:uid="{00000000-0005-0000-0000-0000688D0000}"/>
    <cellStyle name="Note 4 2 3 4 4" xfId="8159" xr:uid="{00000000-0005-0000-0000-0000698D0000}"/>
    <cellStyle name="Note 4 2 3 4 4 2" xfId="25824" xr:uid="{00000000-0005-0000-0000-00006A8D0000}"/>
    <cellStyle name="Note 4 2 3 4 4 3" xfId="43089" xr:uid="{00000000-0005-0000-0000-00006B8D0000}"/>
    <cellStyle name="Note 4 2 3 4 5" xfId="15157" xr:uid="{00000000-0005-0000-0000-00006C8D0000}"/>
    <cellStyle name="Note 4 2 3 4 5 2" xfId="32821" xr:uid="{00000000-0005-0000-0000-00006D8D0000}"/>
    <cellStyle name="Note 4 2 3 4 5 3" xfId="50036" xr:uid="{00000000-0005-0000-0000-00006E8D0000}"/>
    <cellStyle name="Note 4 2 3 4 6" xfId="22188" xr:uid="{00000000-0005-0000-0000-00006F8D0000}"/>
    <cellStyle name="Note 4 2 3 4 7" xfId="39478" xr:uid="{00000000-0005-0000-0000-0000708D0000}"/>
    <cellStyle name="Note 4 2 3 5" xfId="4369" xr:uid="{00000000-0005-0000-0000-0000718D0000}"/>
    <cellStyle name="Note 4 2 3 5 2" xfId="6234" xr:uid="{00000000-0005-0000-0000-0000728D0000}"/>
    <cellStyle name="Note 4 2 3 5 2 2" xfId="13153" xr:uid="{00000000-0005-0000-0000-0000738D0000}"/>
    <cellStyle name="Note 4 2 3 5 2 2 2" xfId="19826" xr:uid="{00000000-0005-0000-0000-0000748D0000}"/>
    <cellStyle name="Note 4 2 3 5 2 2 2 2" xfId="37490" xr:uid="{00000000-0005-0000-0000-0000758D0000}"/>
    <cellStyle name="Note 4 2 3 5 2 2 2 3" xfId="54667" xr:uid="{00000000-0005-0000-0000-0000768D0000}"/>
    <cellStyle name="Note 4 2 3 5 2 2 3" xfId="30817" xr:uid="{00000000-0005-0000-0000-0000778D0000}"/>
    <cellStyle name="Note 4 2 3 5 2 2 4" xfId="48044" xr:uid="{00000000-0005-0000-0000-0000788D0000}"/>
    <cellStyle name="Note 4 2 3 5 2 3" xfId="9869" xr:uid="{00000000-0005-0000-0000-0000798D0000}"/>
    <cellStyle name="Note 4 2 3 5 2 3 2" xfId="27534" xr:uid="{00000000-0005-0000-0000-00007A8D0000}"/>
    <cellStyle name="Note 4 2 3 5 2 3 3" xfId="44787" xr:uid="{00000000-0005-0000-0000-00007B8D0000}"/>
    <cellStyle name="Note 4 2 3 5 2 4" xfId="16759" xr:uid="{00000000-0005-0000-0000-00007C8D0000}"/>
    <cellStyle name="Note 4 2 3 5 2 4 2" xfId="34423" xr:uid="{00000000-0005-0000-0000-00007D8D0000}"/>
    <cellStyle name="Note 4 2 3 5 2 4 3" xfId="51626" xr:uid="{00000000-0005-0000-0000-00007E8D0000}"/>
    <cellStyle name="Note 4 2 3 5 2 5" xfId="23899" xr:uid="{00000000-0005-0000-0000-00007F8D0000}"/>
    <cellStyle name="Note 4 2 3 5 2 6" xfId="41176" xr:uid="{00000000-0005-0000-0000-0000808D0000}"/>
    <cellStyle name="Note 4 2 3 5 3" xfId="11298" xr:uid="{00000000-0005-0000-0000-0000818D0000}"/>
    <cellStyle name="Note 4 2 3 5 3 2" xfId="18079" xr:uid="{00000000-0005-0000-0000-0000828D0000}"/>
    <cellStyle name="Note 4 2 3 5 3 2 2" xfId="35743" xr:uid="{00000000-0005-0000-0000-0000838D0000}"/>
    <cellStyle name="Note 4 2 3 5 3 2 3" xfId="52932" xr:uid="{00000000-0005-0000-0000-0000848D0000}"/>
    <cellStyle name="Note 4 2 3 5 3 3" xfId="28962" xr:uid="{00000000-0005-0000-0000-0000858D0000}"/>
    <cellStyle name="Note 4 2 3 5 3 4" xfId="46201" xr:uid="{00000000-0005-0000-0000-0000868D0000}"/>
    <cellStyle name="Note 4 2 3 5 4" xfId="8014" xr:uid="{00000000-0005-0000-0000-0000878D0000}"/>
    <cellStyle name="Note 4 2 3 5 4 2" xfId="25679" xr:uid="{00000000-0005-0000-0000-0000888D0000}"/>
    <cellStyle name="Note 4 2 3 5 4 3" xfId="42944" xr:uid="{00000000-0005-0000-0000-0000898D0000}"/>
    <cellStyle name="Note 4 2 3 5 5" xfId="15012" xr:uid="{00000000-0005-0000-0000-00008A8D0000}"/>
    <cellStyle name="Note 4 2 3 5 5 2" xfId="32676" xr:uid="{00000000-0005-0000-0000-00008B8D0000}"/>
    <cellStyle name="Note 4 2 3 5 5 3" xfId="49891" xr:uid="{00000000-0005-0000-0000-00008C8D0000}"/>
    <cellStyle name="Note 4 2 3 5 6" xfId="22043" xr:uid="{00000000-0005-0000-0000-00008D8D0000}"/>
    <cellStyle name="Note 4 2 3 5 7" xfId="39333" xr:uid="{00000000-0005-0000-0000-00008E8D0000}"/>
    <cellStyle name="Note 4 2 3 6" xfId="10158" xr:uid="{00000000-0005-0000-0000-00008F8D0000}"/>
    <cellStyle name="Note 4 2 3 6 2" xfId="17047" xr:uid="{00000000-0005-0000-0000-0000908D0000}"/>
    <cellStyle name="Note 4 2 3 6 2 2" xfId="34711" xr:uid="{00000000-0005-0000-0000-0000918D0000}"/>
    <cellStyle name="Note 4 2 3 6 2 3" xfId="51912" xr:uid="{00000000-0005-0000-0000-0000928D0000}"/>
    <cellStyle name="Note 4 2 3 6 3" xfId="27822" xr:uid="{00000000-0005-0000-0000-0000938D0000}"/>
    <cellStyle name="Note 4 2 3 6 4" xfId="45073" xr:uid="{00000000-0005-0000-0000-0000948D0000}"/>
    <cellStyle name="Note 4 2 3 7" xfId="13439" xr:uid="{00000000-0005-0000-0000-0000958D0000}"/>
    <cellStyle name="Note 4 2 3 7 2" xfId="31103" xr:uid="{00000000-0005-0000-0000-0000968D0000}"/>
    <cellStyle name="Note 4 2 3 7 3" xfId="48330" xr:uid="{00000000-0005-0000-0000-0000978D0000}"/>
    <cellStyle name="Note 4 2 3 8" xfId="20265" xr:uid="{00000000-0005-0000-0000-0000988D0000}"/>
    <cellStyle name="Note 4 2 3 9" xfId="20158" xr:uid="{00000000-0005-0000-0000-0000998D0000}"/>
    <cellStyle name="Note 4 2 4" xfId="2714" xr:uid="{00000000-0005-0000-0000-00009A8D0000}"/>
    <cellStyle name="Note 4 2 4 10" xfId="13519" xr:uid="{00000000-0005-0000-0000-00009B8D0000}"/>
    <cellStyle name="Note 4 2 4 10 2" xfId="31183" xr:uid="{00000000-0005-0000-0000-00009C8D0000}"/>
    <cellStyle name="Note 4 2 4 10 3" xfId="48410" xr:uid="{00000000-0005-0000-0000-00009D8D0000}"/>
    <cellStyle name="Note 4 2 4 11" xfId="20435" xr:uid="{00000000-0005-0000-0000-00009E8D0000}"/>
    <cellStyle name="Note 4 2 4 12" xfId="37744" xr:uid="{00000000-0005-0000-0000-00009F8D0000}"/>
    <cellStyle name="Note 4 2 4 2" xfId="2943" xr:uid="{00000000-0005-0000-0000-0000A08D0000}"/>
    <cellStyle name="Note 4 2 4 2 2" xfId="3606" xr:uid="{00000000-0005-0000-0000-0000A18D0000}"/>
    <cellStyle name="Note 4 2 4 2 2 2" xfId="5522" xr:uid="{00000000-0005-0000-0000-0000A28D0000}"/>
    <cellStyle name="Note 4 2 4 2 2 2 2" xfId="12442" xr:uid="{00000000-0005-0000-0000-0000A38D0000}"/>
    <cellStyle name="Note 4 2 4 2 2 2 2 2" xfId="19169" xr:uid="{00000000-0005-0000-0000-0000A48D0000}"/>
    <cellStyle name="Note 4 2 4 2 2 2 2 2 2" xfId="36833" xr:uid="{00000000-0005-0000-0000-0000A58D0000}"/>
    <cellStyle name="Note 4 2 4 2 2 2 2 2 3" xfId="54013" xr:uid="{00000000-0005-0000-0000-0000A68D0000}"/>
    <cellStyle name="Note 4 2 4 2 2 2 2 3" xfId="30106" xr:uid="{00000000-0005-0000-0000-0000A78D0000}"/>
    <cellStyle name="Note 4 2 4 2 2 2 2 4" xfId="47336" xr:uid="{00000000-0005-0000-0000-0000A88D0000}"/>
    <cellStyle name="Note 4 2 4 2 2 2 3" xfId="9158" xr:uid="{00000000-0005-0000-0000-0000A98D0000}"/>
    <cellStyle name="Note 4 2 4 2 2 2 3 2" xfId="26823" xr:uid="{00000000-0005-0000-0000-0000AA8D0000}"/>
    <cellStyle name="Note 4 2 4 2 2 2 3 3" xfId="44079" xr:uid="{00000000-0005-0000-0000-0000AB8D0000}"/>
    <cellStyle name="Note 4 2 4 2 2 2 4" xfId="16102" xr:uid="{00000000-0005-0000-0000-0000AC8D0000}"/>
    <cellStyle name="Note 4 2 4 2 2 2 4 2" xfId="33766" xr:uid="{00000000-0005-0000-0000-0000AD8D0000}"/>
    <cellStyle name="Note 4 2 4 2 2 2 4 3" xfId="50972" xr:uid="{00000000-0005-0000-0000-0000AE8D0000}"/>
    <cellStyle name="Note 4 2 4 2 2 2 5" xfId="23187" xr:uid="{00000000-0005-0000-0000-0000AF8D0000}"/>
    <cellStyle name="Note 4 2 4 2 2 2 6" xfId="40468" xr:uid="{00000000-0005-0000-0000-0000B08D0000}"/>
    <cellStyle name="Note 4 2 4 2 2 3" xfId="11066" xr:uid="{00000000-0005-0000-0000-0000B18D0000}"/>
    <cellStyle name="Note 4 2 4 2 2 3 2" xfId="17901" xr:uid="{00000000-0005-0000-0000-0000B28D0000}"/>
    <cellStyle name="Note 4 2 4 2 2 3 2 2" xfId="35565" xr:uid="{00000000-0005-0000-0000-0000B38D0000}"/>
    <cellStyle name="Note 4 2 4 2 2 3 2 3" xfId="52757" xr:uid="{00000000-0005-0000-0000-0000B48D0000}"/>
    <cellStyle name="Note 4 2 4 2 2 3 3" xfId="28730" xr:uid="{00000000-0005-0000-0000-0000B58D0000}"/>
    <cellStyle name="Note 4 2 4 2 2 3 4" xfId="45972" xr:uid="{00000000-0005-0000-0000-0000B68D0000}"/>
    <cellStyle name="Note 4 2 4 2 2 4" xfId="7303" xr:uid="{00000000-0005-0000-0000-0000B78D0000}"/>
    <cellStyle name="Note 4 2 4 2 2 4 2" xfId="24968" xr:uid="{00000000-0005-0000-0000-0000B88D0000}"/>
    <cellStyle name="Note 4 2 4 2 2 4 3" xfId="42236" xr:uid="{00000000-0005-0000-0000-0000B98D0000}"/>
    <cellStyle name="Note 4 2 4 2 2 5" xfId="14355" xr:uid="{00000000-0005-0000-0000-0000BA8D0000}"/>
    <cellStyle name="Note 4 2 4 2 2 5 2" xfId="32019" xr:uid="{00000000-0005-0000-0000-0000BB8D0000}"/>
    <cellStyle name="Note 4 2 4 2 2 5 3" xfId="49237" xr:uid="{00000000-0005-0000-0000-0000BC8D0000}"/>
    <cellStyle name="Note 4 2 4 2 2 6" xfId="21325" xr:uid="{00000000-0005-0000-0000-0000BD8D0000}"/>
    <cellStyle name="Note 4 2 4 2 2 7" xfId="38625" xr:uid="{00000000-0005-0000-0000-0000BE8D0000}"/>
    <cellStyle name="Note 4 2 4 2 3" xfId="3976" xr:uid="{00000000-0005-0000-0000-0000BF8D0000}"/>
    <cellStyle name="Note 4 2 4 2 3 2" xfId="5892" xr:uid="{00000000-0005-0000-0000-0000C08D0000}"/>
    <cellStyle name="Note 4 2 4 2 3 2 2" xfId="12812" xr:uid="{00000000-0005-0000-0000-0000C18D0000}"/>
    <cellStyle name="Note 4 2 4 2 3 2 2 2" xfId="19539" xr:uid="{00000000-0005-0000-0000-0000C28D0000}"/>
    <cellStyle name="Note 4 2 4 2 3 2 2 2 2" xfId="37203" xr:uid="{00000000-0005-0000-0000-0000C38D0000}"/>
    <cellStyle name="Note 4 2 4 2 3 2 2 2 3" xfId="54380" xr:uid="{00000000-0005-0000-0000-0000C48D0000}"/>
    <cellStyle name="Note 4 2 4 2 3 2 2 3" xfId="30476" xr:uid="{00000000-0005-0000-0000-0000C58D0000}"/>
    <cellStyle name="Note 4 2 4 2 3 2 2 4" xfId="47703" xr:uid="{00000000-0005-0000-0000-0000C68D0000}"/>
    <cellStyle name="Note 4 2 4 2 3 2 3" xfId="9528" xr:uid="{00000000-0005-0000-0000-0000C78D0000}"/>
    <cellStyle name="Note 4 2 4 2 3 2 3 2" xfId="27193" xr:uid="{00000000-0005-0000-0000-0000C88D0000}"/>
    <cellStyle name="Note 4 2 4 2 3 2 3 3" xfId="44446" xr:uid="{00000000-0005-0000-0000-0000C98D0000}"/>
    <cellStyle name="Note 4 2 4 2 3 2 4" xfId="16472" xr:uid="{00000000-0005-0000-0000-0000CA8D0000}"/>
    <cellStyle name="Note 4 2 4 2 3 2 4 2" xfId="34136" xr:uid="{00000000-0005-0000-0000-0000CB8D0000}"/>
    <cellStyle name="Note 4 2 4 2 3 2 4 3" xfId="51339" xr:uid="{00000000-0005-0000-0000-0000CC8D0000}"/>
    <cellStyle name="Note 4 2 4 2 3 2 5" xfId="23557" xr:uid="{00000000-0005-0000-0000-0000CD8D0000}"/>
    <cellStyle name="Note 4 2 4 2 3 2 6" xfId="40835" xr:uid="{00000000-0005-0000-0000-0000CE8D0000}"/>
    <cellStyle name="Note 4 2 4 2 3 3" xfId="7673" xr:uid="{00000000-0005-0000-0000-0000CF8D0000}"/>
    <cellStyle name="Note 4 2 4 2 3 3 2" xfId="25338" xr:uid="{00000000-0005-0000-0000-0000D08D0000}"/>
    <cellStyle name="Note 4 2 4 2 3 3 3" xfId="42603" xr:uid="{00000000-0005-0000-0000-0000D18D0000}"/>
    <cellStyle name="Note 4 2 4 2 3 4" xfId="14725" xr:uid="{00000000-0005-0000-0000-0000D28D0000}"/>
    <cellStyle name="Note 4 2 4 2 3 4 2" xfId="32389" xr:uid="{00000000-0005-0000-0000-0000D38D0000}"/>
    <cellStyle name="Note 4 2 4 2 3 4 3" xfId="49604" xr:uid="{00000000-0005-0000-0000-0000D48D0000}"/>
    <cellStyle name="Note 4 2 4 2 3 5" xfId="21695" xr:uid="{00000000-0005-0000-0000-0000D58D0000}"/>
    <cellStyle name="Note 4 2 4 2 3 6" xfId="38992" xr:uid="{00000000-0005-0000-0000-0000D68D0000}"/>
    <cellStyle name="Note 4 2 4 2 4" xfId="4859" xr:uid="{00000000-0005-0000-0000-0000D78D0000}"/>
    <cellStyle name="Note 4 2 4 2 4 2" xfId="11779" xr:uid="{00000000-0005-0000-0000-0000D88D0000}"/>
    <cellStyle name="Note 4 2 4 2 4 2 2" xfId="18560" xr:uid="{00000000-0005-0000-0000-0000D98D0000}"/>
    <cellStyle name="Note 4 2 4 2 4 2 2 2" xfId="36224" xr:uid="{00000000-0005-0000-0000-0000DA8D0000}"/>
    <cellStyle name="Note 4 2 4 2 4 2 2 3" xfId="53410" xr:uid="{00000000-0005-0000-0000-0000DB8D0000}"/>
    <cellStyle name="Note 4 2 4 2 4 2 3" xfId="29443" xr:uid="{00000000-0005-0000-0000-0000DC8D0000}"/>
    <cellStyle name="Note 4 2 4 2 4 2 4" xfId="46679" xr:uid="{00000000-0005-0000-0000-0000DD8D0000}"/>
    <cellStyle name="Note 4 2 4 2 4 3" xfId="8495" xr:uid="{00000000-0005-0000-0000-0000DE8D0000}"/>
    <cellStyle name="Note 4 2 4 2 4 3 2" xfId="26160" xr:uid="{00000000-0005-0000-0000-0000DF8D0000}"/>
    <cellStyle name="Note 4 2 4 2 4 3 3" xfId="43422" xr:uid="{00000000-0005-0000-0000-0000E08D0000}"/>
    <cellStyle name="Note 4 2 4 2 4 4" xfId="15493" xr:uid="{00000000-0005-0000-0000-0000E18D0000}"/>
    <cellStyle name="Note 4 2 4 2 4 4 2" xfId="33157" xr:uid="{00000000-0005-0000-0000-0000E28D0000}"/>
    <cellStyle name="Note 4 2 4 2 4 4 3" xfId="50369" xr:uid="{00000000-0005-0000-0000-0000E38D0000}"/>
    <cellStyle name="Note 4 2 4 2 4 5" xfId="22524" xr:uid="{00000000-0005-0000-0000-0000E48D0000}"/>
    <cellStyle name="Note 4 2 4 2 4 6" xfId="39811" xr:uid="{00000000-0005-0000-0000-0000E58D0000}"/>
    <cellStyle name="Note 4 2 4 2 5" xfId="10465" xr:uid="{00000000-0005-0000-0000-0000E68D0000}"/>
    <cellStyle name="Note 4 2 4 2 5 2" xfId="17354" xr:uid="{00000000-0005-0000-0000-0000E78D0000}"/>
    <cellStyle name="Note 4 2 4 2 5 2 2" xfId="35018" xr:uid="{00000000-0005-0000-0000-0000E88D0000}"/>
    <cellStyle name="Note 4 2 4 2 5 2 3" xfId="52216" xr:uid="{00000000-0005-0000-0000-0000E98D0000}"/>
    <cellStyle name="Note 4 2 4 2 5 3" xfId="28129" xr:uid="{00000000-0005-0000-0000-0000EA8D0000}"/>
    <cellStyle name="Note 4 2 4 2 5 4" xfId="45377" xr:uid="{00000000-0005-0000-0000-0000EB8D0000}"/>
    <cellStyle name="Note 4 2 4 2 6" xfId="6715" xr:uid="{00000000-0005-0000-0000-0000EC8D0000}"/>
    <cellStyle name="Note 4 2 4 2 6 2" xfId="24380" xr:uid="{00000000-0005-0000-0000-0000ED8D0000}"/>
    <cellStyle name="Note 4 2 4 2 6 3" xfId="41654" xr:uid="{00000000-0005-0000-0000-0000EE8D0000}"/>
    <cellStyle name="Note 4 2 4 2 7" xfId="13746" xr:uid="{00000000-0005-0000-0000-0000EF8D0000}"/>
    <cellStyle name="Note 4 2 4 2 7 2" xfId="31410" xr:uid="{00000000-0005-0000-0000-0000F08D0000}"/>
    <cellStyle name="Note 4 2 4 2 7 3" xfId="48634" xr:uid="{00000000-0005-0000-0000-0000F18D0000}"/>
    <cellStyle name="Note 4 2 4 2 8" xfId="20662" xr:uid="{00000000-0005-0000-0000-0000F28D0000}"/>
    <cellStyle name="Note 4 2 4 2 9" xfId="37968" xr:uid="{00000000-0005-0000-0000-0000F38D0000}"/>
    <cellStyle name="Note 4 2 4 3" xfId="3039" xr:uid="{00000000-0005-0000-0000-0000F48D0000}"/>
    <cellStyle name="Note 4 2 4 3 2" xfId="3702" xr:uid="{00000000-0005-0000-0000-0000F58D0000}"/>
    <cellStyle name="Note 4 2 4 3 2 2" xfId="5618" xr:uid="{00000000-0005-0000-0000-0000F68D0000}"/>
    <cellStyle name="Note 4 2 4 3 2 2 2" xfId="12538" xr:uid="{00000000-0005-0000-0000-0000F78D0000}"/>
    <cellStyle name="Note 4 2 4 3 2 2 2 2" xfId="19265" xr:uid="{00000000-0005-0000-0000-0000F88D0000}"/>
    <cellStyle name="Note 4 2 4 3 2 2 2 2 2" xfId="36929" xr:uid="{00000000-0005-0000-0000-0000F98D0000}"/>
    <cellStyle name="Note 4 2 4 3 2 2 2 2 3" xfId="54106" xr:uid="{00000000-0005-0000-0000-0000FA8D0000}"/>
    <cellStyle name="Note 4 2 4 3 2 2 2 3" xfId="30202" xr:uid="{00000000-0005-0000-0000-0000FB8D0000}"/>
    <cellStyle name="Note 4 2 4 3 2 2 2 4" xfId="47429" xr:uid="{00000000-0005-0000-0000-0000FC8D0000}"/>
    <cellStyle name="Note 4 2 4 3 2 2 3" xfId="9254" xr:uid="{00000000-0005-0000-0000-0000FD8D0000}"/>
    <cellStyle name="Note 4 2 4 3 2 2 3 2" xfId="26919" xr:uid="{00000000-0005-0000-0000-0000FE8D0000}"/>
    <cellStyle name="Note 4 2 4 3 2 2 3 3" xfId="44172" xr:uid="{00000000-0005-0000-0000-0000FF8D0000}"/>
    <cellStyle name="Note 4 2 4 3 2 2 4" xfId="16198" xr:uid="{00000000-0005-0000-0000-0000008E0000}"/>
    <cellStyle name="Note 4 2 4 3 2 2 4 2" xfId="33862" xr:uid="{00000000-0005-0000-0000-0000018E0000}"/>
    <cellStyle name="Note 4 2 4 3 2 2 4 3" xfId="51065" xr:uid="{00000000-0005-0000-0000-0000028E0000}"/>
    <cellStyle name="Note 4 2 4 3 2 2 5" xfId="23283" xr:uid="{00000000-0005-0000-0000-0000038E0000}"/>
    <cellStyle name="Note 4 2 4 3 2 2 6" xfId="40561" xr:uid="{00000000-0005-0000-0000-0000048E0000}"/>
    <cellStyle name="Note 4 2 4 3 2 3" xfId="11162" xr:uid="{00000000-0005-0000-0000-0000058E0000}"/>
    <cellStyle name="Note 4 2 4 3 2 3 2" xfId="17997" xr:uid="{00000000-0005-0000-0000-0000068E0000}"/>
    <cellStyle name="Note 4 2 4 3 2 3 2 2" xfId="35661" xr:uid="{00000000-0005-0000-0000-0000078E0000}"/>
    <cellStyle name="Note 4 2 4 3 2 3 2 3" xfId="52850" xr:uid="{00000000-0005-0000-0000-0000088E0000}"/>
    <cellStyle name="Note 4 2 4 3 2 3 3" xfId="28826" xr:uid="{00000000-0005-0000-0000-0000098E0000}"/>
    <cellStyle name="Note 4 2 4 3 2 3 4" xfId="46065" xr:uid="{00000000-0005-0000-0000-00000A8E0000}"/>
    <cellStyle name="Note 4 2 4 3 2 4" xfId="7399" xr:uid="{00000000-0005-0000-0000-00000B8E0000}"/>
    <cellStyle name="Note 4 2 4 3 2 4 2" xfId="25064" xr:uid="{00000000-0005-0000-0000-00000C8E0000}"/>
    <cellStyle name="Note 4 2 4 3 2 4 3" xfId="42329" xr:uid="{00000000-0005-0000-0000-00000D8E0000}"/>
    <cellStyle name="Note 4 2 4 3 2 5" xfId="14451" xr:uid="{00000000-0005-0000-0000-00000E8E0000}"/>
    <cellStyle name="Note 4 2 4 3 2 5 2" xfId="32115" xr:uid="{00000000-0005-0000-0000-00000F8E0000}"/>
    <cellStyle name="Note 4 2 4 3 2 5 3" xfId="49330" xr:uid="{00000000-0005-0000-0000-0000108E0000}"/>
    <cellStyle name="Note 4 2 4 3 2 6" xfId="21421" xr:uid="{00000000-0005-0000-0000-0000118E0000}"/>
    <cellStyle name="Note 4 2 4 3 2 7" xfId="38718" xr:uid="{00000000-0005-0000-0000-0000128E0000}"/>
    <cellStyle name="Note 4 2 4 3 3" xfId="4069" xr:uid="{00000000-0005-0000-0000-0000138E0000}"/>
    <cellStyle name="Note 4 2 4 3 3 2" xfId="5985" xr:uid="{00000000-0005-0000-0000-0000148E0000}"/>
    <cellStyle name="Note 4 2 4 3 3 2 2" xfId="12905" xr:uid="{00000000-0005-0000-0000-0000158E0000}"/>
    <cellStyle name="Note 4 2 4 3 3 2 2 2" xfId="19632" xr:uid="{00000000-0005-0000-0000-0000168E0000}"/>
    <cellStyle name="Note 4 2 4 3 3 2 2 2 2" xfId="37296" xr:uid="{00000000-0005-0000-0000-0000178E0000}"/>
    <cellStyle name="Note 4 2 4 3 3 2 2 2 3" xfId="54473" xr:uid="{00000000-0005-0000-0000-0000188E0000}"/>
    <cellStyle name="Note 4 2 4 3 3 2 2 3" xfId="30569" xr:uid="{00000000-0005-0000-0000-0000198E0000}"/>
    <cellStyle name="Note 4 2 4 3 3 2 2 4" xfId="47796" xr:uid="{00000000-0005-0000-0000-00001A8E0000}"/>
    <cellStyle name="Note 4 2 4 3 3 2 3" xfId="9621" xr:uid="{00000000-0005-0000-0000-00001B8E0000}"/>
    <cellStyle name="Note 4 2 4 3 3 2 3 2" xfId="27286" xr:uid="{00000000-0005-0000-0000-00001C8E0000}"/>
    <cellStyle name="Note 4 2 4 3 3 2 3 3" xfId="44539" xr:uid="{00000000-0005-0000-0000-00001D8E0000}"/>
    <cellStyle name="Note 4 2 4 3 3 2 4" xfId="16565" xr:uid="{00000000-0005-0000-0000-00001E8E0000}"/>
    <cellStyle name="Note 4 2 4 3 3 2 4 2" xfId="34229" xr:uid="{00000000-0005-0000-0000-00001F8E0000}"/>
    <cellStyle name="Note 4 2 4 3 3 2 4 3" xfId="51432" xr:uid="{00000000-0005-0000-0000-0000208E0000}"/>
    <cellStyle name="Note 4 2 4 3 3 2 5" xfId="23650" xr:uid="{00000000-0005-0000-0000-0000218E0000}"/>
    <cellStyle name="Note 4 2 4 3 3 2 6" xfId="40928" xr:uid="{00000000-0005-0000-0000-0000228E0000}"/>
    <cellStyle name="Note 4 2 4 3 3 3" xfId="7766" xr:uid="{00000000-0005-0000-0000-0000238E0000}"/>
    <cellStyle name="Note 4 2 4 3 3 3 2" xfId="25431" xr:uid="{00000000-0005-0000-0000-0000248E0000}"/>
    <cellStyle name="Note 4 2 4 3 3 3 3" xfId="42696" xr:uid="{00000000-0005-0000-0000-0000258E0000}"/>
    <cellStyle name="Note 4 2 4 3 3 4" xfId="14818" xr:uid="{00000000-0005-0000-0000-0000268E0000}"/>
    <cellStyle name="Note 4 2 4 3 3 4 2" xfId="32482" xr:uid="{00000000-0005-0000-0000-0000278E0000}"/>
    <cellStyle name="Note 4 2 4 3 3 4 3" xfId="49697" xr:uid="{00000000-0005-0000-0000-0000288E0000}"/>
    <cellStyle name="Note 4 2 4 3 3 5" xfId="21788" xr:uid="{00000000-0005-0000-0000-0000298E0000}"/>
    <cellStyle name="Note 4 2 4 3 3 6" xfId="39085" xr:uid="{00000000-0005-0000-0000-00002A8E0000}"/>
    <cellStyle name="Note 4 2 4 3 4" xfId="4955" xr:uid="{00000000-0005-0000-0000-00002B8E0000}"/>
    <cellStyle name="Note 4 2 4 3 4 2" xfId="11875" xr:uid="{00000000-0005-0000-0000-00002C8E0000}"/>
    <cellStyle name="Note 4 2 4 3 4 2 2" xfId="18656" xr:uid="{00000000-0005-0000-0000-00002D8E0000}"/>
    <cellStyle name="Note 4 2 4 3 4 2 2 2" xfId="36320" xr:uid="{00000000-0005-0000-0000-00002E8E0000}"/>
    <cellStyle name="Note 4 2 4 3 4 2 2 3" xfId="53503" xr:uid="{00000000-0005-0000-0000-00002F8E0000}"/>
    <cellStyle name="Note 4 2 4 3 4 2 3" xfId="29539" xr:uid="{00000000-0005-0000-0000-0000308E0000}"/>
    <cellStyle name="Note 4 2 4 3 4 2 4" xfId="46772" xr:uid="{00000000-0005-0000-0000-0000318E0000}"/>
    <cellStyle name="Note 4 2 4 3 4 3" xfId="8591" xr:uid="{00000000-0005-0000-0000-0000328E0000}"/>
    <cellStyle name="Note 4 2 4 3 4 3 2" xfId="26256" xr:uid="{00000000-0005-0000-0000-0000338E0000}"/>
    <cellStyle name="Note 4 2 4 3 4 3 3" xfId="43515" xr:uid="{00000000-0005-0000-0000-0000348E0000}"/>
    <cellStyle name="Note 4 2 4 3 4 4" xfId="15589" xr:uid="{00000000-0005-0000-0000-0000358E0000}"/>
    <cellStyle name="Note 4 2 4 3 4 4 2" xfId="33253" xr:uid="{00000000-0005-0000-0000-0000368E0000}"/>
    <cellStyle name="Note 4 2 4 3 4 4 3" xfId="50462" xr:uid="{00000000-0005-0000-0000-0000378E0000}"/>
    <cellStyle name="Note 4 2 4 3 4 5" xfId="22620" xr:uid="{00000000-0005-0000-0000-0000388E0000}"/>
    <cellStyle name="Note 4 2 4 3 4 6" xfId="39904" xr:uid="{00000000-0005-0000-0000-0000398E0000}"/>
    <cellStyle name="Note 4 2 4 3 5" xfId="10561" xr:uid="{00000000-0005-0000-0000-00003A8E0000}"/>
    <cellStyle name="Note 4 2 4 3 5 2" xfId="17450" xr:uid="{00000000-0005-0000-0000-00003B8E0000}"/>
    <cellStyle name="Note 4 2 4 3 5 2 2" xfId="35114" xr:uid="{00000000-0005-0000-0000-00003C8E0000}"/>
    <cellStyle name="Note 4 2 4 3 5 2 3" xfId="52309" xr:uid="{00000000-0005-0000-0000-00003D8E0000}"/>
    <cellStyle name="Note 4 2 4 3 5 3" xfId="28225" xr:uid="{00000000-0005-0000-0000-00003E8E0000}"/>
    <cellStyle name="Note 4 2 4 3 5 4" xfId="45470" xr:uid="{00000000-0005-0000-0000-00003F8E0000}"/>
    <cellStyle name="Note 4 2 4 3 6" xfId="6811" xr:uid="{00000000-0005-0000-0000-0000408E0000}"/>
    <cellStyle name="Note 4 2 4 3 6 2" xfId="24476" xr:uid="{00000000-0005-0000-0000-0000418E0000}"/>
    <cellStyle name="Note 4 2 4 3 6 3" xfId="41747" xr:uid="{00000000-0005-0000-0000-0000428E0000}"/>
    <cellStyle name="Note 4 2 4 3 7" xfId="13842" xr:uid="{00000000-0005-0000-0000-0000438E0000}"/>
    <cellStyle name="Note 4 2 4 3 7 2" xfId="31506" xr:uid="{00000000-0005-0000-0000-0000448E0000}"/>
    <cellStyle name="Note 4 2 4 3 7 3" xfId="48727" xr:uid="{00000000-0005-0000-0000-0000458E0000}"/>
    <cellStyle name="Note 4 2 4 3 8" xfId="20758" xr:uid="{00000000-0005-0000-0000-0000468E0000}"/>
    <cellStyle name="Note 4 2 4 3 9" xfId="38061" xr:uid="{00000000-0005-0000-0000-0000478E0000}"/>
    <cellStyle name="Note 4 2 4 4" xfId="3151" xr:uid="{00000000-0005-0000-0000-0000488E0000}"/>
    <cellStyle name="Note 4 2 4 4 2" xfId="4181" xr:uid="{00000000-0005-0000-0000-0000498E0000}"/>
    <cellStyle name="Note 4 2 4 4 2 2" xfId="6097" xr:uid="{00000000-0005-0000-0000-00004A8E0000}"/>
    <cellStyle name="Note 4 2 4 4 2 2 2" xfId="13017" xr:uid="{00000000-0005-0000-0000-00004B8E0000}"/>
    <cellStyle name="Note 4 2 4 4 2 2 2 2" xfId="19744" xr:uid="{00000000-0005-0000-0000-00004C8E0000}"/>
    <cellStyle name="Note 4 2 4 4 2 2 2 2 2" xfId="37408" xr:uid="{00000000-0005-0000-0000-00004D8E0000}"/>
    <cellStyle name="Note 4 2 4 4 2 2 2 2 3" xfId="54585" xr:uid="{00000000-0005-0000-0000-00004E8E0000}"/>
    <cellStyle name="Note 4 2 4 4 2 2 2 3" xfId="30681" xr:uid="{00000000-0005-0000-0000-00004F8E0000}"/>
    <cellStyle name="Note 4 2 4 4 2 2 2 4" xfId="47908" xr:uid="{00000000-0005-0000-0000-0000508E0000}"/>
    <cellStyle name="Note 4 2 4 4 2 2 3" xfId="9733" xr:uid="{00000000-0005-0000-0000-0000518E0000}"/>
    <cellStyle name="Note 4 2 4 4 2 2 3 2" xfId="27398" xr:uid="{00000000-0005-0000-0000-0000528E0000}"/>
    <cellStyle name="Note 4 2 4 4 2 2 3 3" xfId="44651" xr:uid="{00000000-0005-0000-0000-0000538E0000}"/>
    <cellStyle name="Note 4 2 4 4 2 2 4" xfId="16677" xr:uid="{00000000-0005-0000-0000-0000548E0000}"/>
    <cellStyle name="Note 4 2 4 4 2 2 4 2" xfId="34341" xr:uid="{00000000-0005-0000-0000-0000558E0000}"/>
    <cellStyle name="Note 4 2 4 4 2 2 4 3" xfId="51544" xr:uid="{00000000-0005-0000-0000-0000568E0000}"/>
    <cellStyle name="Note 4 2 4 4 2 2 5" xfId="23762" xr:uid="{00000000-0005-0000-0000-0000578E0000}"/>
    <cellStyle name="Note 4 2 4 4 2 2 6" xfId="41040" xr:uid="{00000000-0005-0000-0000-0000588E0000}"/>
    <cellStyle name="Note 4 2 4 4 2 3" xfId="7878" xr:uid="{00000000-0005-0000-0000-0000598E0000}"/>
    <cellStyle name="Note 4 2 4 4 2 3 2" xfId="25543" xr:uid="{00000000-0005-0000-0000-00005A8E0000}"/>
    <cellStyle name="Note 4 2 4 4 2 3 3" xfId="42808" xr:uid="{00000000-0005-0000-0000-00005B8E0000}"/>
    <cellStyle name="Note 4 2 4 4 2 4" xfId="14930" xr:uid="{00000000-0005-0000-0000-00005C8E0000}"/>
    <cellStyle name="Note 4 2 4 4 2 4 2" xfId="32594" xr:uid="{00000000-0005-0000-0000-00005D8E0000}"/>
    <cellStyle name="Note 4 2 4 4 2 4 3" xfId="49809" xr:uid="{00000000-0005-0000-0000-00005E8E0000}"/>
    <cellStyle name="Note 4 2 4 4 2 5" xfId="21900" xr:uid="{00000000-0005-0000-0000-00005F8E0000}"/>
    <cellStyle name="Note 4 2 4 4 2 6" xfId="39197" xr:uid="{00000000-0005-0000-0000-0000608E0000}"/>
    <cellStyle name="Note 4 2 4 4 3" xfId="5067" xr:uid="{00000000-0005-0000-0000-0000618E0000}"/>
    <cellStyle name="Note 4 2 4 4 3 2" xfId="11987" xr:uid="{00000000-0005-0000-0000-0000628E0000}"/>
    <cellStyle name="Note 4 2 4 4 3 2 2" xfId="18768" xr:uid="{00000000-0005-0000-0000-0000638E0000}"/>
    <cellStyle name="Note 4 2 4 4 3 2 2 2" xfId="36432" xr:uid="{00000000-0005-0000-0000-0000648E0000}"/>
    <cellStyle name="Note 4 2 4 4 3 2 2 3" xfId="53615" xr:uid="{00000000-0005-0000-0000-0000658E0000}"/>
    <cellStyle name="Note 4 2 4 4 3 2 3" xfId="29651" xr:uid="{00000000-0005-0000-0000-0000668E0000}"/>
    <cellStyle name="Note 4 2 4 4 3 2 4" xfId="46884" xr:uid="{00000000-0005-0000-0000-0000678E0000}"/>
    <cellStyle name="Note 4 2 4 4 3 3" xfId="8703" xr:uid="{00000000-0005-0000-0000-0000688E0000}"/>
    <cellStyle name="Note 4 2 4 4 3 3 2" xfId="26368" xr:uid="{00000000-0005-0000-0000-0000698E0000}"/>
    <cellStyle name="Note 4 2 4 4 3 3 3" xfId="43627" xr:uid="{00000000-0005-0000-0000-00006A8E0000}"/>
    <cellStyle name="Note 4 2 4 4 3 4" xfId="15701" xr:uid="{00000000-0005-0000-0000-00006B8E0000}"/>
    <cellStyle name="Note 4 2 4 4 3 4 2" xfId="33365" xr:uid="{00000000-0005-0000-0000-00006C8E0000}"/>
    <cellStyle name="Note 4 2 4 4 3 4 3" xfId="50574" xr:uid="{00000000-0005-0000-0000-00006D8E0000}"/>
    <cellStyle name="Note 4 2 4 4 3 5" xfId="22732" xr:uid="{00000000-0005-0000-0000-00006E8E0000}"/>
    <cellStyle name="Note 4 2 4 4 3 6" xfId="40016" xr:uid="{00000000-0005-0000-0000-00006F8E0000}"/>
    <cellStyle name="Note 4 2 4 4 4" xfId="10673" xr:uid="{00000000-0005-0000-0000-0000708E0000}"/>
    <cellStyle name="Note 4 2 4 4 4 2" xfId="17562" xr:uid="{00000000-0005-0000-0000-0000718E0000}"/>
    <cellStyle name="Note 4 2 4 4 4 2 2" xfId="35226" xr:uid="{00000000-0005-0000-0000-0000728E0000}"/>
    <cellStyle name="Note 4 2 4 4 4 2 3" xfId="52421" xr:uid="{00000000-0005-0000-0000-0000738E0000}"/>
    <cellStyle name="Note 4 2 4 4 4 3" xfId="28337" xr:uid="{00000000-0005-0000-0000-0000748E0000}"/>
    <cellStyle name="Note 4 2 4 4 4 4" xfId="45582" xr:uid="{00000000-0005-0000-0000-0000758E0000}"/>
    <cellStyle name="Note 4 2 4 4 5" xfId="6923" xr:uid="{00000000-0005-0000-0000-0000768E0000}"/>
    <cellStyle name="Note 4 2 4 4 5 2" xfId="24588" xr:uid="{00000000-0005-0000-0000-0000778E0000}"/>
    <cellStyle name="Note 4 2 4 4 5 3" xfId="41859" xr:uid="{00000000-0005-0000-0000-0000788E0000}"/>
    <cellStyle name="Note 4 2 4 4 6" xfId="13954" xr:uid="{00000000-0005-0000-0000-0000798E0000}"/>
    <cellStyle name="Note 4 2 4 4 6 2" xfId="31618" xr:uid="{00000000-0005-0000-0000-00007A8E0000}"/>
    <cellStyle name="Note 4 2 4 4 6 3" xfId="48839" xr:uid="{00000000-0005-0000-0000-00007B8E0000}"/>
    <cellStyle name="Note 4 2 4 4 7" xfId="20870" xr:uid="{00000000-0005-0000-0000-00007C8E0000}"/>
    <cellStyle name="Note 4 2 4 4 8" xfId="38173" xr:uid="{00000000-0005-0000-0000-00007D8E0000}"/>
    <cellStyle name="Note 4 2 4 5" xfId="3379" xr:uid="{00000000-0005-0000-0000-00007E8E0000}"/>
    <cellStyle name="Note 4 2 4 5 2" xfId="5295" xr:uid="{00000000-0005-0000-0000-00007F8E0000}"/>
    <cellStyle name="Note 4 2 4 5 2 2" xfId="12215" xr:uid="{00000000-0005-0000-0000-0000808E0000}"/>
    <cellStyle name="Note 4 2 4 5 2 2 2" xfId="18942" xr:uid="{00000000-0005-0000-0000-0000818E0000}"/>
    <cellStyle name="Note 4 2 4 5 2 2 2 2" xfId="36606" xr:uid="{00000000-0005-0000-0000-0000828E0000}"/>
    <cellStyle name="Note 4 2 4 5 2 2 2 3" xfId="53789" xr:uid="{00000000-0005-0000-0000-0000838E0000}"/>
    <cellStyle name="Note 4 2 4 5 2 2 3" xfId="29879" xr:uid="{00000000-0005-0000-0000-0000848E0000}"/>
    <cellStyle name="Note 4 2 4 5 2 2 4" xfId="47112" xr:uid="{00000000-0005-0000-0000-0000858E0000}"/>
    <cellStyle name="Note 4 2 4 5 2 3" xfId="8931" xr:uid="{00000000-0005-0000-0000-0000868E0000}"/>
    <cellStyle name="Note 4 2 4 5 2 3 2" xfId="26596" xr:uid="{00000000-0005-0000-0000-0000878E0000}"/>
    <cellStyle name="Note 4 2 4 5 2 3 3" xfId="43855" xr:uid="{00000000-0005-0000-0000-0000888E0000}"/>
    <cellStyle name="Note 4 2 4 5 2 4" xfId="15875" xr:uid="{00000000-0005-0000-0000-0000898E0000}"/>
    <cellStyle name="Note 4 2 4 5 2 4 2" xfId="33539" xr:uid="{00000000-0005-0000-0000-00008A8E0000}"/>
    <cellStyle name="Note 4 2 4 5 2 4 3" xfId="50748" xr:uid="{00000000-0005-0000-0000-00008B8E0000}"/>
    <cellStyle name="Note 4 2 4 5 2 5" xfId="22960" xr:uid="{00000000-0005-0000-0000-00008C8E0000}"/>
    <cellStyle name="Note 4 2 4 5 2 6" xfId="40244" xr:uid="{00000000-0005-0000-0000-00008D8E0000}"/>
    <cellStyle name="Note 4 2 4 5 3" xfId="10839" xr:uid="{00000000-0005-0000-0000-00008E8E0000}"/>
    <cellStyle name="Note 4 2 4 5 3 2" xfId="17674" xr:uid="{00000000-0005-0000-0000-00008F8E0000}"/>
    <cellStyle name="Note 4 2 4 5 3 2 2" xfId="35338" xr:uid="{00000000-0005-0000-0000-0000908E0000}"/>
    <cellStyle name="Note 4 2 4 5 3 2 3" xfId="52533" xr:uid="{00000000-0005-0000-0000-0000918E0000}"/>
    <cellStyle name="Note 4 2 4 5 3 3" xfId="28503" xr:uid="{00000000-0005-0000-0000-0000928E0000}"/>
    <cellStyle name="Note 4 2 4 5 3 4" xfId="45748" xr:uid="{00000000-0005-0000-0000-0000938E0000}"/>
    <cellStyle name="Note 4 2 4 5 4" xfId="14128" xr:uid="{00000000-0005-0000-0000-0000948E0000}"/>
    <cellStyle name="Note 4 2 4 5 4 2" xfId="31792" xr:uid="{00000000-0005-0000-0000-0000958E0000}"/>
    <cellStyle name="Note 4 2 4 5 4 3" xfId="49013" xr:uid="{00000000-0005-0000-0000-0000968E0000}"/>
    <cellStyle name="Note 4 2 4 5 5" xfId="21098" xr:uid="{00000000-0005-0000-0000-0000978E0000}"/>
    <cellStyle name="Note 4 2 4 5 6" xfId="38401" xr:uid="{00000000-0005-0000-0000-0000988E0000}"/>
    <cellStyle name="Note 4 2 4 6" xfId="3240" xr:uid="{00000000-0005-0000-0000-0000998E0000}"/>
    <cellStyle name="Note 4 2 4 6 2" xfId="5156" xr:uid="{00000000-0005-0000-0000-00009A8E0000}"/>
    <cellStyle name="Note 4 2 4 6 2 2" xfId="12076" xr:uid="{00000000-0005-0000-0000-00009B8E0000}"/>
    <cellStyle name="Note 4 2 4 6 2 2 2" xfId="18857" xr:uid="{00000000-0005-0000-0000-00009C8E0000}"/>
    <cellStyle name="Note 4 2 4 6 2 2 2 2" xfId="36521" xr:uid="{00000000-0005-0000-0000-00009D8E0000}"/>
    <cellStyle name="Note 4 2 4 6 2 2 2 3" xfId="53704" xr:uid="{00000000-0005-0000-0000-00009E8E0000}"/>
    <cellStyle name="Note 4 2 4 6 2 2 3" xfId="29740" xr:uid="{00000000-0005-0000-0000-00009F8E0000}"/>
    <cellStyle name="Note 4 2 4 6 2 2 4" xfId="46973" xr:uid="{00000000-0005-0000-0000-0000A08E0000}"/>
    <cellStyle name="Note 4 2 4 6 2 3" xfId="8792" xr:uid="{00000000-0005-0000-0000-0000A18E0000}"/>
    <cellStyle name="Note 4 2 4 6 2 3 2" xfId="26457" xr:uid="{00000000-0005-0000-0000-0000A28E0000}"/>
    <cellStyle name="Note 4 2 4 6 2 3 3" xfId="43716" xr:uid="{00000000-0005-0000-0000-0000A38E0000}"/>
    <cellStyle name="Note 4 2 4 6 2 4" xfId="15790" xr:uid="{00000000-0005-0000-0000-0000A48E0000}"/>
    <cellStyle name="Note 4 2 4 6 2 4 2" xfId="33454" xr:uid="{00000000-0005-0000-0000-0000A58E0000}"/>
    <cellStyle name="Note 4 2 4 6 2 4 3" xfId="50663" xr:uid="{00000000-0005-0000-0000-0000A68E0000}"/>
    <cellStyle name="Note 4 2 4 6 2 5" xfId="22821" xr:uid="{00000000-0005-0000-0000-0000A78E0000}"/>
    <cellStyle name="Note 4 2 4 6 2 6" xfId="40105" xr:uid="{00000000-0005-0000-0000-0000A88E0000}"/>
    <cellStyle name="Note 4 2 4 6 3" xfId="7012" xr:uid="{00000000-0005-0000-0000-0000A98E0000}"/>
    <cellStyle name="Note 4 2 4 6 3 2" xfId="24677" xr:uid="{00000000-0005-0000-0000-0000AA8E0000}"/>
    <cellStyle name="Note 4 2 4 6 3 3" xfId="41948" xr:uid="{00000000-0005-0000-0000-0000AB8E0000}"/>
    <cellStyle name="Note 4 2 4 6 4" xfId="14043" xr:uid="{00000000-0005-0000-0000-0000AC8E0000}"/>
    <cellStyle name="Note 4 2 4 6 4 2" xfId="31707" xr:uid="{00000000-0005-0000-0000-0000AD8E0000}"/>
    <cellStyle name="Note 4 2 4 6 4 3" xfId="48928" xr:uid="{00000000-0005-0000-0000-0000AE8E0000}"/>
    <cellStyle name="Note 4 2 4 6 5" xfId="20959" xr:uid="{00000000-0005-0000-0000-0000AF8E0000}"/>
    <cellStyle name="Note 4 2 4 6 6" xfId="38262" xr:uid="{00000000-0005-0000-0000-0000B08E0000}"/>
    <cellStyle name="Note 4 2 4 7" xfId="4632" xr:uid="{00000000-0005-0000-0000-0000B18E0000}"/>
    <cellStyle name="Note 4 2 4 7 2" xfId="11552" xr:uid="{00000000-0005-0000-0000-0000B28E0000}"/>
    <cellStyle name="Note 4 2 4 7 2 2" xfId="18333" xr:uid="{00000000-0005-0000-0000-0000B38E0000}"/>
    <cellStyle name="Note 4 2 4 7 2 2 2" xfId="35997" xr:uid="{00000000-0005-0000-0000-0000B48E0000}"/>
    <cellStyle name="Note 4 2 4 7 2 2 3" xfId="53186" xr:uid="{00000000-0005-0000-0000-0000B58E0000}"/>
    <cellStyle name="Note 4 2 4 7 2 3" xfId="29216" xr:uid="{00000000-0005-0000-0000-0000B68E0000}"/>
    <cellStyle name="Note 4 2 4 7 2 4" xfId="46455" xr:uid="{00000000-0005-0000-0000-0000B78E0000}"/>
    <cellStyle name="Note 4 2 4 7 3" xfId="8268" xr:uid="{00000000-0005-0000-0000-0000B88E0000}"/>
    <cellStyle name="Note 4 2 4 7 3 2" xfId="25933" xr:uid="{00000000-0005-0000-0000-0000B98E0000}"/>
    <cellStyle name="Note 4 2 4 7 3 3" xfId="43198" xr:uid="{00000000-0005-0000-0000-0000BA8E0000}"/>
    <cellStyle name="Note 4 2 4 7 4" xfId="15266" xr:uid="{00000000-0005-0000-0000-0000BB8E0000}"/>
    <cellStyle name="Note 4 2 4 7 4 2" xfId="32930" xr:uid="{00000000-0005-0000-0000-0000BC8E0000}"/>
    <cellStyle name="Note 4 2 4 7 4 3" xfId="50145" xr:uid="{00000000-0005-0000-0000-0000BD8E0000}"/>
    <cellStyle name="Note 4 2 4 7 5" xfId="22297" xr:uid="{00000000-0005-0000-0000-0000BE8E0000}"/>
    <cellStyle name="Note 4 2 4 7 6" xfId="39587" xr:uid="{00000000-0005-0000-0000-0000BF8E0000}"/>
    <cellStyle name="Note 4 2 4 8" xfId="10238" xr:uid="{00000000-0005-0000-0000-0000C08E0000}"/>
    <cellStyle name="Note 4 2 4 8 2" xfId="17127" xr:uid="{00000000-0005-0000-0000-0000C18E0000}"/>
    <cellStyle name="Note 4 2 4 8 2 2" xfId="34791" xr:uid="{00000000-0005-0000-0000-0000C28E0000}"/>
    <cellStyle name="Note 4 2 4 8 2 3" xfId="51992" xr:uid="{00000000-0005-0000-0000-0000C38E0000}"/>
    <cellStyle name="Note 4 2 4 8 3" xfId="27902" xr:uid="{00000000-0005-0000-0000-0000C48E0000}"/>
    <cellStyle name="Note 4 2 4 8 4" xfId="45153" xr:uid="{00000000-0005-0000-0000-0000C58E0000}"/>
    <cellStyle name="Note 4 2 4 9" xfId="6488" xr:uid="{00000000-0005-0000-0000-0000C68E0000}"/>
    <cellStyle name="Note 4 2 4 9 2" xfId="24153" xr:uid="{00000000-0005-0000-0000-0000C78E0000}"/>
    <cellStyle name="Note 4 2 4 9 3" xfId="41430" xr:uid="{00000000-0005-0000-0000-0000C88E0000}"/>
    <cellStyle name="Note 4 2 5" xfId="2860" xr:uid="{00000000-0005-0000-0000-0000C98E0000}"/>
    <cellStyle name="Note 4 2 5 2" xfId="3523" xr:uid="{00000000-0005-0000-0000-0000CA8E0000}"/>
    <cellStyle name="Note 4 2 5 2 2" xfId="5439" xr:uid="{00000000-0005-0000-0000-0000CB8E0000}"/>
    <cellStyle name="Note 4 2 5 2 2 2" xfId="12359" xr:uid="{00000000-0005-0000-0000-0000CC8E0000}"/>
    <cellStyle name="Note 4 2 5 2 2 2 2" xfId="19086" xr:uid="{00000000-0005-0000-0000-0000CD8E0000}"/>
    <cellStyle name="Note 4 2 5 2 2 2 2 2" xfId="36750" xr:uid="{00000000-0005-0000-0000-0000CE8E0000}"/>
    <cellStyle name="Note 4 2 5 2 2 2 2 3" xfId="53930" xr:uid="{00000000-0005-0000-0000-0000CF8E0000}"/>
    <cellStyle name="Note 4 2 5 2 2 2 3" xfId="30023" xr:uid="{00000000-0005-0000-0000-0000D08E0000}"/>
    <cellStyle name="Note 4 2 5 2 2 2 4" xfId="47253" xr:uid="{00000000-0005-0000-0000-0000D18E0000}"/>
    <cellStyle name="Note 4 2 5 2 2 3" xfId="9075" xr:uid="{00000000-0005-0000-0000-0000D28E0000}"/>
    <cellStyle name="Note 4 2 5 2 2 3 2" xfId="26740" xr:uid="{00000000-0005-0000-0000-0000D38E0000}"/>
    <cellStyle name="Note 4 2 5 2 2 3 3" xfId="43996" xr:uid="{00000000-0005-0000-0000-0000D48E0000}"/>
    <cellStyle name="Note 4 2 5 2 2 4" xfId="16019" xr:uid="{00000000-0005-0000-0000-0000D58E0000}"/>
    <cellStyle name="Note 4 2 5 2 2 4 2" xfId="33683" xr:uid="{00000000-0005-0000-0000-0000D68E0000}"/>
    <cellStyle name="Note 4 2 5 2 2 4 3" xfId="50889" xr:uid="{00000000-0005-0000-0000-0000D78E0000}"/>
    <cellStyle name="Note 4 2 5 2 2 5" xfId="23104" xr:uid="{00000000-0005-0000-0000-0000D88E0000}"/>
    <cellStyle name="Note 4 2 5 2 2 6" xfId="40385" xr:uid="{00000000-0005-0000-0000-0000D98E0000}"/>
    <cellStyle name="Note 4 2 5 2 3" xfId="10983" xr:uid="{00000000-0005-0000-0000-0000DA8E0000}"/>
    <cellStyle name="Note 4 2 5 2 3 2" xfId="17818" xr:uid="{00000000-0005-0000-0000-0000DB8E0000}"/>
    <cellStyle name="Note 4 2 5 2 3 2 2" xfId="35482" xr:uid="{00000000-0005-0000-0000-0000DC8E0000}"/>
    <cellStyle name="Note 4 2 5 2 3 2 3" xfId="52674" xr:uid="{00000000-0005-0000-0000-0000DD8E0000}"/>
    <cellStyle name="Note 4 2 5 2 3 3" xfId="28647" xr:uid="{00000000-0005-0000-0000-0000DE8E0000}"/>
    <cellStyle name="Note 4 2 5 2 3 4" xfId="45889" xr:uid="{00000000-0005-0000-0000-0000DF8E0000}"/>
    <cellStyle name="Note 4 2 5 2 4" xfId="7220" xr:uid="{00000000-0005-0000-0000-0000E08E0000}"/>
    <cellStyle name="Note 4 2 5 2 4 2" xfId="24885" xr:uid="{00000000-0005-0000-0000-0000E18E0000}"/>
    <cellStyle name="Note 4 2 5 2 4 3" xfId="42153" xr:uid="{00000000-0005-0000-0000-0000E28E0000}"/>
    <cellStyle name="Note 4 2 5 2 5" xfId="14272" xr:uid="{00000000-0005-0000-0000-0000E38E0000}"/>
    <cellStyle name="Note 4 2 5 2 5 2" xfId="31936" xr:uid="{00000000-0005-0000-0000-0000E48E0000}"/>
    <cellStyle name="Note 4 2 5 2 5 3" xfId="49154" xr:uid="{00000000-0005-0000-0000-0000E58E0000}"/>
    <cellStyle name="Note 4 2 5 2 6" xfId="21242" xr:uid="{00000000-0005-0000-0000-0000E68E0000}"/>
    <cellStyle name="Note 4 2 5 2 7" xfId="38542" xr:uid="{00000000-0005-0000-0000-0000E78E0000}"/>
    <cellStyle name="Note 4 2 5 3" xfId="3893" xr:uid="{00000000-0005-0000-0000-0000E88E0000}"/>
    <cellStyle name="Note 4 2 5 3 2" xfId="5809" xr:uid="{00000000-0005-0000-0000-0000E98E0000}"/>
    <cellStyle name="Note 4 2 5 3 2 2" xfId="12729" xr:uid="{00000000-0005-0000-0000-0000EA8E0000}"/>
    <cellStyle name="Note 4 2 5 3 2 2 2" xfId="19456" xr:uid="{00000000-0005-0000-0000-0000EB8E0000}"/>
    <cellStyle name="Note 4 2 5 3 2 2 2 2" xfId="37120" xr:uid="{00000000-0005-0000-0000-0000EC8E0000}"/>
    <cellStyle name="Note 4 2 5 3 2 2 2 3" xfId="54297" xr:uid="{00000000-0005-0000-0000-0000ED8E0000}"/>
    <cellStyle name="Note 4 2 5 3 2 2 3" xfId="30393" xr:uid="{00000000-0005-0000-0000-0000EE8E0000}"/>
    <cellStyle name="Note 4 2 5 3 2 2 4" xfId="47620" xr:uid="{00000000-0005-0000-0000-0000EF8E0000}"/>
    <cellStyle name="Note 4 2 5 3 2 3" xfId="9445" xr:uid="{00000000-0005-0000-0000-0000F08E0000}"/>
    <cellStyle name="Note 4 2 5 3 2 3 2" xfId="27110" xr:uid="{00000000-0005-0000-0000-0000F18E0000}"/>
    <cellStyle name="Note 4 2 5 3 2 3 3" xfId="44363" xr:uid="{00000000-0005-0000-0000-0000F28E0000}"/>
    <cellStyle name="Note 4 2 5 3 2 4" xfId="16389" xr:uid="{00000000-0005-0000-0000-0000F38E0000}"/>
    <cellStyle name="Note 4 2 5 3 2 4 2" xfId="34053" xr:uid="{00000000-0005-0000-0000-0000F48E0000}"/>
    <cellStyle name="Note 4 2 5 3 2 4 3" xfId="51256" xr:uid="{00000000-0005-0000-0000-0000F58E0000}"/>
    <cellStyle name="Note 4 2 5 3 2 5" xfId="23474" xr:uid="{00000000-0005-0000-0000-0000F68E0000}"/>
    <cellStyle name="Note 4 2 5 3 2 6" xfId="40752" xr:uid="{00000000-0005-0000-0000-0000F78E0000}"/>
    <cellStyle name="Note 4 2 5 3 3" xfId="7590" xr:uid="{00000000-0005-0000-0000-0000F88E0000}"/>
    <cellStyle name="Note 4 2 5 3 3 2" xfId="25255" xr:uid="{00000000-0005-0000-0000-0000F98E0000}"/>
    <cellStyle name="Note 4 2 5 3 3 3" xfId="42520" xr:uid="{00000000-0005-0000-0000-0000FA8E0000}"/>
    <cellStyle name="Note 4 2 5 3 4" xfId="14642" xr:uid="{00000000-0005-0000-0000-0000FB8E0000}"/>
    <cellStyle name="Note 4 2 5 3 4 2" xfId="32306" xr:uid="{00000000-0005-0000-0000-0000FC8E0000}"/>
    <cellStyle name="Note 4 2 5 3 4 3" xfId="49521" xr:uid="{00000000-0005-0000-0000-0000FD8E0000}"/>
    <cellStyle name="Note 4 2 5 3 5" xfId="21612" xr:uid="{00000000-0005-0000-0000-0000FE8E0000}"/>
    <cellStyle name="Note 4 2 5 3 6" xfId="38909" xr:uid="{00000000-0005-0000-0000-0000FF8E0000}"/>
    <cellStyle name="Note 4 2 5 4" xfId="4776" xr:uid="{00000000-0005-0000-0000-0000008F0000}"/>
    <cellStyle name="Note 4 2 5 4 2" xfId="11696" xr:uid="{00000000-0005-0000-0000-0000018F0000}"/>
    <cellStyle name="Note 4 2 5 4 2 2" xfId="18477" xr:uid="{00000000-0005-0000-0000-0000028F0000}"/>
    <cellStyle name="Note 4 2 5 4 2 2 2" xfId="36141" xr:uid="{00000000-0005-0000-0000-0000038F0000}"/>
    <cellStyle name="Note 4 2 5 4 2 2 3" xfId="53327" xr:uid="{00000000-0005-0000-0000-0000048F0000}"/>
    <cellStyle name="Note 4 2 5 4 2 3" xfId="29360" xr:uid="{00000000-0005-0000-0000-0000058F0000}"/>
    <cellStyle name="Note 4 2 5 4 2 4" xfId="46596" xr:uid="{00000000-0005-0000-0000-0000068F0000}"/>
    <cellStyle name="Note 4 2 5 4 3" xfId="8412" xr:uid="{00000000-0005-0000-0000-0000078F0000}"/>
    <cellStyle name="Note 4 2 5 4 3 2" xfId="26077" xr:uid="{00000000-0005-0000-0000-0000088F0000}"/>
    <cellStyle name="Note 4 2 5 4 3 3" xfId="43339" xr:uid="{00000000-0005-0000-0000-0000098F0000}"/>
    <cellStyle name="Note 4 2 5 4 4" xfId="15410" xr:uid="{00000000-0005-0000-0000-00000A8F0000}"/>
    <cellStyle name="Note 4 2 5 4 4 2" xfId="33074" xr:uid="{00000000-0005-0000-0000-00000B8F0000}"/>
    <cellStyle name="Note 4 2 5 4 4 3" xfId="50286" xr:uid="{00000000-0005-0000-0000-00000C8F0000}"/>
    <cellStyle name="Note 4 2 5 4 5" xfId="22441" xr:uid="{00000000-0005-0000-0000-00000D8F0000}"/>
    <cellStyle name="Note 4 2 5 4 6" xfId="39728" xr:uid="{00000000-0005-0000-0000-00000E8F0000}"/>
    <cellStyle name="Note 4 2 5 5" xfId="10382" xr:uid="{00000000-0005-0000-0000-00000F8F0000}"/>
    <cellStyle name="Note 4 2 5 5 2" xfId="17271" xr:uid="{00000000-0005-0000-0000-0000108F0000}"/>
    <cellStyle name="Note 4 2 5 5 2 2" xfId="34935" xr:uid="{00000000-0005-0000-0000-0000118F0000}"/>
    <cellStyle name="Note 4 2 5 5 2 3" xfId="52133" xr:uid="{00000000-0005-0000-0000-0000128F0000}"/>
    <cellStyle name="Note 4 2 5 5 3" xfId="28046" xr:uid="{00000000-0005-0000-0000-0000138F0000}"/>
    <cellStyle name="Note 4 2 5 5 4" xfId="45294" xr:uid="{00000000-0005-0000-0000-0000148F0000}"/>
    <cellStyle name="Note 4 2 5 6" xfId="6632" xr:uid="{00000000-0005-0000-0000-0000158F0000}"/>
    <cellStyle name="Note 4 2 5 6 2" xfId="24297" xr:uid="{00000000-0005-0000-0000-0000168F0000}"/>
    <cellStyle name="Note 4 2 5 6 3" xfId="41571" xr:uid="{00000000-0005-0000-0000-0000178F0000}"/>
    <cellStyle name="Note 4 2 5 7" xfId="13663" xr:uid="{00000000-0005-0000-0000-0000188F0000}"/>
    <cellStyle name="Note 4 2 5 7 2" xfId="31327" xr:uid="{00000000-0005-0000-0000-0000198F0000}"/>
    <cellStyle name="Note 4 2 5 7 3" xfId="48551" xr:uid="{00000000-0005-0000-0000-00001A8F0000}"/>
    <cellStyle name="Note 4 2 5 8" xfId="20579" xr:uid="{00000000-0005-0000-0000-00001B8F0000}"/>
    <cellStyle name="Note 4 2 5 9" xfId="37885" xr:uid="{00000000-0005-0000-0000-00001C8F0000}"/>
    <cellStyle name="Note 4 2 6" xfId="4512" xr:uid="{00000000-0005-0000-0000-00001D8F0000}"/>
    <cellStyle name="Note 4 2 6 2" xfId="6376" xr:uid="{00000000-0005-0000-0000-00001E8F0000}"/>
    <cellStyle name="Note 4 2 6 2 2" xfId="13295" xr:uid="{00000000-0005-0000-0000-00001F8F0000}"/>
    <cellStyle name="Note 4 2 6 2 2 2" xfId="19968" xr:uid="{00000000-0005-0000-0000-0000208F0000}"/>
    <cellStyle name="Note 4 2 6 2 2 2 2" xfId="37632" xr:uid="{00000000-0005-0000-0000-0000218F0000}"/>
    <cellStyle name="Note 4 2 6 2 2 2 3" xfId="54809" xr:uid="{00000000-0005-0000-0000-0000228F0000}"/>
    <cellStyle name="Note 4 2 6 2 2 3" xfId="30959" xr:uid="{00000000-0005-0000-0000-0000238F0000}"/>
    <cellStyle name="Note 4 2 6 2 2 4" xfId="48186" xr:uid="{00000000-0005-0000-0000-0000248F0000}"/>
    <cellStyle name="Note 4 2 6 2 3" xfId="10011" xr:uid="{00000000-0005-0000-0000-0000258F0000}"/>
    <cellStyle name="Note 4 2 6 2 3 2" xfId="27676" xr:uid="{00000000-0005-0000-0000-0000268F0000}"/>
    <cellStyle name="Note 4 2 6 2 3 3" xfId="44929" xr:uid="{00000000-0005-0000-0000-0000278F0000}"/>
    <cellStyle name="Note 4 2 6 2 4" xfId="16901" xr:uid="{00000000-0005-0000-0000-0000288F0000}"/>
    <cellStyle name="Note 4 2 6 2 4 2" xfId="34565" xr:uid="{00000000-0005-0000-0000-0000298F0000}"/>
    <cellStyle name="Note 4 2 6 2 4 3" xfId="51768" xr:uid="{00000000-0005-0000-0000-00002A8F0000}"/>
    <cellStyle name="Note 4 2 6 2 5" xfId="24041" xr:uid="{00000000-0005-0000-0000-00002B8F0000}"/>
    <cellStyle name="Note 4 2 6 2 6" xfId="41318" xr:uid="{00000000-0005-0000-0000-00002C8F0000}"/>
    <cellStyle name="Note 4 2 6 3" xfId="11440" xr:uid="{00000000-0005-0000-0000-00002D8F0000}"/>
    <cellStyle name="Note 4 2 6 3 2" xfId="18221" xr:uid="{00000000-0005-0000-0000-00002E8F0000}"/>
    <cellStyle name="Note 4 2 6 3 2 2" xfId="35885" xr:uid="{00000000-0005-0000-0000-00002F8F0000}"/>
    <cellStyle name="Note 4 2 6 3 2 3" xfId="53074" xr:uid="{00000000-0005-0000-0000-0000308F0000}"/>
    <cellStyle name="Note 4 2 6 3 3" xfId="29104" xr:uid="{00000000-0005-0000-0000-0000318F0000}"/>
    <cellStyle name="Note 4 2 6 3 4" xfId="46343" xr:uid="{00000000-0005-0000-0000-0000328F0000}"/>
    <cellStyle name="Note 4 2 6 4" xfId="8156" xr:uid="{00000000-0005-0000-0000-0000338F0000}"/>
    <cellStyle name="Note 4 2 6 4 2" xfId="25821" xr:uid="{00000000-0005-0000-0000-0000348F0000}"/>
    <cellStyle name="Note 4 2 6 4 3" xfId="43086" xr:uid="{00000000-0005-0000-0000-0000358F0000}"/>
    <cellStyle name="Note 4 2 6 5" xfId="15154" xr:uid="{00000000-0005-0000-0000-0000368F0000}"/>
    <cellStyle name="Note 4 2 6 5 2" xfId="32818" xr:uid="{00000000-0005-0000-0000-0000378F0000}"/>
    <cellStyle name="Note 4 2 6 5 3" xfId="50033" xr:uid="{00000000-0005-0000-0000-0000388F0000}"/>
    <cellStyle name="Note 4 2 6 6" xfId="22185" xr:uid="{00000000-0005-0000-0000-0000398F0000}"/>
    <cellStyle name="Note 4 2 6 7" xfId="39475" xr:uid="{00000000-0005-0000-0000-00003A8F0000}"/>
    <cellStyle name="Note 4 2 7" xfId="4368" xr:uid="{00000000-0005-0000-0000-00003B8F0000}"/>
    <cellStyle name="Note 4 2 7 2" xfId="6233" xr:uid="{00000000-0005-0000-0000-00003C8F0000}"/>
    <cellStyle name="Note 4 2 7 2 2" xfId="13152" xr:uid="{00000000-0005-0000-0000-00003D8F0000}"/>
    <cellStyle name="Note 4 2 7 2 2 2" xfId="19825" xr:uid="{00000000-0005-0000-0000-00003E8F0000}"/>
    <cellStyle name="Note 4 2 7 2 2 2 2" xfId="37489" xr:uid="{00000000-0005-0000-0000-00003F8F0000}"/>
    <cellStyle name="Note 4 2 7 2 2 2 3" xfId="54666" xr:uid="{00000000-0005-0000-0000-0000408F0000}"/>
    <cellStyle name="Note 4 2 7 2 2 3" xfId="30816" xr:uid="{00000000-0005-0000-0000-0000418F0000}"/>
    <cellStyle name="Note 4 2 7 2 2 4" xfId="48043" xr:uid="{00000000-0005-0000-0000-0000428F0000}"/>
    <cellStyle name="Note 4 2 7 2 3" xfId="9868" xr:uid="{00000000-0005-0000-0000-0000438F0000}"/>
    <cellStyle name="Note 4 2 7 2 3 2" xfId="27533" xr:uid="{00000000-0005-0000-0000-0000448F0000}"/>
    <cellStyle name="Note 4 2 7 2 3 3" xfId="44786" xr:uid="{00000000-0005-0000-0000-0000458F0000}"/>
    <cellStyle name="Note 4 2 7 2 4" xfId="16758" xr:uid="{00000000-0005-0000-0000-0000468F0000}"/>
    <cellStyle name="Note 4 2 7 2 4 2" xfId="34422" xr:uid="{00000000-0005-0000-0000-0000478F0000}"/>
    <cellStyle name="Note 4 2 7 2 4 3" xfId="51625" xr:uid="{00000000-0005-0000-0000-0000488F0000}"/>
    <cellStyle name="Note 4 2 7 2 5" xfId="23898" xr:uid="{00000000-0005-0000-0000-0000498F0000}"/>
    <cellStyle name="Note 4 2 7 2 6" xfId="41175" xr:uid="{00000000-0005-0000-0000-00004A8F0000}"/>
    <cellStyle name="Note 4 2 7 3" xfId="11297" xr:uid="{00000000-0005-0000-0000-00004B8F0000}"/>
    <cellStyle name="Note 4 2 7 3 2" xfId="18078" xr:uid="{00000000-0005-0000-0000-00004C8F0000}"/>
    <cellStyle name="Note 4 2 7 3 2 2" xfId="35742" xr:uid="{00000000-0005-0000-0000-00004D8F0000}"/>
    <cellStyle name="Note 4 2 7 3 2 3" xfId="52931" xr:uid="{00000000-0005-0000-0000-00004E8F0000}"/>
    <cellStyle name="Note 4 2 7 3 3" xfId="28961" xr:uid="{00000000-0005-0000-0000-00004F8F0000}"/>
    <cellStyle name="Note 4 2 7 3 4" xfId="46200" xr:uid="{00000000-0005-0000-0000-0000508F0000}"/>
    <cellStyle name="Note 4 2 7 4" xfId="8013" xr:uid="{00000000-0005-0000-0000-0000518F0000}"/>
    <cellStyle name="Note 4 2 7 4 2" xfId="25678" xr:uid="{00000000-0005-0000-0000-0000528F0000}"/>
    <cellStyle name="Note 4 2 7 4 3" xfId="42943" xr:uid="{00000000-0005-0000-0000-0000538F0000}"/>
    <cellStyle name="Note 4 2 7 5" xfId="15011" xr:uid="{00000000-0005-0000-0000-0000548F0000}"/>
    <cellStyle name="Note 4 2 7 5 2" xfId="32675" xr:uid="{00000000-0005-0000-0000-0000558F0000}"/>
    <cellStyle name="Note 4 2 7 5 3" xfId="49890" xr:uid="{00000000-0005-0000-0000-0000568F0000}"/>
    <cellStyle name="Note 4 2 7 6" xfId="22042" xr:uid="{00000000-0005-0000-0000-0000578F0000}"/>
    <cellStyle name="Note 4 2 7 7" xfId="39332" xr:uid="{00000000-0005-0000-0000-0000588F0000}"/>
    <cellStyle name="Note 4 2 8" xfId="10155" xr:uid="{00000000-0005-0000-0000-0000598F0000}"/>
    <cellStyle name="Note 4 2 8 2" xfId="17044" xr:uid="{00000000-0005-0000-0000-00005A8F0000}"/>
    <cellStyle name="Note 4 2 8 2 2" xfId="34708" xr:uid="{00000000-0005-0000-0000-00005B8F0000}"/>
    <cellStyle name="Note 4 2 8 2 3" xfId="51909" xr:uid="{00000000-0005-0000-0000-00005C8F0000}"/>
    <cellStyle name="Note 4 2 8 3" xfId="27819" xr:uid="{00000000-0005-0000-0000-00005D8F0000}"/>
    <cellStyle name="Note 4 2 8 4" xfId="45070" xr:uid="{00000000-0005-0000-0000-00005E8F0000}"/>
    <cellStyle name="Note 4 2 9" xfId="13436" xr:uid="{00000000-0005-0000-0000-00005F8F0000}"/>
    <cellStyle name="Note 4 2 9 2" xfId="31100" xr:uid="{00000000-0005-0000-0000-0000608F0000}"/>
    <cellStyle name="Note 4 2 9 3" xfId="48327" xr:uid="{00000000-0005-0000-0000-0000618F0000}"/>
    <cellStyle name="Note 4 3" xfId="1871" xr:uid="{00000000-0005-0000-0000-0000628F0000}"/>
    <cellStyle name="Note 4 3 10" xfId="20374" xr:uid="{00000000-0005-0000-0000-0000638F0000}"/>
    <cellStyle name="Note 4 3 2" xfId="1872" xr:uid="{00000000-0005-0000-0000-0000648F0000}"/>
    <cellStyle name="Note 4 3 2 2" xfId="2709" xr:uid="{00000000-0005-0000-0000-0000658F0000}"/>
    <cellStyle name="Note 4 3 2 2 10" xfId="13514" xr:uid="{00000000-0005-0000-0000-0000668F0000}"/>
    <cellStyle name="Note 4 3 2 2 10 2" xfId="31178" xr:uid="{00000000-0005-0000-0000-0000678F0000}"/>
    <cellStyle name="Note 4 3 2 2 10 3" xfId="48405" xr:uid="{00000000-0005-0000-0000-0000688F0000}"/>
    <cellStyle name="Note 4 3 2 2 11" xfId="20430" xr:uid="{00000000-0005-0000-0000-0000698F0000}"/>
    <cellStyle name="Note 4 3 2 2 12" xfId="37739" xr:uid="{00000000-0005-0000-0000-00006A8F0000}"/>
    <cellStyle name="Note 4 3 2 2 2" xfId="2938" xr:uid="{00000000-0005-0000-0000-00006B8F0000}"/>
    <cellStyle name="Note 4 3 2 2 2 2" xfId="3601" xr:uid="{00000000-0005-0000-0000-00006C8F0000}"/>
    <cellStyle name="Note 4 3 2 2 2 2 2" xfId="5517" xr:uid="{00000000-0005-0000-0000-00006D8F0000}"/>
    <cellStyle name="Note 4 3 2 2 2 2 2 2" xfId="12437" xr:uid="{00000000-0005-0000-0000-00006E8F0000}"/>
    <cellStyle name="Note 4 3 2 2 2 2 2 2 2" xfId="19164" xr:uid="{00000000-0005-0000-0000-00006F8F0000}"/>
    <cellStyle name="Note 4 3 2 2 2 2 2 2 2 2" xfId="36828" xr:uid="{00000000-0005-0000-0000-0000708F0000}"/>
    <cellStyle name="Note 4 3 2 2 2 2 2 2 2 3" xfId="54008" xr:uid="{00000000-0005-0000-0000-0000718F0000}"/>
    <cellStyle name="Note 4 3 2 2 2 2 2 2 3" xfId="30101" xr:uid="{00000000-0005-0000-0000-0000728F0000}"/>
    <cellStyle name="Note 4 3 2 2 2 2 2 2 4" xfId="47331" xr:uid="{00000000-0005-0000-0000-0000738F0000}"/>
    <cellStyle name="Note 4 3 2 2 2 2 2 3" xfId="9153" xr:uid="{00000000-0005-0000-0000-0000748F0000}"/>
    <cellStyle name="Note 4 3 2 2 2 2 2 3 2" xfId="26818" xr:uid="{00000000-0005-0000-0000-0000758F0000}"/>
    <cellStyle name="Note 4 3 2 2 2 2 2 3 3" xfId="44074" xr:uid="{00000000-0005-0000-0000-0000768F0000}"/>
    <cellStyle name="Note 4 3 2 2 2 2 2 4" xfId="16097" xr:uid="{00000000-0005-0000-0000-0000778F0000}"/>
    <cellStyle name="Note 4 3 2 2 2 2 2 4 2" xfId="33761" xr:uid="{00000000-0005-0000-0000-0000788F0000}"/>
    <cellStyle name="Note 4 3 2 2 2 2 2 4 3" xfId="50967" xr:uid="{00000000-0005-0000-0000-0000798F0000}"/>
    <cellStyle name="Note 4 3 2 2 2 2 2 5" xfId="23182" xr:uid="{00000000-0005-0000-0000-00007A8F0000}"/>
    <cellStyle name="Note 4 3 2 2 2 2 2 6" xfId="40463" xr:uid="{00000000-0005-0000-0000-00007B8F0000}"/>
    <cellStyle name="Note 4 3 2 2 2 2 3" xfId="11061" xr:uid="{00000000-0005-0000-0000-00007C8F0000}"/>
    <cellStyle name="Note 4 3 2 2 2 2 3 2" xfId="17896" xr:uid="{00000000-0005-0000-0000-00007D8F0000}"/>
    <cellStyle name="Note 4 3 2 2 2 2 3 2 2" xfId="35560" xr:uid="{00000000-0005-0000-0000-00007E8F0000}"/>
    <cellStyle name="Note 4 3 2 2 2 2 3 2 3" xfId="52752" xr:uid="{00000000-0005-0000-0000-00007F8F0000}"/>
    <cellStyle name="Note 4 3 2 2 2 2 3 3" xfId="28725" xr:uid="{00000000-0005-0000-0000-0000808F0000}"/>
    <cellStyle name="Note 4 3 2 2 2 2 3 4" xfId="45967" xr:uid="{00000000-0005-0000-0000-0000818F0000}"/>
    <cellStyle name="Note 4 3 2 2 2 2 4" xfId="7298" xr:uid="{00000000-0005-0000-0000-0000828F0000}"/>
    <cellStyle name="Note 4 3 2 2 2 2 4 2" xfId="24963" xr:uid="{00000000-0005-0000-0000-0000838F0000}"/>
    <cellStyle name="Note 4 3 2 2 2 2 4 3" xfId="42231" xr:uid="{00000000-0005-0000-0000-0000848F0000}"/>
    <cellStyle name="Note 4 3 2 2 2 2 5" xfId="14350" xr:uid="{00000000-0005-0000-0000-0000858F0000}"/>
    <cellStyle name="Note 4 3 2 2 2 2 5 2" xfId="32014" xr:uid="{00000000-0005-0000-0000-0000868F0000}"/>
    <cellStyle name="Note 4 3 2 2 2 2 5 3" xfId="49232" xr:uid="{00000000-0005-0000-0000-0000878F0000}"/>
    <cellStyle name="Note 4 3 2 2 2 2 6" xfId="21320" xr:uid="{00000000-0005-0000-0000-0000888F0000}"/>
    <cellStyle name="Note 4 3 2 2 2 2 7" xfId="38620" xr:uid="{00000000-0005-0000-0000-0000898F0000}"/>
    <cellStyle name="Note 4 3 2 2 2 3" xfId="3971" xr:uid="{00000000-0005-0000-0000-00008A8F0000}"/>
    <cellStyle name="Note 4 3 2 2 2 3 2" xfId="5887" xr:uid="{00000000-0005-0000-0000-00008B8F0000}"/>
    <cellStyle name="Note 4 3 2 2 2 3 2 2" xfId="12807" xr:uid="{00000000-0005-0000-0000-00008C8F0000}"/>
    <cellStyle name="Note 4 3 2 2 2 3 2 2 2" xfId="19534" xr:uid="{00000000-0005-0000-0000-00008D8F0000}"/>
    <cellStyle name="Note 4 3 2 2 2 3 2 2 2 2" xfId="37198" xr:uid="{00000000-0005-0000-0000-00008E8F0000}"/>
    <cellStyle name="Note 4 3 2 2 2 3 2 2 2 3" xfId="54375" xr:uid="{00000000-0005-0000-0000-00008F8F0000}"/>
    <cellStyle name="Note 4 3 2 2 2 3 2 2 3" xfId="30471" xr:uid="{00000000-0005-0000-0000-0000908F0000}"/>
    <cellStyle name="Note 4 3 2 2 2 3 2 2 4" xfId="47698" xr:uid="{00000000-0005-0000-0000-0000918F0000}"/>
    <cellStyle name="Note 4 3 2 2 2 3 2 3" xfId="9523" xr:uid="{00000000-0005-0000-0000-0000928F0000}"/>
    <cellStyle name="Note 4 3 2 2 2 3 2 3 2" xfId="27188" xr:uid="{00000000-0005-0000-0000-0000938F0000}"/>
    <cellStyle name="Note 4 3 2 2 2 3 2 3 3" xfId="44441" xr:uid="{00000000-0005-0000-0000-0000948F0000}"/>
    <cellStyle name="Note 4 3 2 2 2 3 2 4" xfId="16467" xr:uid="{00000000-0005-0000-0000-0000958F0000}"/>
    <cellStyle name="Note 4 3 2 2 2 3 2 4 2" xfId="34131" xr:uid="{00000000-0005-0000-0000-0000968F0000}"/>
    <cellStyle name="Note 4 3 2 2 2 3 2 4 3" xfId="51334" xr:uid="{00000000-0005-0000-0000-0000978F0000}"/>
    <cellStyle name="Note 4 3 2 2 2 3 2 5" xfId="23552" xr:uid="{00000000-0005-0000-0000-0000988F0000}"/>
    <cellStyle name="Note 4 3 2 2 2 3 2 6" xfId="40830" xr:uid="{00000000-0005-0000-0000-0000998F0000}"/>
    <cellStyle name="Note 4 3 2 2 2 3 3" xfId="7668" xr:uid="{00000000-0005-0000-0000-00009A8F0000}"/>
    <cellStyle name="Note 4 3 2 2 2 3 3 2" xfId="25333" xr:uid="{00000000-0005-0000-0000-00009B8F0000}"/>
    <cellStyle name="Note 4 3 2 2 2 3 3 3" xfId="42598" xr:uid="{00000000-0005-0000-0000-00009C8F0000}"/>
    <cellStyle name="Note 4 3 2 2 2 3 4" xfId="14720" xr:uid="{00000000-0005-0000-0000-00009D8F0000}"/>
    <cellStyle name="Note 4 3 2 2 2 3 4 2" xfId="32384" xr:uid="{00000000-0005-0000-0000-00009E8F0000}"/>
    <cellStyle name="Note 4 3 2 2 2 3 4 3" xfId="49599" xr:uid="{00000000-0005-0000-0000-00009F8F0000}"/>
    <cellStyle name="Note 4 3 2 2 2 3 5" xfId="21690" xr:uid="{00000000-0005-0000-0000-0000A08F0000}"/>
    <cellStyle name="Note 4 3 2 2 2 3 6" xfId="38987" xr:uid="{00000000-0005-0000-0000-0000A18F0000}"/>
    <cellStyle name="Note 4 3 2 2 2 4" xfId="4854" xr:uid="{00000000-0005-0000-0000-0000A28F0000}"/>
    <cellStyle name="Note 4 3 2 2 2 4 2" xfId="11774" xr:uid="{00000000-0005-0000-0000-0000A38F0000}"/>
    <cellStyle name="Note 4 3 2 2 2 4 2 2" xfId="18555" xr:uid="{00000000-0005-0000-0000-0000A48F0000}"/>
    <cellStyle name="Note 4 3 2 2 2 4 2 2 2" xfId="36219" xr:uid="{00000000-0005-0000-0000-0000A58F0000}"/>
    <cellStyle name="Note 4 3 2 2 2 4 2 2 3" xfId="53405" xr:uid="{00000000-0005-0000-0000-0000A68F0000}"/>
    <cellStyle name="Note 4 3 2 2 2 4 2 3" xfId="29438" xr:uid="{00000000-0005-0000-0000-0000A78F0000}"/>
    <cellStyle name="Note 4 3 2 2 2 4 2 4" xfId="46674" xr:uid="{00000000-0005-0000-0000-0000A88F0000}"/>
    <cellStyle name="Note 4 3 2 2 2 4 3" xfId="8490" xr:uid="{00000000-0005-0000-0000-0000A98F0000}"/>
    <cellStyle name="Note 4 3 2 2 2 4 3 2" xfId="26155" xr:uid="{00000000-0005-0000-0000-0000AA8F0000}"/>
    <cellStyle name="Note 4 3 2 2 2 4 3 3" xfId="43417" xr:uid="{00000000-0005-0000-0000-0000AB8F0000}"/>
    <cellStyle name="Note 4 3 2 2 2 4 4" xfId="15488" xr:uid="{00000000-0005-0000-0000-0000AC8F0000}"/>
    <cellStyle name="Note 4 3 2 2 2 4 4 2" xfId="33152" xr:uid="{00000000-0005-0000-0000-0000AD8F0000}"/>
    <cellStyle name="Note 4 3 2 2 2 4 4 3" xfId="50364" xr:uid="{00000000-0005-0000-0000-0000AE8F0000}"/>
    <cellStyle name="Note 4 3 2 2 2 4 5" xfId="22519" xr:uid="{00000000-0005-0000-0000-0000AF8F0000}"/>
    <cellStyle name="Note 4 3 2 2 2 4 6" xfId="39806" xr:uid="{00000000-0005-0000-0000-0000B08F0000}"/>
    <cellStyle name="Note 4 3 2 2 2 5" xfId="10460" xr:uid="{00000000-0005-0000-0000-0000B18F0000}"/>
    <cellStyle name="Note 4 3 2 2 2 5 2" xfId="17349" xr:uid="{00000000-0005-0000-0000-0000B28F0000}"/>
    <cellStyle name="Note 4 3 2 2 2 5 2 2" xfId="35013" xr:uid="{00000000-0005-0000-0000-0000B38F0000}"/>
    <cellStyle name="Note 4 3 2 2 2 5 2 3" xfId="52211" xr:uid="{00000000-0005-0000-0000-0000B48F0000}"/>
    <cellStyle name="Note 4 3 2 2 2 5 3" xfId="28124" xr:uid="{00000000-0005-0000-0000-0000B58F0000}"/>
    <cellStyle name="Note 4 3 2 2 2 5 4" xfId="45372" xr:uid="{00000000-0005-0000-0000-0000B68F0000}"/>
    <cellStyle name="Note 4 3 2 2 2 6" xfId="6710" xr:uid="{00000000-0005-0000-0000-0000B78F0000}"/>
    <cellStyle name="Note 4 3 2 2 2 6 2" xfId="24375" xr:uid="{00000000-0005-0000-0000-0000B88F0000}"/>
    <cellStyle name="Note 4 3 2 2 2 6 3" xfId="41649" xr:uid="{00000000-0005-0000-0000-0000B98F0000}"/>
    <cellStyle name="Note 4 3 2 2 2 7" xfId="13741" xr:uid="{00000000-0005-0000-0000-0000BA8F0000}"/>
    <cellStyle name="Note 4 3 2 2 2 7 2" xfId="31405" xr:uid="{00000000-0005-0000-0000-0000BB8F0000}"/>
    <cellStyle name="Note 4 3 2 2 2 7 3" xfId="48629" xr:uid="{00000000-0005-0000-0000-0000BC8F0000}"/>
    <cellStyle name="Note 4 3 2 2 2 8" xfId="20657" xr:uid="{00000000-0005-0000-0000-0000BD8F0000}"/>
    <cellStyle name="Note 4 3 2 2 2 9" xfId="37963" xr:uid="{00000000-0005-0000-0000-0000BE8F0000}"/>
    <cellStyle name="Note 4 3 2 2 3" xfId="3034" xr:uid="{00000000-0005-0000-0000-0000BF8F0000}"/>
    <cellStyle name="Note 4 3 2 2 3 2" xfId="3697" xr:uid="{00000000-0005-0000-0000-0000C08F0000}"/>
    <cellStyle name="Note 4 3 2 2 3 2 2" xfId="5613" xr:uid="{00000000-0005-0000-0000-0000C18F0000}"/>
    <cellStyle name="Note 4 3 2 2 3 2 2 2" xfId="12533" xr:uid="{00000000-0005-0000-0000-0000C28F0000}"/>
    <cellStyle name="Note 4 3 2 2 3 2 2 2 2" xfId="19260" xr:uid="{00000000-0005-0000-0000-0000C38F0000}"/>
    <cellStyle name="Note 4 3 2 2 3 2 2 2 2 2" xfId="36924" xr:uid="{00000000-0005-0000-0000-0000C48F0000}"/>
    <cellStyle name="Note 4 3 2 2 3 2 2 2 2 3" xfId="54101" xr:uid="{00000000-0005-0000-0000-0000C58F0000}"/>
    <cellStyle name="Note 4 3 2 2 3 2 2 2 3" xfId="30197" xr:uid="{00000000-0005-0000-0000-0000C68F0000}"/>
    <cellStyle name="Note 4 3 2 2 3 2 2 2 4" xfId="47424" xr:uid="{00000000-0005-0000-0000-0000C78F0000}"/>
    <cellStyle name="Note 4 3 2 2 3 2 2 3" xfId="9249" xr:uid="{00000000-0005-0000-0000-0000C88F0000}"/>
    <cellStyle name="Note 4 3 2 2 3 2 2 3 2" xfId="26914" xr:uid="{00000000-0005-0000-0000-0000C98F0000}"/>
    <cellStyle name="Note 4 3 2 2 3 2 2 3 3" xfId="44167" xr:uid="{00000000-0005-0000-0000-0000CA8F0000}"/>
    <cellStyle name="Note 4 3 2 2 3 2 2 4" xfId="16193" xr:uid="{00000000-0005-0000-0000-0000CB8F0000}"/>
    <cellStyle name="Note 4 3 2 2 3 2 2 4 2" xfId="33857" xr:uid="{00000000-0005-0000-0000-0000CC8F0000}"/>
    <cellStyle name="Note 4 3 2 2 3 2 2 4 3" xfId="51060" xr:uid="{00000000-0005-0000-0000-0000CD8F0000}"/>
    <cellStyle name="Note 4 3 2 2 3 2 2 5" xfId="23278" xr:uid="{00000000-0005-0000-0000-0000CE8F0000}"/>
    <cellStyle name="Note 4 3 2 2 3 2 2 6" xfId="40556" xr:uid="{00000000-0005-0000-0000-0000CF8F0000}"/>
    <cellStyle name="Note 4 3 2 2 3 2 3" xfId="11157" xr:uid="{00000000-0005-0000-0000-0000D08F0000}"/>
    <cellStyle name="Note 4 3 2 2 3 2 3 2" xfId="17992" xr:uid="{00000000-0005-0000-0000-0000D18F0000}"/>
    <cellStyle name="Note 4 3 2 2 3 2 3 2 2" xfId="35656" xr:uid="{00000000-0005-0000-0000-0000D28F0000}"/>
    <cellStyle name="Note 4 3 2 2 3 2 3 2 3" xfId="52845" xr:uid="{00000000-0005-0000-0000-0000D38F0000}"/>
    <cellStyle name="Note 4 3 2 2 3 2 3 3" xfId="28821" xr:uid="{00000000-0005-0000-0000-0000D48F0000}"/>
    <cellStyle name="Note 4 3 2 2 3 2 3 4" xfId="46060" xr:uid="{00000000-0005-0000-0000-0000D58F0000}"/>
    <cellStyle name="Note 4 3 2 2 3 2 4" xfId="7394" xr:uid="{00000000-0005-0000-0000-0000D68F0000}"/>
    <cellStyle name="Note 4 3 2 2 3 2 4 2" xfId="25059" xr:uid="{00000000-0005-0000-0000-0000D78F0000}"/>
    <cellStyle name="Note 4 3 2 2 3 2 4 3" xfId="42324" xr:uid="{00000000-0005-0000-0000-0000D88F0000}"/>
    <cellStyle name="Note 4 3 2 2 3 2 5" xfId="14446" xr:uid="{00000000-0005-0000-0000-0000D98F0000}"/>
    <cellStyle name="Note 4 3 2 2 3 2 5 2" xfId="32110" xr:uid="{00000000-0005-0000-0000-0000DA8F0000}"/>
    <cellStyle name="Note 4 3 2 2 3 2 5 3" xfId="49325" xr:uid="{00000000-0005-0000-0000-0000DB8F0000}"/>
    <cellStyle name="Note 4 3 2 2 3 2 6" xfId="21416" xr:uid="{00000000-0005-0000-0000-0000DC8F0000}"/>
    <cellStyle name="Note 4 3 2 2 3 2 7" xfId="38713" xr:uid="{00000000-0005-0000-0000-0000DD8F0000}"/>
    <cellStyle name="Note 4 3 2 2 3 3" xfId="4064" xr:uid="{00000000-0005-0000-0000-0000DE8F0000}"/>
    <cellStyle name="Note 4 3 2 2 3 3 2" xfId="5980" xr:uid="{00000000-0005-0000-0000-0000DF8F0000}"/>
    <cellStyle name="Note 4 3 2 2 3 3 2 2" xfId="12900" xr:uid="{00000000-0005-0000-0000-0000E08F0000}"/>
    <cellStyle name="Note 4 3 2 2 3 3 2 2 2" xfId="19627" xr:uid="{00000000-0005-0000-0000-0000E18F0000}"/>
    <cellStyle name="Note 4 3 2 2 3 3 2 2 2 2" xfId="37291" xr:uid="{00000000-0005-0000-0000-0000E28F0000}"/>
    <cellStyle name="Note 4 3 2 2 3 3 2 2 2 3" xfId="54468" xr:uid="{00000000-0005-0000-0000-0000E38F0000}"/>
    <cellStyle name="Note 4 3 2 2 3 3 2 2 3" xfId="30564" xr:uid="{00000000-0005-0000-0000-0000E48F0000}"/>
    <cellStyle name="Note 4 3 2 2 3 3 2 2 4" xfId="47791" xr:uid="{00000000-0005-0000-0000-0000E58F0000}"/>
    <cellStyle name="Note 4 3 2 2 3 3 2 3" xfId="9616" xr:uid="{00000000-0005-0000-0000-0000E68F0000}"/>
    <cellStyle name="Note 4 3 2 2 3 3 2 3 2" xfId="27281" xr:uid="{00000000-0005-0000-0000-0000E78F0000}"/>
    <cellStyle name="Note 4 3 2 2 3 3 2 3 3" xfId="44534" xr:uid="{00000000-0005-0000-0000-0000E88F0000}"/>
    <cellStyle name="Note 4 3 2 2 3 3 2 4" xfId="16560" xr:uid="{00000000-0005-0000-0000-0000E98F0000}"/>
    <cellStyle name="Note 4 3 2 2 3 3 2 4 2" xfId="34224" xr:uid="{00000000-0005-0000-0000-0000EA8F0000}"/>
    <cellStyle name="Note 4 3 2 2 3 3 2 4 3" xfId="51427" xr:uid="{00000000-0005-0000-0000-0000EB8F0000}"/>
    <cellStyle name="Note 4 3 2 2 3 3 2 5" xfId="23645" xr:uid="{00000000-0005-0000-0000-0000EC8F0000}"/>
    <cellStyle name="Note 4 3 2 2 3 3 2 6" xfId="40923" xr:uid="{00000000-0005-0000-0000-0000ED8F0000}"/>
    <cellStyle name="Note 4 3 2 2 3 3 3" xfId="7761" xr:uid="{00000000-0005-0000-0000-0000EE8F0000}"/>
    <cellStyle name="Note 4 3 2 2 3 3 3 2" xfId="25426" xr:uid="{00000000-0005-0000-0000-0000EF8F0000}"/>
    <cellStyle name="Note 4 3 2 2 3 3 3 3" xfId="42691" xr:uid="{00000000-0005-0000-0000-0000F08F0000}"/>
    <cellStyle name="Note 4 3 2 2 3 3 4" xfId="14813" xr:uid="{00000000-0005-0000-0000-0000F18F0000}"/>
    <cellStyle name="Note 4 3 2 2 3 3 4 2" xfId="32477" xr:uid="{00000000-0005-0000-0000-0000F28F0000}"/>
    <cellStyle name="Note 4 3 2 2 3 3 4 3" xfId="49692" xr:uid="{00000000-0005-0000-0000-0000F38F0000}"/>
    <cellStyle name="Note 4 3 2 2 3 3 5" xfId="21783" xr:uid="{00000000-0005-0000-0000-0000F48F0000}"/>
    <cellStyle name="Note 4 3 2 2 3 3 6" xfId="39080" xr:uid="{00000000-0005-0000-0000-0000F58F0000}"/>
    <cellStyle name="Note 4 3 2 2 3 4" xfId="4950" xr:uid="{00000000-0005-0000-0000-0000F68F0000}"/>
    <cellStyle name="Note 4 3 2 2 3 4 2" xfId="11870" xr:uid="{00000000-0005-0000-0000-0000F78F0000}"/>
    <cellStyle name="Note 4 3 2 2 3 4 2 2" xfId="18651" xr:uid="{00000000-0005-0000-0000-0000F88F0000}"/>
    <cellStyle name="Note 4 3 2 2 3 4 2 2 2" xfId="36315" xr:uid="{00000000-0005-0000-0000-0000F98F0000}"/>
    <cellStyle name="Note 4 3 2 2 3 4 2 2 3" xfId="53498" xr:uid="{00000000-0005-0000-0000-0000FA8F0000}"/>
    <cellStyle name="Note 4 3 2 2 3 4 2 3" xfId="29534" xr:uid="{00000000-0005-0000-0000-0000FB8F0000}"/>
    <cellStyle name="Note 4 3 2 2 3 4 2 4" xfId="46767" xr:uid="{00000000-0005-0000-0000-0000FC8F0000}"/>
    <cellStyle name="Note 4 3 2 2 3 4 3" xfId="8586" xr:uid="{00000000-0005-0000-0000-0000FD8F0000}"/>
    <cellStyle name="Note 4 3 2 2 3 4 3 2" xfId="26251" xr:uid="{00000000-0005-0000-0000-0000FE8F0000}"/>
    <cellStyle name="Note 4 3 2 2 3 4 3 3" xfId="43510" xr:uid="{00000000-0005-0000-0000-0000FF8F0000}"/>
    <cellStyle name="Note 4 3 2 2 3 4 4" xfId="15584" xr:uid="{00000000-0005-0000-0000-000000900000}"/>
    <cellStyle name="Note 4 3 2 2 3 4 4 2" xfId="33248" xr:uid="{00000000-0005-0000-0000-000001900000}"/>
    <cellStyle name="Note 4 3 2 2 3 4 4 3" xfId="50457" xr:uid="{00000000-0005-0000-0000-000002900000}"/>
    <cellStyle name="Note 4 3 2 2 3 4 5" xfId="22615" xr:uid="{00000000-0005-0000-0000-000003900000}"/>
    <cellStyle name="Note 4 3 2 2 3 4 6" xfId="39899" xr:uid="{00000000-0005-0000-0000-000004900000}"/>
    <cellStyle name="Note 4 3 2 2 3 5" xfId="10556" xr:uid="{00000000-0005-0000-0000-000005900000}"/>
    <cellStyle name="Note 4 3 2 2 3 5 2" xfId="17445" xr:uid="{00000000-0005-0000-0000-000006900000}"/>
    <cellStyle name="Note 4 3 2 2 3 5 2 2" xfId="35109" xr:uid="{00000000-0005-0000-0000-000007900000}"/>
    <cellStyle name="Note 4 3 2 2 3 5 2 3" xfId="52304" xr:uid="{00000000-0005-0000-0000-000008900000}"/>
    <cellStyle name="Note 4 3 2 2 3 5 3" xfId="28220" xr:uid="{00000000-0005-0000-0000-000009900000}"/>
    <cellStyle name="Note 4 3 2 2 3 5 4" xfId="45465" xr:uid="{00000000-0005-0000-0000-00000A900000}"/>
    <cellStyle name="Note 4 3 2 2 3 6" xfId="6806" xr:uid="{00000000-0005-0000-0000-00000B900000}"/>
    <cellStyle name="Note 4 3 2 2 3 6 2" xfId="24471" xr:uid="{00000000-0005-0000-0000-00000C900000}"/>
    <cellStyle name="Note 4 3 2 2 3 6 3" xfId="41742" xr:uid="{00000000-0005-0000-0000-00000D900000}"/>
    <cellStyle name="Note 4 3 2 2 3 7" xfId="13837" xr:uid="{00000000-0005-0000-0000-00000E900000}"/>
    <cellStyle name="Note 4 3 2 2 3 7 2" xfId="31501" xr:uid="{00000000-0005-0000-0000-00000F900000}"/>
    <cellStyle name="Note 4 3 2 2 3 7 3" xfId="48722" xr:uid="{00000000-0005-0000-0000-000010900000}"/>
    <cellStyle name="Note 4 3 2 2 3 8" xfId="20753" xr:uid="{00000000-0005-0000-0000-000011900000}"/>
    <cellStyle name="Note 4 3 2 2 3 9" xfId="38056" xr:uid="{00000000-0005-0000-0000-000012900000}"/>
    <cellStyle name="Note 4 3 2 2 4" xfId="3146" xr:uid="{00000000-0005-0000-0000-000013900000}"/>
    <cellStyle name="Note 4 3 2 2 4 2" xfId="4176" xr:uid="{00000000-0005-0000-0000-000014900000}"/>
    <cellStyle name="Note 4 3 2 2 4 2 2" xfId="6092" xr:uid="{00000000-0005-0000-0000-000015900000}"/>
    <cellStyle name="Note 4 3 2 2 4 2 2 2" xfId="13012" xr:uid="{00000000-0005-0000-0000-000016900000}"/>
    <cellStyle name="Note 4 3 2 2 4 2 2 2 2" xfId="19739" xr:uid="{00000000-0005-0000-0000-000017900000}"/>
    <cellStyle name="Note 4 3 2 2 4 2 2 2 2 2" xfId="37403" xr:uid="{00000000-0005-0000-0000-000018900000}"/>
    <cellStyle name="Note 4 3 2 2 4 2 2 2 2 3" xfId="54580" xr:uid="{00000000-0005-0000-0000-000019900000}"/>
    <cellStyle name="Note 4 3 2 2 4 2 2 2 3" xfId="30676" xr:uid="{00000000-0005-0000-0000-00001A900000}"/>
    <cellStyle name="Note 4 3 2 2 4 2 2 2 4" xfId="47903" xr:uid="{00000000-0005-0000-0000-00001B900000}"/>
    <cellStyle name="Note 4 3 2 2 4 2 2 3" xfId="9728" xr:uid="{00000000-0005-0000-0000-00001C900000}"/>
    <cellStyle name="Note 4 3 2 2 4 2 2 3 2" xfId="27393" xr:uid="{00000000-0005-0000-0000-00001D900000}"/>
    <cellStyle name="Note 4 3 2 2 4 2 2 3 3" xfId="44646" xr:uid="{00000000-0005-0000-0000-00001E900000}"/>
    <cellStyle name="Note 4 3 2 2 4 2 2 4" xfId="16672" xr:uid="{00000000-0005-0000-0000-00001F900000}"/>
    <cellStyle name="Note 4 3 2 2 4 2 2 4 2" xfId="34336" xr:uid="{00000000-0005-0000-0000-000020900000}"/>
    <cellStyle name="Note 4 3 2 2 4 2 2 4 3" xfId="51539" xr:uid="{00000000-0005-0000-0000-000021900000}"/>
    <cellStyle name="Note 4 3 2 2 4 2 2 5" xfId="23757" xr:uid="{00000000-0005-0000-0000-000022900000}"/>
    <cellStyle name="Note 4 3 2 2 4 2 2 6" xfId="41035" xr:uid="{00000000-0005-0000-0000-000023900000}"/>
    <cellStyle name="Note 4 3 2 2 4 2 3" xfId="7873" xr:uid="{00000000-0005-0000-0000-000024900000}"/>
    <cellStyle name="Note 4 3 2 2 4 2 3 2" xfId="25538" xr:uid="{00000000-0005-0000-0000-000025900000}"/>
    <cellStyle name="Note 4 3 2 2 4 2 3 3" xfId="42803" xr:uid="{00000000-0005-0000-0000-000026900000}"/>
    <cellStyle name="Note 4 3 2 2 4 2 4" xfId="14925" xr:uid="{00000000-0005-0000-0000-000027900000}"/>
    <cellStyle name="Note 4 3 2 2 4 2 4 2" xfId="32589" xr:uid="{00000000-0005-0000-0000-000028900000}"/>
    <cellStyle name="Note 4 3 2 2 4 2 4 3" xfId="49804" xr:uid="{00000000-0005-0000-0000-000029900000}"/>
    <cellStyle name="Note 4 3 2 2 4 2 5" xfId="21895" xr:uid="{00000000-0005-0000-0000-00002A900000}"/>
    <cellStyle name="Note 4 3 2 2 4 2 6" xfId="39192" xr:uid="{00000000-0005-0000-0000-00002B900000}"/>
    <cellStyle name="Note 4 3 2 2 4 3" xfId="5062" xr:uid="{00000000-0005-0000-0000-00002C900000}"/>
    <cellStyle name="Note 4 3 2 2 4 3 2" xfId="11982" xr:uid="{00000000-0005-0000-0000-00002D900000}"/>
    <cellStyle name="Note 4 3 2 2 4 3 2 2" xfId="18763" xr:uid="{00000000-0005-0000-0000-00002E900000}"/>
    <cellStyle name="Note 4 3 2 2 4 3 2 2 2" xfId="36427" xr:uid="{00000000-0005-0000-0000-00002F900000}"/>
    <cellStyle name="Note 4 3 2 2 4 3 2 2 3" xfId="53610" xr:uid="{00000000-0005-0000-0000-000030900000}"/>
    <cellStyle name="Note 4 3 2 2 4 3 2 3" xfId="29646" xr:uid="{00000000-0005-0000-0000-000031900000}"/>
    <cellStyle name="Note 4 3 2 2 4 3 2 4" xfId="46879" xr:uid="{00000000-0005-0000-0000-000032900000}"/>
    <cellStyle name="Note 4 3 2 2 4 3 3" xfId="8698" xr:uid="{00000000-0005-0000-0000-000033900000}"/>
    <cellStyle name="Note 4 3 2 2 4 3 3 2" xfId="26363" xr:uid="{00000000-0005-0000-0000-000034900000}"/>
    <cellStyle name="Note 4 3 2 2 4 3 3 3" xfId="43622" xr:uid="{00000000-0005-0000-0000-000035900000}"/>
    <cellStyle name="Note 4 3 2 2 4 3 4" xfId="15696" xr:uid="{00000000-0005-0000-0000-000036900000}"/>
    <cellStyle name="Note 4 3 2 2 4 3 4 2" xfId="33360" xr:uid="{00000000-0005-0000-0000-000037900000}"/>
    <cellStyle name="Note 4 3 2 2 4 3 4 3" xfId="50569" xr:uid="{00000000-0005-0000-0000-000038900000}"/>
    <cellStyle name="Note 4 3 2 2 4 3 5" xfId="22727" xr:uid="{00000000-0005-0000-0000-000039900000}"/>
    <cellStyle name="Note 4 3 2 2 4 3 6" xfId="40011" xr:uid="{00000000-0005-0000-0000-00003A900000}"/>
    <cellStyle name="Note 4 3 2 2 4 4" xfId="10668" xr:uid="{00000000-0005-0000-0000-00003B900000}"/>
    <cellStyle name="Note 4 3 2 2 4 4 2" xfId="17557" xr:uid="{00000000-0005-0000-0000-00003C900000}"/>
    <cellStyle name="Note 4 3 2 2 4 4 2 2" xfId="35221" xr:uid="{00000000-0005-0000-0000-00003D900000}"/>
    <cellStyle name="Note 4 3 2 2 4 4 2 3" xfId="52416" xr:uid="{00000000-0005-0000-0000-00003E900000}"/>
    <cellStyle name="Note 4 3 2 2 4 4 3" xfId="28332" xr:uid="{00000000-0005-0000-0000-00003F900000}"/>
    <cellStyle name="Note 4 3 2 2 4 4 4" xfId="45577" xr:uid="{00000000-0005-0000-0000-000040900000}"/>
    <cellStyle name="Note 4 3 2 2 4 5" xfId="6918" xr:uid="{00000000-0005-0000-0000-000041900000}"/>
    <cellStyle name="Note 4 3 2 2 4 5 2" xfId="24583" xr:uid="{00000000-0005-0000-0000-000042900000}"/>
    <cellStyle name="Note 4 3 2 2 4 5 3" xfId="41854" xr:uid="{00000000-0005-0000-0000-000043900000}"/>
    <cellStyle name="Note 4 3 2 2 4 6" xfId="13949" xr:uid="{00000000-0005-0000-0000-000044900000}"/>
    <cellStyle name="Note 4 3 2 2 4 6 2" xfId="31613" xr:uid="{00000000-0005-0000-0000-000045900000}"/>
    <cellStyle name="Note 4 3 2 2 4 6 3" xfId="48834" xr:uid="{00000000-0005-0000-0000-000046900000}"/>
    <cellStyle name="Note 4 3 2 2 4 7" xfId="20865" xr:uid="{00000000-0005-0000-0000-000047900000}"/>
    <cellStyle name="Note 4 3 2 2 4 8" xfId="38168" xr:uid="{00000000-0005-0000-0000-000048900000}"/>
    <cellStyle name="Note 4 3 2 2 5" xfId="3374" xr:uid="{00000000-0005-0000-0000-000049900000}"/>
    <cellStyle name="Note 4 3 2 2 5 2" xfId="5290" xr:uid="{00000000-0005-0000-0000-00004A900000}"/>
    <cellStyle name="Note 4 3 2 2 5 2 2" xfId="12210" xr:uid="{00000000-0005-0000-0000-00004B900000}"/>
    <cellStyle name="Note 4 3 2 2 5 2 2 2" xfId="18937" xr:uid="{00000000-0005-0000-0000-00004C900000}"/>
    <cellStyle name="Note 4 3 2 2 5 2 2 2 2" xfId="36601" xr:uid="{00000000-0005-0000-0000-00004D900000}"/>
    <cellStyle name="Note 4 3 2 2 5 2 2 2 3" xfId="53784" xr:uid="{00000000-0005-0000-0000-00004E900000}"/>
    <cellStyle name="Note 4 3 2 2 5 2 2 3" xfId="29874" xr:uid="{00000000-0005-0000-0000-00004F900000}"/>
    <cellStyle name="Note 4 3 2 2 5 2 2 4" xfId="47107" xr:uid="{00000000-0005-0000-0000-000050900000}"/>
    <cellStyle name="Note 4 3 2 2 5 2 3" xfId="8926" xr:uid="{00000000-0005-0000-0000-000051900000}"/>
    <cellStyle name="Note 4 3 2 2 5 2 3 2" xfId="26591" xr:uid="{00000000-0005-0000-0000-000052900000}"/>
    <cellStyle name="Note 4 3 2 2 5 2 3 3" xfId="43850" xr:uid="{00000000-0005-0000-0000-000053900000}"/>
    <cellStyle name="Note 4 3 2 2 5 2 4" xfId="15870" xr:uid="{00000000-0005-0000-0000-000054900000}"/>
    <cellStyle name="Note 4 3 2 2 5 2 4 2" xfId="33534" xr:uid="{00000000-0005-0000-0000-000055900000}"/>
    <cellStyle name="Note 4 3 2 2 5 2 4 3" xfId="50743" xr:uid="{00000000-0005-0000-0000-000056900000}"/>
    <cellStyle name="Note 4 3 2 2 5 2 5" xfId="22955" xr:uid="{00000000-0005-0000-0000-000057900000}"/>
    <cellStyle name="Note 4 3 2 2 5 2 6" xfId="40239" xr:uid="{00000000-0005-0000-0000-000058900000}"/>
    <cellStyle name="Note 4 3 2 2 5 3" xfId="10834" xr:uid="{00000000-0005-0000-0000-000059900000}"/>
    <cellStyle name="Note 4 3 2 2 5 3 2" xfId="17669" xr:uid="{00000000-0005-0000-0000-00005A900000}"/>
    <cellStyle name="Note 4 3 2 2 5 3 2 2" xfId="35333" xr:uid="{00000000-0005-0000-0000-00005B900000}"/>
    <cellStyle name="Note 4 3 2 2 5 3 2 3" xfId="52528" xr:uid="{00000000-0005-0000-0000-00005C900000}"/>
    <cellStyle name="Note 4 3 2 2 5 3 3" xfId="28498" xr:uid="{00000000-0005-0000-0000-00005D900000}"/>
    <cellStyle name="Note 4 3 2 2 5 3 4" xfId="45743" xr:uid="{00000000-0005-0000-0000-00005E900000}"/>
    <cellStyle name="Note 4 3 2 2 5 4" xfId="14123" xr:uid="{00000000-0005-0000-0000-00005F900000}"/>
    <cellStyle name="Note 4 3 2 2 5 4 2" xfId="31787" xr:uid="{00000000-0005-0000-0000-000060900000}"/>
    <cellStyle name="Note 4 3 2 2 5 4 3" xfId="49008" xr:uid="{00000000-0005-0000-0000-000061900000}"/>
    <cellStyle name="Note 4 3 2 2 5 5" xfId="21093" xr:uid="{00000000-0005-0000-0000-000062900000}"/>
    <cellStyle name="Note 4 3 2 2 5 6" xfId="38396" xr:uid="{00000000-0005-0000-0000-000063900000}"/>
    <cellStyle name="Note 4 3 2 2 6" xfId="3245" xr:uid="{00000000-0005-0000-0000-000064900000}"/>
    <cellStyle name="Note 4 3 2 2 6 2" xfId="5161" xr:uid="{00000000-0005-0000-0000-000065900000}"/>
    <cellStyle name="Note 4 3 2 2 6 2 2" xfId="12081" xr:uid="{00000000-0005-0000-0000-000066900000}"/>
    <cellStyle name="Note 4 3 2 2 6 2 2 2" xfId="18862" xr:uid="{00000000-0005-0000-0000-000067900000}"/>
    <cellStyle name="Note 4 3 2 2 6 2 2 2 2" xfId="36526" xr:uid="{00000000-0005-0000-0000-000068900000}"/>
    <cellStyle name="Note 4 3 2 2 6 2 2 2 3" xfId="53709" xr:uid="{00000000-0005-0000-0000-000069900000}"/>
    <cellStyle name="Note 4 3 2 2 6 2 2 3" xfId="29745" xr:uid="{00000000-0005-0000-0000-00006A900000}"/>
    <cellStyle name="Note 4 3 2 2 6 2 2 4" xfId="46978" xr:uid="{00000000-0005-0000-0000-00006B900000}"/>
    <cellStyle name="Note 4 3 2 2 6 2 3" xfId="8797" xr:uid="{00000000-0005-0000-0000-00006C900000}"/>
    <cellStyle name="Note 4 3 2 2 6 2 3 2" xfId="26462" xr:uid="{00000000-0005-0000-0000-00006D900000}"/>
    <cellStyle name="Note 4 3 2 2 6 2 3 3" xfId="43721" xr:uid="{00000000-0005-0000-0000-00006E900000}"/>
    <cellStyle name="Note 4 3 2 2 6 2 4" xfId="15795" xr:uid="{00000000-0005-0000-0000-00006F900000}"/>
    <cellStyle name="Note 4 3 2 2 6 2 4 2" xfId="33459" xr:uid="{00000000-0005-0000-0000-000070900000}"/>
    <cellStyle name="Note 4 3 2 2 6 2 4 3" xfId="50668" xr:uid="{00000000-0005-0000-0000-000071900000}"/>
    <cellStyle name="Note 4 3 2 2 6 2 5" xfId="22826" xr:uid="{00000000-0005-0000-0000-000072900000}"/>
    <cellStyle name="Note 4 3 2 2 6 2 6" xfId="40110" xr:uid="{00000000-0005-0000-0000-000073900000}"/>
    <cellStyle name="Note 4 3 2 2 6 3" xfId="7017" xr:uid="{00000000-0005-0000-0000-000074900000}"/>
    <cellStyle name="Note 4 3 2 2 6 3 2" xfId="24682" xr:uid="{00000000-0005-0000-0000-000075900000}"/>
    <cellStyle name="Note 4 3 2 2 6 3 3" xfId="41953" xr:uid="{00000000-0005-0000-0000-000076900000}"/>
    <cellStyle name="Note 4 3 2 2 6 4" xfId="14048" xr:uid="{00000000-0005-0000-0000-000077900000}"/>
    <cellStyle name="Note 4 3 2 2 6 4 2" xfId="31712" xr:uid="{00000000-0005-0000-0000-000078900000}"/>
    <cellStyle name="Note 4 3 2 2 6 4 3" xfId="48933" xr:uid="{00000000-0005-0000-0000-000079900000}"/>
    <cellStyle name="Note 4 3 2 2 6 5" xfId="20964" xr:uid="{00000000-0005-0000-0000-00007A900000}"/>
    <cellStyle name="Note 4 3 2 2 6 6" xfId="38267" xr:uid="{00000000-0005-0000-0000-00007B900000}"/>
    <cellStyle name="Note 4 3 2 2 7" xfId="4627" xr:uid="{00000000-0005-0000-0000-00007C900000}"/>
    <cellStyle name="Note 4 3 2 2 7 2" xfId="11547" xr:uid="{00000000-0005-0000-0000-00007D900000}"/>
    <cellStyle name="Note 4 3 2 2 7 2 2" xfId="18328" xr:uid="{00000000-0005-0000-0000-00007E900000}"/>
    <cellStyle name="Note 4 3 2 2 7 2 2 2" xfId="35992" xr:uid="{00000000-0005-0000-0000-00007F900000}"/>
    <cellStyle name="Note 4 3 2 2 7 2 2 3" xfId="53181" xr:uid="{00000000-0005-0000-0000-000080900000}"/>
    <cellStyle name="Note 4 3 2 2 7 2 3" xfId="29211" xr:uid="{00000000-0005-0000-0000-000081900000}"/>
    <cellStyle name="Note 4 3 2 2 7 2 4" xfId="46450" xr:uid="{00000000-0005-0000-0000-000082900000}"/>
    <cellStyle name="Note 4 3 2 2 7 3" xfId="8263" xr:uid="{00000000-0005-0000-0000-000083900000}"/>
    <cellStyle name="Note 4 3 2 2 7 3 2" xfId="25928" xr:uid="{00000000-0005-0000-0000-000084900000}"/>
    <cellStyle name="Note 4 3 2 2 7 3 3" xfId="43193" xr:uid="{00000000-0005-0000-0000-000085900000}"/>
    <cellStyle name="Note 4 3 2 2 7 4" xfId="15261" xr:uid="{00000000-0005-0000-0000-000086900000}"/>
    <cellStyle name="Note 4 3 2 2 7 4 2" xfId="32925" xr:uid="{00000000-0005-0000-0000-000087900000}"/>
    <cellStyle name="Note 4 3 2 2 7 4 3" xfId="50140" xr:uid="{00000000-0005-0000-0000-000088900000}"/>
    <cellStyle name="Note 4 3 2 2 7 5" xfId="22292" xr:uid="{00000000-0005-0000-0000-000089900000}"/>
    <cellStyle name="Note 4 3 2 2 7 6" xfId="39582" xr:uid="{00000000-0005-0000-0000-00008A900000}"/>
    <cellStyle name="Note 4 3 2 2 8" xfId="10233" xr:uid="{00000000-0005-0000-0000-00008B900000}"/>
    <cellStyle name="Note 4 3 2 2 8 2" xfId="17122" xr:uid="{00000000-0005-0000-0000-00008C900000}"/>
    <cellStyle name="Note 4 3 2 2 8 2 2" xfId="34786" xr:uid="{00000000-0005-0000-0000-00008D900000}"/>
    <cellStyle name="Note 4 3 2 2 8 2 3" xfId="51987" xr:uid="{00000000-0005-0000-0000-00008E900000}"/>
    <cellStyle name="Note 4 3 2 2 8 3" xfId="27897" xr:uid="{00000000-0005-0000-0000-00008F900000}"/>
    <cellStyle name="Note 4 3 2 2 8 4" xfId="45148" xr:uid="{00000000-0005-0000-0000-000090900000}"/>
    <cellStyle name="Note 4 3 2 2 9" xfId="6483" xr:uid="{00000000-0005-0000-0000-000091900000}"/>
    <cellStyle name="Note 4 3 2 2 9 2" xfId="24148" xr:uid="{00000000-0005-0000-0000-000092900000}"/>
    <cellStyle name="Note 4 3 2 2 9 3" xfId="41425" xr:uid="{00000000-0005-0000-0000-000093900000}"/>
    <cellStyle name="Note 4 3 2 3" xfId="2865" xr:uid="{00000000-0005-0000-0000-000094900000}"/>
    <cellStyle name="Note 4 3 2 3 2" xfId="3528" xr:uid="{00000000-0005-0000-0000-000095900000}"/>
    <cellStyle name="Note 4 3 2 3 2 2" xfId="5444" xr:uid="{00000000-0005-0000-0000-000096900000}"/>
    <cellStyle name="Note 4 3 2 3 2 2 2" xfId="12364" xr:uid="{00000000-0005-0000-0000-000097900000}"/>
    <cellStyle name="Note 4 3 2 3 2 2 2 2" xfId="19091" xr:uid="{00000000-0005-0000-0000-000098900000}"/>
    <cellStyle name="Note 4 3 2 3 2 2 2 2 2" xfId="36755" xr:uid="{00000000-0005-0000-0000-000099900000}"/>
    <cellStyle name="Note 4 3 2 3 2 2 2 2 3" xfId="53935" xr:uid="{00000000-0005-0000-0000-00009A900000}"/>
    <cellStyle name="Note 4 3 2 3 2 2 2 3" xfId="30028" xr:uid="{00000000-0005-0000-0000-00009B900000}"/>
    <cellStyle name="Note 4 3 2 3 2 2 2 4" xfId="47258" xr:uid="{00000000-0005-0000-0000-00009C900000}"/>
    <cellStyle name="Note 4 3 2 3 2 2 3" xfId="9080" xr:uid="{00000000-0005-0000-0000-00009D900000}"/>
    <cellStyle name="Note 4 3 2 3 2 2 3 2" xfId="26745" xr:uid="{00000000-0005-0000-0000-00009E900000}"/>
    <cellStyle name="Note 4 3 2 3 2 2 3 3" xfId="44001" xr:uid="{00000000-0005-0000-0000-00009F900000}"/>
    <cellStyle name="Note 4 3 2 3 2 2 4" xfId="16024" xr:uid="{00000000-0005-0000-0000-0000A0900000}"/>
    <cellStyle name="Note 4 3 2 3 2 2 4 2" xfId="33688" xr:uid="{00000000-0005-0000-0000-0000A1900000}"/>
    <cellStyle name="Note 4 3 2 3 2 2 4 3" xfId="50894" xr:uid="{00000000-0005-0000-0000-0000A2900000}"/>
    <cellStyle name="Note 4 3 2 3 2 2 5" xfId="23109" xr:uid="{00000000-0005-0000-0000-0000A3900000}"/>
    <cellStyle name="Note 4 3 2 3 2 2 6" xfId="40390" xr:uid="{00000000-0005-0000-0000-0000A4900000}"/>
    <cellStyle name="Note 4 3 2 3 2 3" xfId="10988" xr:uid="{00000000-0005-0000-0000-0000A5900000}"/>
    <cellStyle name="Note 4 3 2 3 2 3 2" xfId="17823" xr:uid="{00000000-0005-0000-0000-0000A6900000}"/>
    <cellStyle name="Note 4 3 2 3 2 3 2 2" xfId="35487" xr:uid="{00000000-0005-0000-0000-0000A7900000}"/>
    <cellStyle name="Note 4 3 2 3 2 3 2 3" xfId="52679" xr:uid="{00000000-0005-0000-0000-0000A8900000}"/>
    <cellStyle name="Note 4 3 2 3 2 3 3" xfId="28652" xr:uid="{00000000-0005-0000-0000-0000A9900000}"/>
    <cellStyle name="Note 4 3 2 3 2 3 4" xfId="45894" xr:uid="{00000000-0005-0000-0000-0000AA900000}"/>
    <cellStyle name="Note 4 3 2 3 2 4" xfId="7225" xr:uid="{00000000-0005-0000-0000-0000AB900000}"/>
    <cellStyle name="Note 4 3 2 3 2 4 2" xfId="24890" xr:uid="{00000000-0005-0000-0000-0000AC900000}"/>
    <cellStyle name="Note 4 3 2 3 2 4 3" xfId="42158" xr:uid="{00000000-0005-0000-0000-0000AD900000}"/>
    <cellStyle name="Note 4 3 2 3 2 5" xfId="14277" xr:uid="{00000000-0005-0000-0000-0000AE900000}"/>
    <cellStyle name="Note 4 3 2 3 2 5 2" xfId="31941" xr:uid="{00000000-0005-0000-0000-0000AF900000}"/>
    <cellStyle name="Note 4 3 2 3 2 5 3" xfId="49159" xr:uid="{00000000-0005-0000-0000-0000B0900000}"/>
    <cellStyle name="Note 4 3 2 3 2 6" xfId="21247" xr:uid="{00000000-0005-0000-0000-0000B1900000}"/>
    <cellStyle name="Note 4 3 2 3 2 7" xfId="38547" xr:uid="{00000000-0005-0000-0000-0000B2900000}"/>
    <cellStyle name="Note 4 3 2 3 3" xfId="3898" xr:uid="{00000000-0005-0000-0000-0000B3900000}"/>
    <cellStyle name="Note 4 3 2 3 3 2" xfId="5814" xr:uid="{00000000-0005-0000-0000-0000B4900000}"/>
    <cellStyle name="Note 4 3 2 3 3 2 2" xfId="12734" xr:uid="{00000000-0005-0000-0000-0000B5900000}"/>
    <cellStyle name="Note 4 3 2 3 3 2 2 2" xfId="19461" xr:uid="{00000000-0005-0000-0000-0000B6900000}"/>
    <cellStyle name="Note 4 3 2 3 3 2 2 2 2" xfId="37125" xr:uid="{00000000-0005-0000-0000-0000B7900000}"/>
    <cellStyle name="Note 4 3 2 3 3 2 2 2 3" xfId="54302" xr:uid="{00000000-0005-0000-0000-0000B8900000}"/>
    <cellStyle name="Note 4 3 2 3 3 2 2 3" xfId="30398" xr:uid="{00000000-0005-0000-0000-0000B9900000}"/>
    <cellStyle name="Note 4 3 2 3 3 2 2 4" xfId="47625" xr:uid="{00000000-0005-0000-0000-0000BA900000}"/>
    <cellStyle name="Note 4 3 2 3 3 2 3" xfId="9450" xr:uid="{00000000-0005-0000-0000-0000BB900000}"/>
    <cellStyle name="Note 4 3 2 3 3 2 3 2" xfId="27115" xr:uid="{00000000-0005-0000-0000-0000BC900000}"/>
    <cellStyle name="Note 4 3 2 3 3 2 3 3" xfId="44368" xr:uid="{00000000-0005-0000-0000-0000BD900000}"/>
    <cellStyle name="Note 4 3 2 3 3 2 4" xfId="16394" xr:uid="{00000000-0005-0000-0000-0000BE900000}"/>
    <cellStyle name="Note 4 3 2 3 3 2 4 2" xfId="34058" xr:uid="{00000000-0005-0000-0000-0000BF900000}"/>
    <cellStyle name="Note 4 3 2 3 3 2 4 3" xfId="51261" xr:uid="{00000000-0005-0000-0000-0000C0900000}"/>
    <cellStyle name="Note 4 3 2 3 3 2 5" xfId="23479" xr:uid="{00000000-0005-0000-0000-0000C1900000}"/>
    <cellStyle name="Note 4 3 2 3 3 2 6" xfId="40757" xr:uid="{00000000-0005-0000-0000-0000C2900000}"/>
    <cellStyle name="Note 4 3 2 3 3 3" xfId="7595" xr:uid="{00000000-0005-0000-0000-0000C3900000}"/>
    <cellStyle name="Note 4 3 2 3 3 3 2" xfId="25260" xr:uid="{00000000-0005-0000-0000-0000C4900000}"/>
    <cellStyle name="Note 4 3 2 3 3 3 3" xfId="42525" xr:uid="{00000000-0005-0000-0000-0000C5900000}"/>
    <cellStyle name="Note 4 3 2 3 3 4" xfId="14647" xr:uid="{00000000-0005-0000-0000-0000C6900000}"/>
    <cellStyle name="Note 4 3 2 3 3 4 2" xfId="32311" xr:uid="{00000000-0005-0000-0000-0000C7900000}"/>
    <cellStyle name="Note 4 3 2 3 3 4 3" xfId="49526" xr:uid="{00000000-0005-0000-0000-0000C8900000}"/>
    <cellStyle name="Note 4 3 2 3 3 5" xfId="21617" xr:uid="{00000000-0005-0000-0000-0000C9900000}"/>
    <cellStyle name="Note 4 3 2 3 3 6" xfId="38914" xr:uid="{00000000-0005-0000-0000-0000CA900000}"/>
    <cellStyle name="Note 4 3 2 3 4" xfId="4781" xr:uid="{00000000-0005-0000-0000-0000CB900000}"/>
    <cellStyle name="Note 4 3 2 3 4 2" xfId="11701" xr:uid="{00000000-0005-0000-0000-0000CC900000}"/>
    <cellStyle name="Note 4 3 2 3 4 2 2" xfId="18482" xr:uid="{00000000-0005-0000-0000-0000CD900000}"/>
    <cellStyle name="Note 4 3 2 3 4 2 2 2" xfId="36146" xr:uid="{00000000-0005-0000-0000-0000CE900000}"/>
    <cellStyle name="Note 4 3 2 3 4 2 2 3" xfId="53332" xr:uid="{00000000-0005-0000-0000-0000CF900000}"/>
    <cellStyle name="Note 4 3 2 3 4 2 3" xfId="29365" xr:uid="{00000000-0005-0000-0000-0000D0900000}"/>
    <cellStyle name="Note 4 3 2 3 4 2 4" xfId="46601" xr:uid="{00000000-0005-0000-0000-0000D1900000}"/>
    <cellStyle name="Note 4 3 2 3 4 3" xfId="8417" xr:uid="{00000000-0005-0000-0000-0000D2900000}"/>
    <cellStyle name="Note 4 3 2 3 4 3 2" xfId="26082" xr:uid="{00000000-0005-0000-0000-0000D3900000}"/>
    <cellStyle name="Note 4 3 2 3 4 3 3" xfId="43344" xr:uid="{00000000-0005-0000-0000-0000D4900000}"/>
    <cellStyle name="Note 4 3 2 3 4 4" xfId="15415" xr:uid="{00000000-0005-0000-0000-0000D5900000}"/>
    <cellStyle name="Note 4 3 2 3 4 4 2" xfId="33079" xr:uid="{00000000-0005-0000-0000-0000D6900000}"/>
    <cellStyle name="Note 4 3 2 3 4 4 3" xfId="50291" xr:uid="{00000000-0005-0000-0000-0000D7900000}"/>
    <cellStyle name="Note 4 3 2 3 4 5" xfId="22446" xr:uid="{00000000-0005-0000-0000-0000D8900000}"/>
    <cellStyle name="Note 4 3 2 3 4 6" xfId="39733" xr:uid="{00000000-0005-0000-0000-0000D9900000}"/>
    <cellStyle name="Note 4 3 2 3 5" xfId="10387" xr:uid="{00000000-0005-0000-0000-0000DA900000}"/>
    <cellStyle name="Note 4 3 2 3 5 2" xfId="17276" xr:uid="{00000000-0005-0000-0000-0000DB900000}"/>
    <cellStyle name="Note 4 3 2 3 5 2 2" xfId="34940" xr:uid="{00000000-0005-0000-0000-0000DC900000}"/>
    <cellStyle name="Note 4 3 2 3 5 2 3" xfId="52138" xr:uid="{00000000-0005-0000-0000-0000DD900000}"/>
    <cellStyle name="Note 4 3 2 3 5 3" xfId="28051" xr:uid="{00000000-0005-0000-0000-0000DE900000}"/>
    <cellStyle name="Note 4 3 2 3 5 4" xfId="45299" xr:uid="{00000000-0005-0000-0000-0000DF900000}"/>
    <cellStyle name="Note 4 3 2 3 6" xfId="6637" xr:uid="{00000000-0005-0000-0000-0000E0900000}"/>
    <cellStyle name="Note 4 3 2 3 6 2" xfId="24302" xr:uid="{00000000-0005-0000-0000-0000E1900000}"/>
    <cellStyle name="Note 4 3 2 3 6 3" xfId="41576" xr:uid="{00000000-0005-0000-0000-0000E2900000}"/>
    <cellStyle name="Note 4 3 2 3 7" xfId="13668" xr:uid="{00000000-0005-0000-0000-0000E3900000}"/>
    <cellStyle name="Note 4 3 2 3 7 2" xfId="31332" xr:uid="{00000000-0005-0000-0000-0000E4900000}"/>
    <cellStyle name="Note 4 3 2 3 7 3" xfId="48556" xr:uid="{00000000-0005-0000-0000-0000E5900000}"/>
    <cellStyle name="Note 4 3 2 3 8" xfId="20584" xr:uid="{00000000-0005-0000-0000-0000E6900000}"/>
    <cellStyle name="Note 4 3 2 3 9" xfId="37890" xr:uid="{00000000-0005-0000-0000-0000E7900000}"/>
    <cellStyle name="Note 4 3 2 4" xfId="4517" xr:uid="{00000000-0005-0000-0000-0000E8900000}"/>
    <cellStyle name="Note 4 3 2 4 2" xfId="6381" xr:uid="{00000000-0005-0000-0000-0000E9900000}"/>
    <cellStyle name="Note 4 3 2 4 2 2" xfId="13300" xr:uid="{00000000-0005-0000-0000-0000EA900000}"/>
    <cellStyle name="Note 4 3 2 4 2 2 2" xfId="19973" xr:uid="{00000000-0005-0000-0000-0000EB900000}"/>
    <cellStyle name="Note 4 3 2 4 2 2 2 2" xfId="37637" xr:uid="{00000000-0005-0000-0000-0000EC900000}"/>
    <cellStyle name="Note 4 3 2 4 2 2 2 3" xfId="54814" xr:uid="{00000000-0005-0000-0000-0000ED900000}"/>
    <cellStyle name="Note 4 3 2 4 2 2 3" xfId="30964" xr:uid="{00000000-0005-0000-0000-0000EE900000}"/>
    <cellStyle name="Note 4 3 2 4 2 2 4" xfId="48191" xr:uid="{00000000-0005-0000-0000-0000EF900000}"/>
    <cellStyle name="Note 4 3 2 4 2 3" xfId="10016" xr:uid="{00000000-0005-0000-0000-0000F0900000}"/>
    <cellStyle name="Note 4 3 2 4 2 3 2" xfId="27681" xr:uid="{00000000-0005-0000-0000-0000F1900000}"/>
    <cellStyle name="Note 4 3 2 4 2 3 3" xfId="44934" xr:uid="{00000000-0005-0000-0000-0000F2900000}"/>
    <cellStyle name="Note 4 3 2 4 2 4" xfId="16906" xr:uid="{00000000-0005-0000-0000-0000F3900000}"/>
    <cellStyle name="Note 4 3 2 4 2 4 2" xfId="34570" xr:uid="{00000000-0005-0000-0000-0000F4900000}"/>
    <cellStyle name="Note 4 3 2 4 2 4 3" xfId="51773" xr:uid="{00000000-0005-0000-0000-0000F5900000}"/>
    <cellStyle name="Note 4 3 2 4 2 5" xfId="24046" xr:uid="{00000000-0005-0000-0000-0000F6900000}"/>
    <cellStyle name="Note 4 3 2 4 2 6" xfId="41323" xr:uid="{00000000-0005-0000-0000-0000F7900000}"/>
    <cellStyle name="Note 4 3 2 4 3" xfId="11445" xr:uid="{00000000-0005-0000-0000-0000F8900000}"/>
    <cellStyle name="Note 4 3 2 4 3 2" xfId="18226" xr:uid="{00000000-0005-0000-0000-0000F9900000}"/>
    <cellStyle name="Note 4 3 2 4 3 2 2" xfId="35890" xr:uid="{00000000-0005-0000-0000-0000FA900000}"/>
    <cellStyle name="Note 4 3 2 4 3 2 3" xfId="53079" xr:uid="{00000000-0005-0000-0000-0000FB900000}"/>
    <cellStyle name="Note 4 3 2 4 3 3" xfId="29109" xr:uid="{00000000-0005-0000-0000-0000FC900000}"/>
    <cellStyle name="Note 4 3 2 4 3 4" xfId="46348" xr:uid="{00000000-0005-0000-0000-0000FD900000}"/>
    <cellStyle name="Note 4 3 2 4 4" xfId="8161" xr:uid="{00000000-0005-0000-0000-0000FE900000}"/>
    <cellStyle name="Note 4 3 2 4 4 2" xfId="25826" xr:uid="{00000000-0005-0000-0000-0000FF900000}"/>
    <cellStyle name="Note 4 3 2 4 4 3" xfId="43091" xr:uid="{00000000-0005-0000-0000-000000910000}"/>
    <cellStyle name="Note 4 3 2 4 5" xfId="15159" xr:uid="{00000000-0005-0000-0000-000001910000}"/>
    <cellStyle name="Note 4 3 2 4 5 2" xfId="32823" xr:uid="{00000000-0005-0000-0000-000002910000}"/>
    <cellStyle name="Note 4 3 2 4 5 3" xfId="50038" xr:uid="{00000000-0005-0000-0000-000003910000}"/>
    <cellStyle name="Note 4 3 2 4 6" xfId="22190" xr:uid="{00000000-0005-0000-0000-000004910000}"/>
    <cellStyle name="Note 4 3 2 4 7" xfId="39480" xr:uid="{00000000-0005-0000-0000-000005910000}"/>
    <cellStyle name="Note 4 3 2 5" xfId="4547" xr:uid="{00000000-0005-0000-0000-000006910000}"/>
    <cellStyle name="Note 4 3 2 5 2" xfId="6411" xr:uid="{00000000-0005-0000-0000-000007910000}"/>
    <cellStyle name="Note 4 3 2 5 2 2" xfId="13330" xr:uid="{00000000-0005-0000-0000-000008910000}"/>
    <cellStyle name="Note 4 3 2 5 2 2 2" xfId="20003" xr:uid="{00000000-0005-0000-0000-000009910000}"/>
    <cellStyle name="Note 4 3 2 5 2 2 2 2" xfId="37667" xr:uid="{00000000-0005-0000-0000-00000A910000}"/>
    <cellStyle name="Note 4 3 2 5 2 2 2 3" xfId="54844" xr:uid="{00000000-0005-0000-0000-00000B910000}"/>
    <cellStyle name="Note 4 3 2 5 2 2 3" xfId="30994" xr:uid="{00000000-0005-0000-0000-00000C910000}"/>
    <cellStyle name="Note 4 3 2 5 2 2 4" xfId="48221" xr:uid="{00000000-0005-0000-0000-00000D910000}"/>
    <cellStyle name="Note 4 3 2 5 2 3" xfId="10046" xr:uid="{00000000-0005-0000-0000-00000E910000}"/>
    <cellStyle name="Note 4 3 2 5 2 3 2" xfId="27711" xr:uid="{00000000-0005-0000-0000-00000F910000}"/>
    <cellStyle name="Note 4 3 2 5 2 3 3" xfId="44964" xr:uid="{00000000-0005-0000-0000-000010910000}"/>
    <cellStyle name="Note 4 3 2 5 2 4" xfId="16936" xr:uid="{00000000-0005-0000-0000-000011910000}"/>
    <cellStyle name="Note 4 3 2 5 2 4 2" xfId="34600" xr:uid="{00000000-0005-0000-0000-000012910000}"/>
    <cellStyle name="Note 4 3 2 5 2 4 3" xfId="51803" xr:uid="{00000000-0005-0000-0000-000013910000}"/>
    <cellStyle name="Note 4 3 2 5 2 5" xfId="24076" xr:uid="{00000000-0005-0000-0000-000014910000}"/>
    <cellStyle name="Note 4 3 2 5 2 6" xfId="41353" xr:uid="{00000000-0005-0000-0000-000015910000}"/>
    <cellStyle name="Note 4 3 2 5 3" xfId="11475" xr:uid="{00000000-0005-0000-0000-000016910000}"/>
    <cellStyle name="Note 4 3 2 5 3 2" xfId="18256" xr:uid="{00000000-0005-0000-0000-000017910000}"/>
    <cellStyle name="Note 4 3 2 5 3 2 2" xfId="35920" xr:uid="{00000000-0005-0000-0000-000018910000}"/>
    <cellStyle name="Note 4 3 2 5 3 2 3" xfId="53109" xr:uid="{00000000-0005-0000-0000-000019910000}"/>
    <cellStyle name="Note 4 3 2 5 3 3" xfId="29139" xr:uid="{00000000-0005-0000-0000-00001A910000}"/>
    <cellStyle name="Note 4 3 2 5 3 4" xfId="46378" xr:uid="{00000000-0005-0000-0000-00001B910000}"/>
    <cellStyle name="Note 4 3 2 5 4" xfId="8191" xr:uid="{00000000-0005-0000-0000-00001C910000}"/>
    <cellStyle name="Note 4 3 2 5 4 2" xfId="25856" xr:uid="{00000000-0005-0000-0000-00001D910000}"/>
    <cellStyle name="Note 4 3 2 5 4 3" xfId="43121" xr:uid="{00000000-0005-0000-0000-00001E910000}"/>
    <cellStyle name="Note 4 3 2 5 5" xfId="15189" xr:uid="{00000000-0005-0000-0000-00001F910000}"/>
    <cellStyle name="Note 4 3 2 5 5 2" xfId="32853" xr:uid="{00000000-0005-0000-0000-000020910000}"/>
    <cellStyle name="Note 4 3 2 5 5 3" xfId="50068" xr:uid="{00000000-0005-0000-0000-000021910000}"/>
    <cellStyle name="Note 4 3 2 5 6" xfId="22220" xr:uid="{00000000-0005-0000-0000-000022910000}"/>
    <cellStyle name="Note 4 3 2 5 7" xfId="39510" xr:uid="{00000000-0005-0000-0000-000023910000}"/>
    <cellStyle name="Note 4 3 2 6" xfId="10160" xr:uid="{00000000-0005-0000-0000-000024910000}"/>
    <cellStyle name="Note 4 3 2 6 2" xfId="17049" xr:uid="{00000000-0005-0000-0000-000025910000}"/>
    <cellStyle name="Note 4 3 2 6 2 2" xfId="34713" xr:uid="{00000000-0005-0000-0000-000026910000}"/>
    <cellStyle name="Note 4 3 2 6 2 3" xfId="51914" xr:uid="{00000000-0005-0000-0000-000027910000}"/>
    <cellStyle name="Note 4 3 2 6 3" xfId="27824" xr:uid="{00000000-0005-0000-0000-000028910000}"/>
    <cellStyle name="Note 4 3 2 6 4" xfId="45075" xr:uid="{00000000-0005-0000-0000-000029910000}"/>
    <cellStyle name="Note 4 3 2 7" xfId="13441" xr:uid="{00000000-0005-0000-0000-00002A910000}"/>
    <cellStyle name="Note 4 3 2 7 2" xfId="31105" xr:uid="{00000000-0005-0000-0000-00002B910000}"/>
    <cellStyle name="Note 4 3 2 7 3" xfId="48332" xr:uid="{00000000-0005-0000-0000-00002C910000}"/>
    <cellStyle name="Note 4 3 2 8" xfId="20267" xr:uid="{00000000-0005-0000-0000-00002D910000}"/>
    <cellStyle name="Note 4 3 2 9" xfId="20157" xr:uid="{00000000-0005-0000-0000-00002E910000}"/>
    <cellStyle name="Note 4 3 3" xfId="2710" xr:uid="{00000000-0005-0000-0000-00002F910000}"/>
    <cellStyle name="Note 4 3 3 10" xfId="13515" xr:uid="{00000000-0005-0000-0000-000030910000}"/>
    <cellStyle name="Note 4 3 3 10 2" xfId="31179" xr:uid="{00000000-0005-0000-0000-000031910000}"/>
    <cellStyle name="Note 4 3 3 10 3" xfId="48406" xr:uid="{00000000-0005-0000-0000-000032910000}"/>
    <cellStyle name="Note 4 3 3 11" xfId="20431" xr:uid="{00000000-0005-0000-0000-000033910000}"/>
    <cellStyle name="Note 4 3 3 12" xfId="37740" xr:uid="{00000000-0005-0000-0000-000034910000}"/>
    <cellStyle name="Note 4 3 3 2" xfId="2939" xr:uid="{00000000-0005-0000-0000-000035910000}"/>
    <cellStyle name="Note 4 3 3 2 2" xfId="3602" xr:uid="{00000000-0005-0000-0000-000036910000}"/>
    <cellStyle name="Note 4 3 3 2 2 2" xfId="5518" xr:uid="{00000000-0005-0000-0000-000037910000}"/>
    <cellStyle name="Note 4 3 3 2 2 2 2" xfId="12438" xr:uid="{00000000-0005-0000-0000-000038910000}"/>
    <cellStyle name="Note 4 3 3 2 2 2 2 2" xfId="19165" xr:uid="{00000000-0005-0000-0000-000039910000}"/>
    <cellStyle name="Note 4 3 3 2 2 2 2 2 2" xfId="36829" xr:uid="{00000000-0005-0000-0000-00003A910000}"/>
    <cellStyle name="Note 4 3 3 2 2 2 2 2 3" xfId="54009" xr:uid="{00000000-0005-0000-0000-00003B910000}"/>
    <cellStyle name="Note 4 3 3 2 2 2 2 3" xfId="30102" xr:uid="{00000000-0005-0000-0000-00003C910000}"/>
    <cellStyle name="Note 4 3 3 2 2 2 2 4" xfId="47332" xr:uid="{00000000-0005-0000-0000-00003D910000}"/>
    <cellStyle name="Note 4 3 3 2 2 2 3" xfId="9154" xr:uid="{00000000-0005-0000-0000-00003E910000}"/>
    <cellStyle name="Note 4 3 3 2 2 2 3 2" xfId="26819" xr:uid="{00000000-0005-0000-0000-00003F910000}"/>
    <cellStyle name="Note 4 3 3 2 2 2 3 3" xfId="44075" xr:uid="{00000000-0005-0000-0000-000040910000}"/>
    <cellStyle name="Note 4 3 3 2 2 2 4" xfId="16098" xr:uid="{00000000-0005-0000-0000-000041910000}"/>
    <cellStyle name="Note 4 3 3 2 2 2 4 2" xfId="33762" xr:uid="{00000000-0005-0000-0000-000042910000}"/>
    <cellStyle name="Note 4 3 3 2 2 2 4 3" xfId="50968" xr:uid="{00000000-0005-0000-0000-000043910000}"/>
    <cellStyle name="Note 4 3 3 2 2 2 5" xfId="23183" xr:uid="{00000000-0005-0000-0000-000044910000}"/>
    <cellStyle name="Note 4 3 3 2 2 2 6" xfId="40464" xr:uid="{00000000-0005-0000-0000-000045910000}"/>
    <cellStyle name="Note 4 3 3 2 2 3" xfId="11062" xr:uid="{00000000-0005-0000-0000-000046910000}"/>
    <cellStyle name="Note 4 3 3 2 2 3 2" xfId="17897" xr:uid="{00000000-0005-0000-0000-000047910000}"/>
    <cellStyle name="Note 4 3 3 2 2 3 2 2" xfId="35561" xr:uid="{00000000-0005-0000-0000-000048910000}"/>
    <cellStyle name="Note 4 3 3 2 2 3 2 3" xfId="52753" xr:uid="{00000000-0005-0000-0000-000049910000}"/>
    <cellStyle name="Note 4 3 3 2 2 3 3" xfId="28726" xr:uid="{00000000-0005-0000-0000-00004A910000}"/>
    <cellStyle name="Note 4 3 3 2 2 3 4" xfId="45968" xr:uid="{00000000-0005-0000-0000-00004B910000}"/>
    <cellStyle name="Note 4 3 3 2 2 4" xfId="7299" xr:uid="{00000000-0005-0000-0000-00004C910000}"/>
    <cellStyle name="Note 4 3 3 2 2 4 2" xfId="24964" xr:uid="{00000000-0005-0000-0000-00004D910000}"/>
    <cellStyle name="Note 4 3 3 2 2 4 3" xfId="42232" xr:uid="{00000000-0005-0000-0000-00004E910000}"/>
    <cellStyle name="Note 4 3 3 2 2 5" xfId="14351" xr:uid="{00000000-0005-0000-0000-00004F910000}"/>
    <cellStyle name="Note 4 3 3 2 2 5 2" xfId="32015" xr:uid="{00000000-0005-0000-0000-000050910000}"/>
    <cellStyle name="Note 4 3 3 2 2 5 3" xfId="49233" xr:uid="{00000000-0005-0000-0000-000051910000}"/>
    <cellStyle name="Note 4 3 3 2 2 6" xfId="21321" xr:uid="{00000000-0005-0000-0000-000052910000}"/>
    <cellStyle name="Note 4 3 3 2 2 7" xfId="38621" xr:uid="{00000000-0005-0000-0000-000053910000}"/>
    <cellStyle name="Note 4 3 3 2 3" xfId="3972" xr:uid="{00000000-0005-0000-0000-000054910000}"/>
    <cellStyle name="Note 4 3 3 2 3 2" xfId="5888" xr:uid="{00000000-0005-0000-0000-000055910000}"/>
    <cellStyle name="Note 4 3 3 2 3 2 2" xfId="12808" xr:uid="{00000000-0005-0000-0000-000056910000}"/>
    <cellStyle name="Note 4 3 3 2 3 2 2 2" xfId="19535" xr:uid="{00000000-0005-0000-0000-000057910000}"/>
    <cellStyle name="Note 4 3 3 2 3 2 2 2 2" xfId="37199" xr:uid="{00000000-0005-0000-0000-000058910000}"/>
    <cellStyle name="Note 4 3 3 2 3 2 2 2 3" xfId="54376" xr:uid="{00000000-0005-0000-0000-000059910000}"/>
    <cellStyle name="Note 4 3 3 2 3 2 2 3" xfId="30472" xr:uid="{00000000-0005-0000-0000-00005A910000}"/>
    <cellStyle name="Note 4 3 3 2 3 2 2 4" xfId="47699" xr:uid="{00000000-0005-0000-0000-00005B910000}"/>
    <cellStyle name="Note 4 3 3 2 3 2 3" xfId="9524" xr:uid="{00000000-0005-0000-0000-00005C910000}"/>
    <cellStyle name="Note 4 3 3 2 3 2 3 2" xfId="27189" xr:uid="{00000000-0005-0000-0000-00005D910000}"/>
    <cellStyle name="Note 4 3 3 2 3 2 3 3" xfId="44442" xr:uid="{00000000-0005-0000-0000-00005E910000}"/>
    <cellStyle name="Note 4 3 3 2 3 2 4" xfId="16468" xr:uid="{00000000-0005-0000-0000-00005F910000}"/>
    <cellStyle name="Note 4 3 3 2 3 2 4 2" xfId="34132" xr:uid="{00000000-0005-0000-0000-000060910000}"/>
    <cellStyle name="Note 4 3 3 2 3 2 4 3" xfId="51335" xr:uid="{00000000-0005-0000-0000-000061910000}"/>
    <cellStyle name="Note 4 3 3 2 3 2 5" xfId="23553" xr:uid="{00000000-0005-0000-0000-000062910000}"/>
    <cellStyle name="Note 4 3 3 2 3 2 6" xfId="40831" xr:uid="{00000000-0005-0000-0000-000063910000}"/>
    <cellStyle name="Note 4 3 3 2 3 3" xfId="7669" xr:uid="{00000000-0005-0000-0000-000064910000}"/>
    <cellStyle name="Note 4 3 3 2 3 3 2" xfId="25334" xr:uid="{00000000-0005-0000-0000-000065910000}"/>
    <cellStyle name="Note 4 3 3 2 3 3 3" xfId="42599" xr:uid="{00000000-0005-0000-0000-000066910000}"/>
    <cellStyle name="Note 4 3 3 2 3 4" xfId="14721" xr:uid="{00000000-0005-0000-0000-000067910000}"/>
    <cellStyle name="Note 4 3 3 2 3 4 2" xfId="32385" xr:uid="{00000000-0005-0000-0000-000068910000}"/>
    <cellStyle name="Note 4 3 3 2 3 4 3" xfId="49600" xr:uid="{00000000-0005-0000-0000-000069910000}"/>
    <cellStyle name="Note 4 3 3 2 3 5" xfId="21691" xr:uid="{00000000-0005-0000-0000-00006A910000}"/>
    <cellStyle name="Note 4 3 3 2 3 6" xfId="38988" xr:uid="{00000000-0005-0000-0000-00006B910000}"/>
    <cellStyle name="Note 4 3 3 2 4" xfId="4855" xr:uid="{00000000-0005-0000-0000-00006C910000}"/>
    <cellStyle name="Note 4 3 3 2 4 2" xfId="11775" xr:uid="{00000000-0005-0000-0000-00006D910000}"/>
    <cellStyle name="Note 4 3 3 2 4 2 2" xfId="18556" xr:uid="{00000000-0005-0000-0000-00006E910000}"/>
    <cellStyle name="Note 4 3 3 2 4 2 2 2" xfId="36220" xr:uid="{00000000-0005-0000-0000-00006F910000}"/>
    <cellStyle name="Note 4 3 3 2 4 2 2 3" xfId="53406" xr:uid="{00000000-0005-0000-0000-000070910000}"/>
    <cellStyle name="Note 4 3 3 2 4 2 3" xfId="29439" xr:uid="{00000000-0005-0000-0000-000071910000}"/>
    <cellStyle name="Note 4 3 3 2 4 2 4" xfId="46675" xr:uid="{00000000-0005-0000-0000-000072910000}"/>
    <cellStyle name="Note 4 3 3 2 4 3" xfId="8491" xr:uid="{00000000-0005-0000-0000-000073910000}"/>
    <cellStyle name="Note 4 3 3 2 4 3 2" xfId="26156" xr:uid="{00000000-0005-0000-0000-000074910000}"/>
    <cellStyle name="Note 4 3 3 2 4 3 3" xfId="43418" xr:uid="{00000000-0005-0000-0000-000075910000}"/>
    <cellStyle name="Note 4 3 3 2 4 4" xfId="15489" xr:uid="{00000000-0005-0000-0000-000076910000}"/>
    <cellStyle name="Note 4 3 3 2 4 4 2" xfId="33153" xr:uid="{00000000-0005-0000-0000-000077910000}"/>
    <cellStyle name="Note 4 3 3 2 4 4 3" xfId="50365" xr:uid="{00000000-0005-0000-0000-000078910000}"/>
    <cellStyle name="Note 4 3 3 2 4 5" xfId="22520" xr:uid="{00000000-0005-0000-0000-000079910000}"/>
    <cellStyle name="Note 4 3 3 2 4 6" xfId="39807" xr:uid="{00000000-0005-0000-0000-00007A910000}"/>
    <cellStyle name="Note 4 3 3 2 5" xfId="10461" xr:uid="{00000000-0005-0000-0000-00007B910000}"/>
    <cellStyle name="Note 4 3 3 2 5 2" xfId="17350" xr:uid="{00000000-0005-0000-0000-00007C910000}"/>
    <cellStyle name="Note 4 3 3 2 5 2 2" xfId="35014" xr:uid="{00000000-0005-0000-0000-00007D910000}"/>
    <cellStyle name="Note 4 3 3 2 5 2 3" xfId="52212" xr:uid="{00000000-0005-0000-0000-00007E910000}"/>
    <cellStyle name="Note 4 3 3 2 5 3" xfId="28125" xr:uid="{00000000-0005-0000-0000-00007F910000}"/>
    <cellStyle name="Note 4 3 3 2 5 4" xfId="45373" xr:uid="{00000000-0005-0000-0000-000080910000}"/>
    <cellStyle name="Note 4 3 3 2 6" xfId="6711" xr:uid="{00000000-0005-0000-0000-000081910000}"/>
    <cellStyle name="Note 4 3 3 2 6 2" xfId="24376" xr:uid="{00000000-0005-0000-0000-000082910000}"/>
    <cellStyle name="Note 4 3 3 2 6 3" xfId="41650" xr:uid="{00000000-0005-0000-0000-000083910000}"/>
    <cellStyle name="Note 4 3 3 2 7" xfId="13742" xr:uid="{00000000-0005-0000-0000-000084910000}"/>
    <cellStyle name="Note 4 3 3 2 7 2" xfId="31406" xr:uid="{00000000-0005-0000-0000-000085910000}"/>
    <cellStyle name="Note 4 3 3 2 7 3" xfId="48630" xr:uid="{00000000-0005-0000-0000-000086910000}"/>
    <cellStyle name="Note 4 3 3 2 8" xfId="20658" xr:uid="{00000000-0005-0000-0000-000087910000}"/>
    <cellStyle name="Note 4 3 3 2 9" xfId="37964" xr:uid="{00000000-0005-0000-0000-000088910000}"/>
    <cellStyle name="Note 4 3 3 3" xfId="3035" xr:uid="{00000000-0005-0000-0000-000089910000}"/>
    <cellStyle name="Note 4 3 3 3 2" xfId="3698" xr:uid="{00000000-0005-0000-0000-00008A910000}"/>
    <cellStyle name="Note 4 3 3 3 2 2" xfId="5614" xr:uid="{00000000-0005-0000-0000-00008B910000}"/>
    <cellStyle name="Note 4 3 3 3 2 2 2" xfId="12534" xr:uid="{00000000-0005-0000-0000-00008C910000}"/>
    <cellStyle name="Note 4 3 3 3 2 2 2 2" xfId="19261" xr:uid="{00000000-0005-0000-0000-00008D910000}"/>
    <cellStyle name="Note 4 3 3 3 2 2 2 2 2" xfId="36925" xr:uid="{00000000-0005-0000-0000-00008E910000}"/>
    <cellStyle name="Note 4 3 3 3 2 2 2 2 3" xfId="54102" xr:uid="{00000000-0005-0000-0000-00008F910000}"/>
    <cellStyle name="Note 4 3 3 3 2 2 2 3" xfId="30198" xr:uid="{00000000-0005-0000-0000-000090910000}"/>
    <cellStyle name="Note 4 3 3 3 2 2 2 4" xfId="47425" xr:uid="{00000000-0005-0000-0000-000091910000}"/>
    <cellStyle name="Note 4 3 3 3 2 2 3" xfId="9250" xr:uid="{00000000-0005-0000-0000-000092910000}"/>
    <cellStyle name="Note 4 3 3 3 2 2 3 2" xfId="26915" xr:uid="{00000000-0005-0000-0000-000093910000}"/>
    <cellStyle name="Note 4 3 3 3 2 2 3 3" xfId="44168" xr:uid="{00000000-0005-0000-0000-000094910000}"/>
    <cellStyle name="Note 4 3 3 3 2 2 4" xfId="16194" xr:uid="{00000000-0005-0000-0000-000095910000}"/>
    <cellStyle name="Note 4 3 3 3 2 2 4 2" xfId="33858" xr:uid="{00000000-0005-0000-0000-000096910000}"/>
    <cellStyle name="Note 4 3 3 3 2 2 4 3" xfId="51061" xr:uid="{00000000-0005-0000-0000-000097910000}"/>
    <cellStyle name="Note 4 3 3 3 2 2 5" xfId="23279" xr:uid="{00000000-0005-0000-0000-000098910000}"/>
    <cellStyle name="Note 4 3 3 3 2 2 6" xfId="40557" xr:uid="{00000000-0005-0000-0000-000099910000}"/>
    <cellStyle name="Note 4 3 3 3 2 3" xfId="11158" xr:uid="{00000000-0005-0000-0000-00009A910000}"/>
    <cellStyle name="Note 4 3 3 3 2 3 2" xfId="17993" xr:uid="{00000000-0005-0000-0000-00009B910000}"/>
    <cellStyle name="Note 4 3 3 3 2 3 2 2" xfId="35657" xr:uid="{00000000-0005-0000-0000-00009C910000}"/>
    <cellStyle name="Note 4 3 3 3 2 3 2 3" xfId="52846" xr:uid="{00000000-0005-0000-0000-00009D910000}"/>
    <cellStyle name="Note 4 3 3 3 2 3 3" xfId="28822" xr:uid="{00000000-0005-0000-0000-00009E910000}"/>
    <cellStyle name="Note 4 3 3 3 2 3 4" xfId="46061" xr:uid="{00000000-0005-0000-0000-00009F910000}"/>
    <cellStyle name="Note 4 3 3 3 2 4" xfId="7395" xr:uid="{00000000-0005-0000-0000-0000A0910000}"/>
    <cellStyle name="Note 4 3 3 3 2 4 2" xfId="25060" xr:uid="{00000000-0005-0000-0000-0000A1910000}"/>
    <cellStyle name="Note 4 3 3 3 2 4 3" xfId="42325" xr:uid="{00000000-0005-0000-0000-0000A2910000}"/>
    <cellStyle name="Note 4 3 3 3 2 5" xfId="14447" xr:uid="{00000000-0005-0000-0000-0000A3910000}"/>
    <cellStyle name="Note 4 3 3 3 2 5 2" xfId="32111" xr:uid="{00000000-0005-0000-0000-0000A4910000}"/>
    <cellStyle name="Note 4 3 3 3 2 5 3" xfId="49326" xr:uid="{00000000-0005-0000-0000-0000A5910000}"/>
    <cellStyle name="Note 4 3 3 3 2 6" xfId="21417" xr:uid="{00000000-0005-0000-0000-0000A6910000}"/>
    <cellStyle name="Note 4 3 3 3 2 7" xfId="38714" xr:uid="{00000000-0005-0000-0000-0000A7910000}"/>
    <cellStyle name="Note 4 3 3 3 3" xfId="4065" xr:uid="{00000000-0005-0000-0000-0000A8910000}"/>
    <cellStyle name="Note 4 3 3 3 3 2" xfId="5981" xr:uid="{00000000-0005-0000-0000-0000A9910000}"/>
    <cellStyle name="Note 4 3 3 3 3 2 2" xfId="12901" xr:uid="{00000000-0005-0000-0000-0000AA910000}"/>
    <cellStyle name="Note 4 3 3 3 3 2 2 2" xfId="19628" xr:uid="{00000000-0005-0000-0000-0000AB910000}"/>
    <cellStyle name="Note 4 3 3 3 3 2 2 2 2" xfId="37292" xr:uid="{00000000-0005-0000-0000-0000AC910000}"/>
    <cellStyle name="Note 4 3 3 3 3 2 2 2 3" xfId="54469" xr:uid="{00000000-0005-0000-0000-0000AD910000}"/>
    <cellStyle name="Note 4 3 3 3 3 2 2 3" xfId="30565" xr:uid="{00000000-0005-0000-0000-0000AE910000}"/>
    <cellStyle name="Note 4 3 3 3 3 2 2 4" xfId="47792" xr:uid="{00000000-0005-0000-0000-0000AF910000}"/>
    <cellStyle name="Note 4 3 3 3 3 2 3" xfId="9617" xr:uid="{00000000-0005-0000-0000-0000B0910000}"/>
    <cellStyle name="Note 4 3 3 3 3 2 3 2" xfId="27282" xr:uid="{00000000-0005-0000-0000-0000B1910000}"/>
    <cellStyle name="Note 4 3 3 3 3 2 3 3" xfId="44535" xr:uid="{00000000-0005-0000-0000-0000B2910000}"/>
    <cellStyle name="Note 4 3 3 3 3 2 4" xfId="16561" xr:uid="{00000000-0005-0000-0000-0000B3910000}"/>
    <cellStyle name="Note 4 3 3 3 3 2 4 2" xfId="34225" xr:uid="{00000000-0005-0000-0000-0000B4910000}"/>
    <cellStyle name="Note 4 3 3 3 3 2 4 3" xfId="51428" xr:uid="{00000000-0005-0000-0000-0000B5910000}"/>
    <cellStyle name="Note 4 3 3 3 3 2 5" xfId="23646" xr:uid="{00000000-0005-0000-0000-0000B6910000}"/>
    <cellStyle name="Note 4 3 3 3 3 2 6" xfId="40924" xr:uid="{00000000-0005-0000-0000-0000B7910000}"/>
    <cellStyle name="Note 4 3 3 3 3 3" xfId="7762" xr:uid="{00000000-0005-0000-0000-0000B8910000}"/>
    <cellStyle name="Note 4 3 3 3 3 3 2" xfId="25427" xr:uid="{00000000-0005-0000-0000-0000B9910000}"/>
    <cellStyle name="Note 4 3 3 3 3 3 3" xfId="42692" xr:uid="{00000000-0005-0000-0000-0000BA910000}"/>
    <cellStyle name="Note 4 3 3 3 3 4" xfId="14814" xr:uid="{00000000-0005-0000-0000-0000BB910000}"/>
    <cellStyle name="Note 4 3 3 3 3 4 2" xfId="32478" xr:uid="{00000000-0005-0000-0000-0000BC910000}"/>
    <cellStyle name="Note 4 3 3 3 3 4 3" xfId="49693" xr:uid="{00000000-0005-0000-0000-0000BD910000}"/>
    <cellStyle name="Note 4 3 3 3 3 5" xfId="21784" xr:uid="{00000000-0005-0000-0000-0000BE910000}"/>
    <cellStyle name="Note 4 3 3 3 3 6" xfId="39081" xr:uid="{00000000-0005-0000-0000-0000BF910000}"/>
    <cellStyle name="Note 4 3 3 3 4" xfId="4951" xr:uid="{00000000-0005-0000-0000-0000C0910000}"/>
    <cellStyle name="Note 4 3 3 3 4 2" xfId="11871" xr:uid="{00000000-0005-0000-0000-0000C1910000}"/>
    <cellStyle name="Note 4 3 3 3 4 2 2" xfId="18652" xr:uid="{00000000-0005-0000-0000-0000C2910000}"/>
    <cellStyle name="Note 4 3 3 3 4 2 2 2" xfId="36316" xr:uid="{00000000-0005-0000-0000-0000C3910000}"/>
    <cellStyle name="Note 4 3 3 3 4 2 2 3" xfId="53499" xr:uid="{00000000-0005-0000-0000-0000C4910000}"/>
    <cellStyle name="Note 4 3 3 3 4 2 3" xfId="29535" xr:uid="{00000000-0005-0000-0000-0000C5910000}"/>
    <cellStyle name="Note 4 3 3 3 4 2 4" xfId="46768" xr:uid="{00000000-0005-0000-0000-0000C6910000}"/>
    <cellStyle name="Note 4 3 3 3 4 3" xfId="8587" xr:uid="{00000000-0005-0000-0000-0000C7910000}"/>
    <cellStyle name="Note 4 3 3 3 4 3 2" xfId="26252" xr:uid="{00000000-0005-0000-0000-0000C8910000}"/>
    <cellStyle name="Note 4 3 3 3 4 3 3" xfId="43511" xr:uid="{00000000-0005-0000-0000-0000C9910000}"/>
    <cellStyle name="Note 4 3 3 3 4 4" xfId="15585" xr:uid="{00000000-0005-0000-0000-0000CA910000}"/>
    <cellStyle name="Note 4 3 3 3 4 4 2" xfId="33249" xr:uid="{00000000-0005-0000-0000-0000CB910000}"/>
    <cellStyle name="Note 4 3 3 3 4 4 3" xfId="50458" xr:uid="{00000000-0005-0000-0000-0000CC910000}"/>
    <cellStyle name="Note 4 3 3 3 4 5" xfId="22616" xr:uid="{00000000-0005-0000-0000-0000CD910000}"/>
    <cellStyle name="Note 4 3 3 3 4 6" xfId="39900" xr:uid="{00000000-0005-0000-0000-0000CE910000}"/>
    <cellStyle name="Note 4 3 3 3 5" xfId="10557" xr:uid="{00000000-0005-0000-0000-0000CF910000}"/>
    <cellStyle name="Note 4 3 3 3 5 2" xfId="17446" xr:uid="{00000000-0005-0000-0000-0000D0910000}"/>
    <cellStyle name="Note 4 3 3 3 5 2 2" xfId="35110" xr:uid="{00000000-0005-0000-0000-0000D1910000}"/>
    <cellStyle name="Note 4 3 3 3 5 2 3" xfId="52305" xr:uid="{00000000-0005-0000-0000-0000D2910000}"/>
    <cellStyle name="Note 4 3 3 3 5 3" xfId="28221" xr:uid="{00000000-0005-0000-0000-0000D3910000}"/>
    <cellStyle name="Note 4 3 3 3 5 4" xfId="45466" xr:uid="{00000000-0005-0000-0000-0000D4910000}"/>
    <cellStyle name="Note 4 3 3 3 6" xfId="6807" xr:uid="{00000000-0005-0000-0000-0000D5910000}"/>
    <cellStyle name="Note 4 3 3 3 6 2" xfId="24472" xr:uid="{00000000-0005-0000-0000-0000D6910000}"/>
    <cellStyle name="Note 4 3 3 3 6 3" xfId="41743" xr:uid="{00000000-0005-0000-0000-0000D7910000}"/>
    <cellStyle name="Note 4 3 3 3 7" xfId="13838" xr:uid="{00000000-0005-0000-0000-0000D8910000}"/>
    <cellStyle name="Note 4 3 3 3 7 2" xfId="31502" xr:uid="{00000000-0005-0000-0000-0000D9910000}"/>
    <cellStyle name="Note 4 3 3 3 7 3" xfId="48723" xr:uid="{00000000-0005-0000-0000-0000DA910000}"/>
    <cellStyle name="Note 4 3 3 3 8" xfId="20754" xr:uid="{00000000-0005-0000-0000-0000DB910000}"/>
    <cellStyle name="Note 4 3 3 3 9" xfId="38057" xr:uid="{00000000-0005-0000-0000-0000DC910000}"/>
    <cellStyle name="Note 4 3 3 4" xfId="3147" xr:uid="{00000000-0005-0000-0000-0000DD910000}"/>
    <cellStyle name="Note 4 3 3 4 2" xfId="4177" xr:uid="{00000000-0005-0000-0000-0000DE910000}"/>
    <cellStyle name="Note 4 3 3 4 2 2" xfId="6093" xr:uid="{00000000-0005-0000-0000-0000DF910000}"/>
    <cellStyle name="Note 4 3 3 4 2 2 2" xfId="13013" xr:uid="{00000000-0005-0000-0000-0000E0910000}"/>
    <cellStyle name="Note 4 3 3 4 2 2 2 2" xfId="19740" xr:uid="{00000000-0005-0000-0000-0000E1910000}"/>
    <cellStyle name="Note 4 3 3 4 2 2 2 2 2" xfId="37404" xr:uid="{00000000-0005-0000-0000-0000E2910000}"/>
    <cellStyle name="Note 4 3 3 4 2 2 2 2 3" xfId="54581" xr:uid="{00000000-0005-0000-0000-0000E3910000}"/>
    <cellStyle name="Note 4 3 3 4 2 2 2 3" xfId="30677" xr:uid="{00000000-0005-0000-0000-0000E4910000}"/>
    <cellStyle name="Note 4 3 3 4 2 2 2 4" xfId="47904" xr:uid="{00000000-0005-0000-0000-0000E5910000}"/>
    <cellStyle name="Note 4 3 3 4 2 2 3" xfId="9729" xr:uid="{00000000-0005-0000-0000-0000E6910000}"/>
    <cellStyle name="Note 4 3 3 4 2 2 3 2" xfId="27394" xr:uid="{00000000-0005-0000-0000-0000E7910000}"/>
    <cellStyle name="Note 4 3 3 4 2 2 3 3" xfId="44647" xr:uid="{00000000-0005-0000-0000-0000E8910000}"/>
    <cellStyle name="Note 4 3 3 4 2 2 4" xfId="16673" xr:uid="{00000000-0005-0000-0000-0000E9910000}"/>
    <cellStyle name="Note 4 3 3 4 2 2 4 2" xfId="34337" xr:uid="{00000000-0005-0000-0000-0000EA910000}"/>
    <cellStyle name="Note 4 3 3 4 2 2 4 3" xfId="51540" xr:uid="{00000000-0005-0000-0000-0000EB910000}"/>
    <cellStyle name="Note 4 3 3 4 2 2 5" xfId="23758" xr:uid="{00000000-0005-0000-0000-0000EC910000}"/>
    <cellStyle name="Note 4 3 3 4 2 2 6" xfId="41036" xr:uid="{00000000-0005-0000-0000-0000ED910000}"/>
    <cellStyle name="Note 4 3 3 4 2 3" xfId="7874" xr:uid="{00000000-0005-0000-0000-0000EE910000}"/>
    <cellStyle name="Note 4 3 3 4 2 3 2" xfId="25539" xr:uid="{00000000-0005-0000-0000-0000EF910000}"/>
    <cellStyle name="Note 4 3 3 4 2 3 3" xfId="42804" xr:uid="{00000000-0005-0000-0000-0000F0910000}"/>
    <cellStyle name="Note 4 3 3 4 2 4" xfId="14926" xr:uid="{00000000-0005-0000-0000-0000F1910000}"/>
    <cellStyle name="Note 4 3 3 4 2 4 2" xfId="32590" xr:uid="{00000000-0005-0000-0000-0000F2910000}"/>
    <cellStyle name="Note 4 3 3 4 2 4 3" xfId="49805" xr:uid="{00000000-0005-0000-0000-0000F3910000}"/>
    <cellStyle name="Note 4 3 3 4 2 5" xfId="21896" xr:uid="{00000000-0005-0000-0000-0000F4910000}"/>
    <cellStyle name="Note 4 3 3 4 2 6" xfId="39193" xr:uid="{00000000-0005-0000-0000-0000F5910000}"/>
    <cellStyle name="Note 4 3 3 4 3" xfId="5063" xr:uid="{00000000-0005-0000-0000-0000F6910000}"/>
    <cellStyle name="Note 4 3 3 4 3 2" xfId="11983" xr:uid="{00000000-0005-0000-0000-0000F7910000}"/>
    <cellStyle name="Note 4 3 3 4 3 2 2" xfId="18764" xr:uid="{00000000-0005-0000-0000-0000F8910000}"/>
    <cellStyle name="Note 4 3 3 4 3 2 2 2" xfId="36428" xr:uid="{00000000-0005-0000-0000-0000F9910000}"/>
    <cellStyle name="Note 4 3 3 4 3 2 2 3" xfId="53611" xr:uid="{00000000-0005-0000-0000-0000FA910000}"/>
    <cellStyle name="Note 4 3 3 4 3 2 3" xfId="29647" xr:uid="{00000000-0005-0000-0000-0000FB910000}"/>
    <cellStyle name="Note 4 3 3 4 3 2 4" xfId="46880" xr:uid="{00000000-0005-0000-0000-0000FC910000}"/>
    <cellStyle name="Note 4 3 3 4 3 3" xfId="8699" xr:uid="{00000000-0005-0000-0000-0000FD910000}"/>
    <cellStyle name="Note 4 3 3 4 3 3 2" xfId="26364" xr:uid="{00000000-0005-0000-0000-0000FE910000}"/>
    <cellStyle name="Note 4 3 3 4 3 3 3" xfId="43623" xr:uid="{00000000-0005-0000-0000-0000FF910000}"/>
    <cellStyle name="Note 4 3 3 4 3 4" xfId="15697" xr:uid="{00000000-0005-0000-0000-000000920000}"/>
    <cellStyle name="Note 4 3 3 4 3 4 2" xfId="33361" xr:uid="{00000000-0005-0000-0000-000001920000}"/>
    <cellStyle name="Note 4 3 3 4 3 4 3" xfId="50570" xr:uid="{00000000-0005-0000-0000-000002920000}"/>
    <cellStyle name="Note 4 3 3 4 3 5" xfId="22728" xr:uid="{00000000-0005-0000-0000-000003920000}"/>
    <cellStyle name="Note 4 3 3 4 3 6" xfId="40012" xr:uid="{00000000-0005-0000-0000-000004920000}"/>
    <cellStyle name="Note 4 3 3 4 4" xfId="10669" xr:uid="{00000000-0005-0000-0000-000005920000}"/>
    <cellStyle name="Note 4 3 3 4 4 2" xfId="17558" xr:uid="{00000000-0005-0000-0000-000006920000}"/>
    <cellStyle name="Note 4 3 3 4 4 2 2" xfId="35222" xr:uid="{00000000-0005-0000-0000-000007920000}"/>
    <cellStyle name="Note 4 3 3 4 4 2 3" xfId="52417" xr:uid="{00000000-0005-0000-0000-000008920000}"/>
    <cellStyle name="Note 4 3 3 4 4 3" xfId="28333" xr:uid="{00000000-0005-0000-0000-000009920000}"/>
    <cellStyle name="Note 4 3 3 4 4 4" xfId="45578" xr:uid="{00000000-0005-0000-0000-00000A920000}"/>
    <cellStyle name="Note 4 3 3 4 5" xfId="6919" xr:uid="{00000000-0005-0000-0000-00000B920000}"/>
    <cellStyle name="Note 4 3 3 4 5 2" xfId="24584" xr:uid="{00000000-0005-0000-0000-00000C920000}"/>
    <cellStyle name="Note 4 3 3 4 5 3" xfId="41855" xr:uid="{00000000-0005-0000-0000-00000D920000}"/>
    <cellStyle name="Note 4 3 3 4 6" xfId="13950" xr:uid="{00000000-0005-0000-0000-00000E920000}"/>
    <cellStyle name="Note 4 3 3 4 6 2" xfId="31614" xr:uid="{00000000-0005-0000-0000-00000F920000}"/>
    <cellStyle name="Note 4 3 3 4 6 3" xfId="48835" xr:uid="{00000000-0005-0000-0000-000010920000}"/>
    <cellStyle name="Note 4 3 3 4 7" xfId="20866" xr:uid="{00000000-0005-0000-0000-000011920000}"/>
    <cellStyle name="Note 4 3 3 4 8" xfId="38169" xr:uid="{00000000-0005-0000-0000-000012920000}"/>
    <cellStyle name="Note 4 3 3 5" xfId="3375" xr:uid="{00000000-0005-0000-0000-000013920000}"/>
    <cellStyle name="Note 4 3 3 5 2" xfId="5291" xr:uid="{00000000-0005-0000-0000-000014920000}"/>
    <cellStyle name="Note 4 3 3 5 2 2" xfId="12211" xr:uid="{00000000-0005-0000-0000-000015920000}"/>
    <cellStyle name="Note 4 3 3 5 2 2 2" xfId="18938" xr:uid="{00000000-0005-0000-0000-000016920000}"/>
    <cellStyle name="Note 4 3 3 5 2 2 2 2" xfId="36602" xr:uid="{00000000-0005-0000-0000-000017920000}"/>
    <cellStyle name="Note 4 3 3 5 2 2 2 3" xfId="53785" xr:uid="{00000000-0005-0000-0000-000018920000}"/>
    <cellStyle name="Note 4 3 3 5 2 2 3" xfId="29875" xr:uid="{00000000-0005-0000-0000-000019920000}"/>
    <cellStyle name="Note 4 3 3 5 2 2 4" xfId="47108" xr:uid="{00000000-0005-0000-0000-00001A920000}"/>
    <cellStyle name="Note 4 3 3 5 2 3" xfId="8927" xr:uid="{00000000-0005-0000-0000-00001B920000}"/>
    <cellStyle name="Note 4 3 3 5 2 3 2" xfId="26592" xr:uid="{00000000-0005-0000-0000-00001C920000}"/>
    <cellStyle name="Note 4 3 3 5 2 3 3" xfId="43851" xr:uid="{00000000-0005-0000-0000-00001D920000}"/>
    <cellStyle name="Note 4 3 3 5 2 4" xfId="15871" xr:uid="{00000000-0005-0000-0000-00001E920000}"/>
    <cellStyle name="Note 4 3 3 5 2 4 2" xfId="33535" xr:uid="{00000000-0005-0000-0000-00001F920000}"/>
    <cellStyle name="Note 4 3 3 5 2 4 3" xfId="50744" xr:uid="{00000000-0005-0000-0000-000020920000}"/>
    <cellStyle name="Note 4 3 3 5 2 5" xfId="22956" xr:uid="{00000000-0005-0000-0000-000021920000}"/>
    <cellStyle name="Note 4 3 3 5 2 6" xfId="40240" xr:uid="{00000000-0005-0000-0000-000022920000}"/>
    <cellStyle name="Note 4 3 3 5 3" xfId="10835" xr:uid="{00000000-0005-0000-0000-000023920000}"/>
    <cellStyle name="Note 4 3 3 5 3 2" xfId="17670" xr:uid="{00000000-0005-0000-0000-000024920000}"/>
    <cellStyle name="Note 4 3 3 5 3 2 2" xfId="35334" xr:uid="{00000000-0005-0000-0000-000025920000}"/>
    <cellStyle name="Note 4 3 3 5 3 2 3" xfId="52529" xr:uid="{00000000-0005-0000-0000-000026920000}"/>
    <cellStyle name="Note 4 3 3 5 3 3" xfId="28499" xr:uid="{00000000-0005-0000-0000-000027920000}"/>
    <cellStyle name="Note 4 3 3 5 3 4" xfId="45744" xr:uid="{00000000-0005-0000-0000-000028920000}"/>
    <cellStyle name="Note 4 3 3 5 4" xfId="14124" xr:uid="{00000000-0005-0000-0000-000029920000}"/>
    <cellStyle name="Note 4 3 3 5 4 2" xfId="31788" xr:uid="{00000000-0005-0000-0000-00002A920000}"/>
    <cellStyle name="Note 4 3 3 5 4 3" xfId="49009" xr:uid="{00000000-0005-0000-0000-00002B920000}"/>
    <cellStyle name="Note 4 3 3 5 5" xfId="21094" xr:uid="{00000000-0005-0000-0000-00002C920000}"/>
    <cellStyle name="Note 4 3 3 5 6" xfId="38397" xr:uid="{00000000-0005-0000-0000-00002D920000}"/>
    <cellStyle name="Note 4 3 3 6" xfId="3244" xr:uid="{00000000-0005-0000-0000-00002E920000}"/>
    <cellStyle name="Note 4 3 3 6 2" xfId="5160" xr:uid="{00000000-0005-0000-0000-00002F920000}"/>
    <cellStyle name="Note 4 3 3 6 2 2" xfId="12080" xr:uid="{00000000-0005-0000-0000-000030920000}"/>
    <cellStyle name="Note 4 3 3 6 2 2 2" xfId="18861" xr:uid="{00000000-0005-0000-0000-000031920000}"/>
    <cellStyle name="Note 4 3 3 6 2 2 2 2" xfId="36525" xr:uid="{00000000-0005-0000-0000-000032920000}"/>
    <cellStyle name="Note 4 3 3 6 2 2 2 3" xfId="53708" xr:uid="{00000000-0005-0000-0000-000033920000}"/>
    <cellStyle name="Note 4 3 3 6 2 2 3" xfId="29744" xr:uid="{00000000-0005-0000-0000-000034920000}"/>
    <cellStyle name="Note 4 3 3 6 2 2 4" xfId="46977" xr:uid="{00000000-0005-0000-0000-000035920000}"/>
    <cellStyle name="Note 4 3 3 6 2 3" xfId="8796" xr:uid="{00000000-0005-0000-0000-000036920000}"/>
    <cellStyle name="Note 4 3 3 6 2 3 2" xfId="26461" xr:uid="{00000000-0005-0000-0000-000037920000}"/>
    <cellStyle name="Note 4 3 3 6 2 3 3" xfId="43720" xr:uid="{00000000-0005-0000-0000-000038920000}"/>
    <cellStyle name="Note 4 3 3 6 2 4" xfId="15794" xr:uid="{00000000-0005-0000-0000-000039920000}"/>
    <cellStyle name="Note 4 3 3 6 2 4 2" xfId="33458" xr:uid="{00000000-0005-0000-0000-00003A920000}"/>
    <cellStyle name="Note 4 3 3 6 2 4 3" xfId="50667" xr:uid="{00000000-0005-0000-0000-00003B920000}"/>
    <cellStyle name="Note 4 3 3 6 2 5" xfId="22825" xr:uid="{00000000-0005-0000-0000-00003C920000}"/>
    <cellStyle name="Note 4 3 3 6 2 6" xfId="40109" xr:uid="{00000000-0005-0000-0000-00003D920000}"/>
    <cellStyle name="Note 4 3 3 6 3" xfId="7016" xr:uid="{00000000-0005-0000-0000-00003E920000}"/>
    <cellStyle name="Note 4 3 3 6 3 2" xfId="24681" xr:uid="{00000000-0005-0000-0000-00003F920000}"/>
    <cellStyle name="Note 4 3 3 6 3 3" xfId="41952" xr:uid="{00000000-0005-0000-0000-000040920000}"/>
    <cellStyle name="Note 4 3 3 6 4" xfId="14047" xr:uid="{00000000-0005-0000-0000-000041920000}"/>
    <cellStyle name="Note 4 3 3 6 4 2" xfId="31711" xr:uid="{00000000-0005-0000-0000-000042920000}"/>
    <cellStyle name="Note 4 3 3 6 4 3" xfId="48932" xr:uid="{00000000-0005-0000-0000-000043920000}"/>
    <cellStyle name="Note 4 3 3 6 5" xfId="20963" xr:uid="{00000000-0005-0000-0000-000044920000}"/>
    <cellStyle name="Note 4 3 3 6 6" xfId="38266" xr:uid="{00000000-0005-0000-0000-000045920000}"/>
    <cellStyle name="Note 4 3 3 7" xfId="4628" xr:uid="{00000000-0005-0000-0000-000046920000}"/>
    <cellStyle name="Note 4 3 3 7 2" xfId="11548" xr:uid="{00000000-0005-0000-0000-000047920000}"/>
    <cellStyle name="Note 4 3 3 7 2 2" xfId="18329" xr:uid="{00000000-0005-0000-0000-000048920000}"/>
    <cellStyle name="Note 4 3 3 7 2 2 2" xfId="35993" xr:uid="{00000000-0005-0000-0000-000049920000}"/>
    <cellStyle name="Note 4 3 3 7 2 2 3" xfId="53182" xr:uid="{00000000-0005-0000-0000-00004A920000}"/>
    <cellStyle name="Note 4 3 3 7 2 3" xfId="29212" xr:uid="{00000000-0005-0000-0000-00004B920000}"/>
    <cellStyle name="Note 4 3 3 7 2 4" xfId="46451" xr:uid="{00000000-0005-0000-0000-00004C920000}"/>
    <cellStyle name="Note 4 3 3 7 3" xfId="8264" xr:uid="{00000000-0005-0000-0000-00004D920000}"/>
    <cellStyle name="Note 4 3 3 7 3 2" xfId="25929" xr:uid="{00000000-0005-0000-0000-00004E920000}"/>
    <cellStyle name="Note 4 3 3 7 3 3" xfId="43194" xr:uid="{00000000-0005-0000-0000-00004F920000}"/>
    <cellStyle name="Note 4 3 3 7 4" xfId="15262" xr:uid="{00000000-0005-0000-0000-000050920000}"/>
    <cellStyle name="Note 4 3 3 7 4 2" xfId="32926" xr:uid="{00000000-0005-0000-0000-000051920000}"/>
    <cellStyle name="Note 4 3 3 7 4 3" xfId="50141" xr:uid="{00000000-0005-0000-0000-000052920000}"/>
    <cellStyle name="Note 4 3 3 7 5" xfId="22293" xr:uid="{00000000-0005-0000-0000-000053920000}"/>
    <cellStyle name="Note 4 3 3 7 6" xfId="39583" xr:uid="{00000000-0005-0000-0000-000054920000}"/>
    <cellStyle name="Note 4 3 3 8" xfId="10234" xr:uid="{00000000-0005-0000-0000-000055920000}"/>
    <cellStyle name="Note 4 3 3 8 2" xfId="17123" xr:uid="{00000000-0005-0000-0000-000056920000}"/>
    <cellStyle name="Note 4 3 3 8 2 2" xfId="34787" xr:uid="{00000000-0005-0000-0000-000057920000}"/>
    <cellStyle name="Note 4 3 3 8 2 3" xfId="51988" xr:uid="{00000000-0005-0000-0000-000058920000}"/>
    <cellStyle name="Note 4 3 3 8 3" xfId="27898" xr:uid="{00000000-0005-0000-0000-000059920000}"/>
    <cellStyle name="Note 4 3 3 8 4" xfId="45149" xr:uid="{00000000-0005-0000-0000-00005A920000}"/>
    <cellStyle name="Note 4 3 3 9" xfId="6484" xr:uid="{00000000-0005-0000-0000-00005B920000}"/>
    <cellStyle name="Note 4 3 3 9 2" xfId="24149" xr:uid="{00000000-0005-0000-0000-00005C920000}"/>
    <cellStyle name="Note 4 3 3 9 3" xfId="41426" xr:uid="{00000000-0005-0000-0000-00005D920000}"/>
    <cellStyle name="Note 4 3 4" xfId="2864" xr:uid="{00000000-0005-0000-0000-00005E920000}"/>
    <cellStyle name="Note 4 3 4 2" xfId="3527" xr:uid="{00000000-0005-0000-0000-00005F920000}"/>
    <cellStyle name="Note 4 3 4 2 2" xfId="5443" xr:uid="{00000000-0005-0000-0000-000060920000}"/>
    <cellStyle name="Note 4 3 4 2 2 2" xfId="12363" xr:uid="{00000000-0005-0000-0000-000061920000}"/>
    <cellStyle name="Note 4 3 4 2 2 2 2" xfId="19090" xr:uid="{00000000-0005-0000-0000-000062920000}"/>
    <cellStyle name="Note 4 3 4 2 2 2 2 2" xfId="36754" xr:uid="{00000000-0005-0000-0000-000063920000}"/>
    <cellStyle name="Note 4 3 4 2 2 2 2 3" xfId="53934" xr:uid="{00000000-0005-0000-0000-000064920000}"/>
    <cellStyle name="Note 4 3 4 2 2 2 3" xfId="30027" xr:uid="{00000000-0005-0000-0000-000065920000}"/>
    <cellStyle name="Note 4 3 4 2 2 2 4" xfId="47257" xr:uid="{00000000-0005-0000-0000-000066920000}"/>
    <cellStyle name="Note 4 3 4 2 2 3" xfId="9079" xr:uid="{00000000-0005-0000-0000-000067920000}"/>
    <cellStyle name="Note 4 3 4 2 2 3 2" xfId="26744" xr:uid="{00000000-0005-0000-0000-000068920000}"/>
    <cellStyle name="Note 4 3 4 2 2 3 3" xfId="44000" xr:uid="{00000000-0005-0000-0000-000069920000}"/>
    <cellStyle name="Note 4 3 4 2 2 4" xfId="16023" xr:uid="{00000000-0005-0000-0000-00006A920000}"/>
    <cellStyle name="Note 4 3 4 2 2 4 2" xfId="33687" xr:uid="{00000000-0005-0000-0000-00006B920000}"/>
    <cellStyle name="Note 4 3 4 2 2 4 3" xfId="50893" xr:uid="{00000000-0005-0000-0000-00006C920000}"/>
    <cellStyle name="Note 4 3 4 2 2 5" xfId="23108" xr:uid="{00000000-0005-0000-0000-00006D920000}"/>
    <cellStyle name="Note 4 3 4 2 2 6" xfId="40389" xr:uid="{00000000-0005-0000-0000-00006E920000}"/>
    <cellStyle name="Note 4 3 4 2 3" xfId="10987" xr:uid="{00000000-0005-0000-0000-00006F920000}"/>
    <cellStyle name="Note 4 3 4 2 3 2" xfId="17822" xr:uid="{00000000-0005-0000-0000-000070920000}"/>
    <cellStyle name="Note 4 3 4 2 3 2 2" xfId="35486" xr:uid="{00000000-0005-0000-0000-000071920000}"/>
    <cellStyle name="Note 4 3 4 2 3 2 3" xfId="52678" xr:uid="{00000000-0005-0000-0000-000072920000}"/>
    <cellStyle name="Note 4 3 4 2 3 3" xfId="28651" xr:uid="{00000000-0005-0000-0000-000073920000}"/>
    <cellStyle name="Note 4 3 4 2 3 4" xfId="45893" xr:uid="{00000000-0005-0000-0000-000074920000}"/>
    <cellStyle name="Note 4 3 4 2 4" xfId="7224" xr:uid="{00000000-0005-0000-0000-000075920000}"/>
    <cellStyle name="Note 4 3 4 2 4 2" xfId="24889" xr:uid="{00000000-0005-0000-0000-000076920000}"/>
    <cellStyle name="Note 4 3 4 2 4 3" xfId="42157" xr:uid="{00000000-0005-0000-0000-000077920000}"/>
    <cellStyle name="Note 4 3 4 2 5" xfId="14276" xr:uid="{00000000-0005-0000-0000-000078920000}"/>
    <cellStyle name="Note 4 3 4 2 5 2" xfId="31940" xr:uid="{00000000-0005-0000-0000-000079920000}"/>
    <cellStyle name="Note 4 3 4 2 5 3" xfId="49158" xr:uid="{00000000-0005-0000-0000-00007A920000}"/>
    <cellStyle name="Note 4 3 4 2 6" xfId="21246" xr:uid="{00000000-0005-0000-0000-00007B920000}"/>
    <cellStyle name="Note 4 3 4 2 7" xfId="38546" xr:uid="{00000000-0005-0000-0000-00007C920000}"/>
    <cellStyle name="Note 4 3 4 3" xfId="3897" xr:uid="{00000000-0005-0000-0000-00007D920000}"/>
    <cellStyle name="Note 4 3 4 3 2" xfId="5813" xr:uid="{00000000-0005-0000-0000-00007E920000}"/>
    <cellStyle name="Note 4 3 4 3 2 2" xfId="12733" xr:uid="{00000000-0005-0000-0000-00007F920000}"/>
    <cellStyle name="Note 4 3 4 3 2 2 2" xfId="19460" xr:uid="{00000000-0005-0000-0000-000080920000}"/>
    <cellStyle name="Note 4 3 4 3 2 2 2 2" xfId="37124" xr:uid="{00000000-0005-0000-0000-000081920000}"/>
    <cellStyle name="Note 4 3 4 3 2 2 2 3" xfId="54301" xr:uid="{00000000-0005-0000-0000-000082920000}"/>
    <cellStyle name="Note 4 3 4 3 2 2 3" xfId="30397" xr:uid="{00000000-0005-0000-0000-000083920000}"/>
    <cellStyle name="Note 4 3 4 3 2 2 4" xfId="47624" xr:uid="{00000000-0005-0000-0000-000084920000}"/>
    <cellStyle name="Note 4 3 4 3 2 3" xfId="9449" xr:uid="{00000000-0005-0000-0000-000085920000}"/>
    <cellStyle name="Note 4 3 4 3 2 3 2" xfId="27114" xr:uid="{00000000-0005-0000-0000-000086920000}"/>
    <cellStyle name="Note 4 3 4 3 2 3 3" xfId="44367" xr:uid="{00000000-0005-0000-0000-000087920000}"/>
    <cellStyle name="Note 4 3 4 3 2 4" xfId="16393" xr:uid="{00000000-0005-0000-0000-000088920000}"/>
    <cellStyle name="Note 4 3 4 3 2 4 2" xfId="34057" xr:uid="{00000000-0005-0000-0000-000089920000}"/>
    <cellStyle name="Note 4 3 4 3 2 4 3" xfId="51260" xr:uid="{00000000-0005-0000-0000-00008A920000}"/>
    <cellStyle name="Note 4 3 4 3 2 5" xfId="23478" xr:uid="{00000000-0005-0000-0000-00008B920000}"/>
    <cellStyle name="Note 4 3 4 3 2 6" xfId="40756" xr:uid="{00000000-0005-0000-0000-00008C920000}"/>
    <cellStyle name="Note 4 3 4 3 3" xfId="7594" xr:uid="{00000000-0005-0000-0000-00008D920000}"/>
    <cellStyle name="Note 4 3 4 3 3 2" xfId="25259" xr:uid="{00000000-0005-0000-0000-00008E920000}"/>
    <cellStyle name="Note 4 3 4 3 3 3" xfId="42524" xr:uid="{00000000-0005-0000-0000-00008F920000}"/>
    <cellStyle name="Note 4 3 4 3 4" xfId="14646" xr:uid="{00000000-0005-0000-0000-000090920000}"/>
    <cellStyle name="Note 4 3 4 3 4 2" xfId="32310" xr:uid="{00000000-0005-0000-0000-000091920000}"/>
    <cellStyle name="Note 4 3 4 3 4 3" xfId="49525" xr:uid="{00000000-0005-0000-0000-000092920000}"/>
    <cellStyle name="Note 4 3 4 3 5" xfId="21616" xr:uid="{00000000-0005-0000-0000-000093920000}"/>
    <cellStyle name="Note 4 3 4 3 6" xfId="38913" xr:uid="{00000000-0005-0000-0000-000094920000}"/>
    <cellStyle name="Note 4 3 4 4" xfId="4780" xr:uid="{00000000-0005-0000-0000-000095920000}"/>
    <cellStyle name="Note 4 3 4 4 2" xfId="11700" xr:uid="{00000000-0005-0000-0000-000096920000}"/>
    <cellStyle name="Note 4 3 4 4 2 2" xfId="18481" xr:uid="{00000000-0005-0000-0000-000097920000}"/>
    <cellStyle name="Note 4 3 4 4 2 2 2" xfId="36145" xr:uid="{00000000-0005-0000-0000-000098920000}"/>
    <cellStyle name="Note 4 3 4 4 2 2 3" xfId="53331" xr:uid="{00000000-0005-0000-0000-000099920000}"/>
    <cellStyle name="Note 4 3 4 4 2 3" xfId="29364" xr:uid="{00000000-0005-0000-0000-00009A920000}"/>
    <cellStyle name="Note 4 3 4 4 2 4" xfId="46600" xr:uid="{00000000-0005-0000-0000-00009B920000}"/>
    <cellStyle name="Note 4 3 4 4 3" xfId="8416" xr:uid="{00000000-0005-0000-0000-00009C920000}"/>
    <cellStyle name="Note 4 3 4 4 3 2" xfId="26081" xr:uid="{00000000-0005-0000-0000-00009D920000}"/>
    <cellStyle name="Note 4 3 4 4 3 3" xfId="43343" xr:uid="{00000000-0005-0000-0000-00009E920000}"/>
    <cellStyle name="Note 4 3 4 4 4" xfId="15414" xr:uid="{00000000-0005-0000-0000-00009F920000}"/>
    <cellStyle name="Note 4 3 4 4 4 2" xfId="33078" xr:uid="{00000000-0005-0000-0000-0000A0920000}"/>
    <cellStyle name="Note 4 3 4 4 4 3" xfId="50290" xr:uid="{00000000-0005-0000-0000-0000A1920000}"/>
    <cellStyle name="Note 4 3 4 4 5" xfId="22445" xr:uid="{00000000-0005-0000-0000-0000A2920000}"/>
    <cellStyle name="Note 4 3 4 4 6" xfId="39732" xr:uid="{00000000-0005-0000-0000-0000A3920000}"/>
    <cellStyle name="Note 4 3 4 5" xfId="10386" xr:uid="{00000000-0005-0000-0000-0000A4920000}"/>
    <cellStyle name="Note 4 3 4 5 2" xfId="17275" xr:uid="{00000000-0005-0000-0000-0000A5920000}"/>
    <cellStyle name="Note 4 3 4 5 2 2" xfId="34939" xr:uid="{00000000-0005-0000-0000-0000A6920000}"/>
    <cellStyle name="Note 4 3 4 5 2 3" xfId="52137" xr:uid="{00000000-0005-0000-0000-0000A7920000}"/>
    <cellStyle name="Note 4 3 4 5 3" xfId="28050" xr:uid="{00000000-0005-0000-0000-0000A8920000}"/>
    <cellStyle name="Note 4 3 4 5 4" xfId="45298" xr:uid="{00000000-0005-0000-0000-0000A9920000}"/>
    <cellStyle name="Note 4 3 4 6" xfId="6636" xr:uid="{00000000-0005-0000-0000-0000AA920000}"/>
    <cellStyle name="Note 4 3 4 6 2" xfId="24301" xr:uid="{00000000-0005-0000-0000-0000AB920000}"/>
    <cellStyle name="Note 4 3 4 6 3" xfId="41575" xr:uid="{00000000-0005-0000-0000-0000AC920000}"/>
    <cellStyle name="Note 4 3 4 7" xfId="13667" xr:uid="{00000000-0005-0000-0000-0000AD920000}"/>
    <cellStyle name="Note 4 3 4 7 2" xfId="31331" xr:uid="{00000000-0005-0000-0000-0000AE920000}"/>
    <cellStyle name="Note 4 3 4 7 3" xfId="48555" xr:uid="{00000000-0005-0000-0000-0000AF920000}"/>
    <cellStyle name="Note 4 3 4 8" xfId="20583" xr:uid="{00000000-0005-0000-0000-0000B0920000}"/>
    <cellStyle name="Note 4 3 4 9" xfId="37889" xr:uid="{00000000-0005-0000-0000-0000B1920000}"/>
    <cellStyle name="Note 4 3 5" xfId="4516" xr:uid="{00000000-0005-0000-0000-0000B2920000}"/>
    <cellStyle name="Note 4 3 5 2" xfId="6380" xr:uid="{00000000-0005-0000-0000-0000B3920000}"/>
    <cellStyle name="Note 4 3 5 2 2" xfId="13299" xr:uid="{00000000-0005-0000-0000-0000B4920000}"/>
    <cellStyle name="Note 4 3 5 2 2 2" xfId="19972" xr:uid="{00000000-0005-0000-0000-0000B5920000}"/>
    <cellStyle name="Note 4 3 5 2 2 2 2" xfId="37636" xr:uid="{00000000-0005-0000-0000-0000B6920000}"/>
    <cellStyle name="Note 4 3 5 2 2 2 3" xfId="54813" xr:uid="{00000000-0005-0000-0000-0000B7920000}"/>
    <cellStyle name="Note 4 3 5 2 2 3" xfId="30963" xr:uid="{00000000-0005-0000-0000-0000B8920000}"/>
    <cellStyle name="Note 4 3 5 2 2 4" xfId="48190" xr:uid="{00000000-0005-0000-0000-0000B9920000}"/>
    <cellStyle name="Note 4 3 5 2 3" xfId="10015" xr:uid="{00000000-0005-0000-0000-0000BA920000}"/>
    <cellStyle name="Note 4 3 5 2 3 2" xfId="27680" xr:uid="{00000000-0005-0000-0000-0000BB920000}"/>
    <cellStyle name="Note 4 3 5 2 3 3" xfId="44933" xr:uid="{00000000-0005-0000-0000-0000BC920000}"/>
    <cellStyle name="Note 4 3 5 2 4" xfId="16905" xr:uid="{00000000-0005-0000-0000-0000BD920000}"/>
    <cellStyle name="Note 4 3 5 2 4 2" xfId="34569" xr:uid="{00000000-0005-0000-0000-0000BE920000}"/>
    <cellStyle name="Note 4 3 5 2 4 3" xfId="51772" xr:uid="{00000000-0005-0000-0000-0000BF920000}"/>
    <cellStyle name="Note 4 3 5 2 5" xfId="24045" xr:uid="{00000000-0005-0000-0000-0000C0920000}"/>
    <cellStyle name="Note 4 3 5 2 6" xfId="41322" xr:uid="{00000000-0005-0000-0000-0000C1920000}"/>
    <cellStyle name="Note 4 3 5 3" xfId="11444" xr:uid="{00000000-0005-0000-0000-0000C2920000}"/>
    <cellStyle name="Note 4 3 5 3 2" xfId="18225" xr:uid="{00000000-0005-0000-0000-0000C3920000}"/>
    <cellStyle name="Note 4 3 5 3 2 2" xfId="35889" xr:uid="{00000000-0005-0000-0000-0000C4920000}"/>
    <cellStyle name="Note 4 3 5 3 2 3" xfId="53078" xr:uid="{00000000-0005-0000-0000-0000C5920000}"/>
    <cellStyle name="Note 4 3 5 3 3" xfId="29108" xr:uid="{00000000-0005-0000-0000-0000C6920000}"/>
    <cellStyle name="Note 4 3 5 3 4" xfId="46347" xr:uid="{00000000-0005-0000-0000-0000C7920000}"/>
    <cellStyle name="Note 4 3 5 4" xfId="8160" xr:uid="{00000000-0005-0000-0000-0000C8920000}"/>
    <cellStyle name="Note 4 3 5 4 2" xfId="25825" xr:uid="{00000000-0005-0000-0000-0000C9920000}"/>
    <cellStyle name="Note 4 3 5 4 3" xfId="43090" xr:uid="{00000000-0005-0000-0000-0000CA920000}"/>
    <cellStyle name="Note 4 3 5 5" xfId="15158" xr:uid="{00000000-0005-0000-0000-0000CB920000}"/>
    <cellStyle name="Note 4 3 5 5 2" xfId="32822" xr:uid="{00000000-0005-0000-0000-0000CC920000}"/>
    <cellStyle name="Note 4 3 5 5 3" xfId="50037" xr:uid="{00000000-0005-0000-0000-0000CD920000}"/>
    <cellStyle name="Note 4 3 5 6" xfId="22189" xr:uid="{00000000-0005-0000-0000-0000CE920000}"/>
    <cellStyle name="Note 4 3 5 7" xfId="39479" xr:uid="{00000000-0005-0000-0000-0000CF920000}"/>
    <cellStyle name="Note 4 3 6" xfId="4370" xr:uid="{00000000-0005-0000-0000-0000D0920000}"/>
    <cellStyle name="Note 4 3 6 2" xfId="6235" xr:uid="{00000000-0005-0000-0000-0000D1920000}"/>
    <cellStyle name="Note 4 3 6 2 2" xfId="13154" xr:uid="{00000000-0005-0000-0000-0000D2920000}"/>
    <cellStyle name="Note 4 3 6 2 2 2" xfId="19827" xr:uid="{00000000-0005-0000-0000-0000D3920000}"/>
    <cellStyle name="Note 4 3 6 2 2 2 2" xfId="37491" xr:uid="{00000000-0005-0000-0000-0000D4920000}"/>
    <cellStyle name="Note 4 3 6 2 2 2 3" xfId="54668" xr:uid="{00000000-0005-0000-0000-0000D5920000}"/>
    <cellStyle name="Note 4 3 6 2 2 3" xfId="30818" xr:uid="{00000000-0005-0000-0000-0000D6920000}"/>
    <cellStyle name="Note 4 3 6 2 2 4" xfId="48045" xr:uid="{00000000-0005-0000-0000-0000D7920000}"/>
    <cellStyle name="Note 4 3 6 2 3" xfId="9870" xr:uid="{00000000-0005-0000-0000-0000D8920000}"/>
    <cellStyle name="Note 4 3 6 2 3 2" xfId="27535" xr:uid="{00000000-0005-0000-0000-0000D9920000}"/>
    <cellStyle name="Note 4 3 6 2 3 3" xfId="44788" xr:uid="{00000000-0005-0000-0000-0000DA920000}"/>
    <cellStyle name="Note 4 3 6 2 4" xfId="16760" xr:uid="{00000000-0005-0000-0000-0000DB920000}"/>
    <cellStyle name="Note 4 3 6 2 4 2" xfId="34424" xr:uid="{00000000-0005-0000-0000-0000DC920000}"/>
    <cellStyle name="Note 4 3 6 2 4 3" xfId="51627" xr:uid="{00000000-0005-0000-0000-0000DD920000}"/>
    <cellStyle name="Note 4 3 6 2 5" xfId="23900" xr:uid="{00000000-0005-0000-0000-0000DE920000}"/>
    <cellStyle name="Note 4 3 6 2 6" xfId="41177" xr:uid="{00000000-0005-0000-0000-0000DF920000}"/>
    <cellStyle name="Note 4 3 6 3" xfId="11299" xr:uid="{00000000-0005-0000-0000-0000E0920000}"/>
    <cellStyle name="Note 4 3 6 3 2" xfId="18080" xr:uid="{00000000-0005-0000-0000-0000E1920000}"/>
    <cellStyle name="Note 4 3 6 3 2 2" xfId="35744" xr:uid="{00000000-0005-0000-0000-0000E2920000}"/>
    <cellStyle name="Note 4 3 6 3 2 3" xfId="52933" xr:uid="{00000000-0005-0000-0000-0000E3920000}"/>
    <cellStyle name="Note 4 3 6 3 3" xfId="28963" xr:uid="{00000000-0005-0000-0000-0000E4920000}"/>
    <cellStyle name="Note 4 3 6 3 4" xfId="46202" xr:uid="{00000000-0005-0000-0000-0000E5920000}"/>
    <cellStyle name="Note 4 3 6 4" xfId="8015" xr:uid="{00000000-0005-0000-0000-0000E6920000}"/>
    <cellStyle name="Note 4 3 6 4 2" xfId="25680" xr:uid="{00000000-0005-0000-0000-0000E7920000}"/>
    <cellStyle name="Note 4 3 6 4 3" xfId="42945" xr:uid="{00000000-0005-0000-0000-0000E8920000}"/>
    <cellStyle name="Note 4 3 6 5" xfId="15013" xr:uid="{00000000-0005-0000-0000-0000E9920000}"/>
    <cellStyle name="Note 4 3 6 5 2" xfId="32677" xr:uid="{00000000-0005-0000-0000-0000EA920000}"/>
    <cellStyle name="Note 4 3 6 5 3" xfId="49892" xr:uid="{00000000-0005-0000-0000-0000EB920000}"/>
    <cellStyle name="Note 4 3 6 6" xfId="22044" xr:uid="{00000000-0005-0000-0000-0000EC920000}"/>
    <cellStyle name="Note 4 3 6 7" xfId="39334" xr:uid="{00000000-0005-0000-0000-0000ED920000}"/>
    <cellStyle name="Note 4 3 7" xfId="10159" xr:uid="{00000000-0005-0000-0000-0000EE920000}"/>
    <cellStyle name="Note 4 3 7 2" xfId="17048" xr:uid="{00000000-0005-0000-0000-0000EF920000}"/>
    <cellStyle name="Note 4 3 7 2 2" xfId="34712" xr:uid="{00000000-0005-0000-0000-0000F0920000}"/>
    <cellStyle name="Note 4 3 7 2 3" xfId="51913" xr:uid="{00000000-0005-0000-0000-0000F1920000}"/>
    <cellStyle name="Note 4 3 7 3" xfId="27823" xr:uid="{00000000-0005-0000-0000-0000F2920000}"/>
    <cellStyle name="Note 4 3 7 4" xfId="45074" xr:uid="{00000000-0005-0000-0000-0000F3920000}"/>
    <cellStyle name="Note 4 3 8" xfId="13440" xr:uid="{00000000-0005-0000-0000-0000F4920000}"/>
    <cellStyle name="Note 4 3 8 2" xfId="31104" xr:uid="{00000000-0005-0000-0000-0000F5920000}"/>
    <cellStyle name="Note 4 3 8 3" xfId="48331" xr:uid="{00000000-0005-0000-0000-0000F6920000}"/>
    <cellStyle name="Note 4 3 9" xfId="20266" xr:uid="{00000000-0005-0000-0000-0000F7920000}"/>
    <cellStyle name="Note 4 4" xfId="1873" xr:uid="{00000000-0005-0000-0000-0000F8920000}"/>
    <cellStyle name="Note 4 4 2" xfId="2708" xr:uid="{00000000-0005-0000-0000-0000F9920000}"/>
    <cellStyle name="Note 4 4 2 10" xfId="13513" xr:uid="{00000000-0005-0000-0000-0000FA920000}"/>
    <cellStyle name="Note 4 4 2 10 2" xfId="31177" xr:uid="{00000000-0005-0000-0000-0000FB920000}"/>
    <cellStyle name="Note 4 4 2 10 3" xfId="48404" xr:uid="{00000000-0005-0000-0000-0000FC920000}"/>
    <cellStyle name="Note 4 4 2 11" xfId="20429" xr:uid="{00000000-0005-0000-0000-0000FD920000}"/>
    <cellStyle name="Note 4 4 2 12" xfId="37738" xr:uid="{00000000-0005-0000-0000-0000FE920000}"/>
    <cellStyle name="Note 4 4 2 2" xfId="2937" xr:uid="{00000000-0005-0000-0000-0000FF920000}"/>
    <cellStyle name="Note 4 4 2 2 2" xfId="3600" xr:uid="{00000000-0005-0000-0000-000000930000}"/>
    <cellStyle name="Note 4 4 2 2 2 2" xfId="5516" xr:uid="{00000000-0005-0000-0000-000001930000}"/>
    <cellStyle name="Note 4 4 2 2 2 2 2" xfId="12436" xr:uid="{00000000-0005-0000-0000-000002930000}"/>
    <cellStyle name="Note 4 4 2 2 2 2 2 2" xfId="19163" xr:uid="{00000000-0005-0000-0000-000003930000}"/>
    <cellStyle name="Note 4 4 2 2 2 2 2 2 2" xfId="36827" xr:uid="{00000000-0005-0000-0000-000004930000}"/>
    <cellStyle name="Note 4 4 2 2 2 2 2 2 3" xfId="54007" xr:uid="{00000000-0005-0000-0000-000005930000}"/>
    <cellStyle name="Note 4 4 2 2 2 2 2 3" xfId="30100" xr:uid="{00000000-0005-0000-0000-000006930000}"/>
    <cellStyle name="Note 4 4 2 2 2 2 2 4" xfId="47330" xr:uid="{00000000-0005-0000-0000-000007930000}"/>
    <cellStyle name="Note 4 4 2 2 2 2 3" xfId="9152" xr:uid="{00000000-0005-0000-0000-000008930000}"/>
    <cellStyle name="Note 4 4 2 2 2 2 3 2" xfId="26817" xr:uid="{00000000-0005-0000-0000-000009930000}"/>
    <cellStyle name="Note 4 4 2 2 2 2 3 3" xfId="44073" xr:uid="{00000000-0005-0000-0000-00000A930000}"/>
    <cellStyle name="Note 4 4 2 2 2 2 4" xfId="16096" xr:uid="{00000000-0005-0000-0000-00000B930000}"/>
    <cellStyle name="Note 4 4 2 2 2 2 4 2" xfId="33760" xr:uid="{00000000-0005-0000-0000-00000C930000}"/>
    <cellStyle name="Note 4 4 2 2 2 2 4 3" xfId="50966" xr:uid="{00000000-0005-0000-0000-00000D930000}"/>
    <cellStyle name="Note 4 4 2 2 2 2 5" xfId="23181" xr:uid="{00000000-0005-0000-0000-00000E930000}"/>
    <cellStyle name="Note 4 4 2 2 2 2 6" xfId="40462" xr:uid="{00000000-0005-0000-0000-00000F930000}"/>
    <cellStyle name="Note 4 4 2 2 2 3" xfId="11060" xr:uid="{00000000-0005-0000-0000-000010930000}"/>
    <cellStyle name="Note 4 4 2 2 2 3 2" xfId="17895" xr:uid="{00000000-0005-0000-0000-000011930000}"/>
    <cellStyle name="Note 4 4 2 2 2 3 2 2" xfId="35559" xr:uid="{00000000-0005-0000-0000-000012930000}"/>
    <cellStyle name="Note 4 4 2 2 2 3 2 3" xfId="52751" xr:uid="{00000000-0005-0000-0000-000013930000}"/>
    <cellStyle name="Note 4 4 2 2 2 3 3" xfId="28724" xr:uid="{00000000-0005-0000-0000-000014930000}"/>
    <cellStyle name="Note 4 4 2 2 2 3 4" xfId="45966" xr:uid="{00000000-0005-0000-0000-000015930000}"/>
    <cellStyle name="Note 4 4 2 2 2 4" xfId="7297" xr:uid="{00000000-0005-0000-0000-000016930000}"/>
    <cellStyle name="Note 4 4 2 2 2 4 2" xfId="24962" xr:uid="{00000000-0005-0000-0000-000017930000}"/>
    <cellStyle name="Note 4 4 2 2 2 4 3" xfId="42230" xr:uid="{00000000-0005-0000-0000-000018930000}"/>
    <cellStyle name="Note 4 4 2 2 2 5" xfId="14349" xr:uid="{00000000-0005-0000-0000-000019930000}"/>
    <cellStyle name="Note 4 4 2 2 2 5 2" xfId="32013" xr:uid="{00000000-0005-0000-0000-00001A930000}"/>
    <cellStyle name="Note 4 4 2 2 2 5 3" xfId="49231" xr:uid="{00000000-0005-0000-0000-00001B930000}"/>
    <cellStyle name="Note 4 4 2 2 2 6" xfId="21319" xr:uid="{00000000-0005-0000-0000-00001C930000}"/>
    <cellStyle name="Note 4 4 2 2 2 7" xfId="38619" xr:uid="{00000000-0005-0000-0000-00001D930000}"/>
    <cellStyle name="Note 4 4 2 2 3" xfId="3970" xr:uid="{00000000-0005-0000-0000-00001E930000}"/>
    <cellStyle name="Note 4 4 2 2 3 2" xfId="5886" xr:uid="{00000000-0005-0000-0000-00001F930000}"/>
    <cellStyle name="Note 4 4 2 2 3 2 2" xfId="12806" xr:uid="{00000000-0005-0000-0000-000020930000}"/>
    <cellStyle name="Note 4 4 2 2 3 2 2 2" xfId="19533" xr:uid="{00000000-0005-0000-0000-000021930000}"/>
    <cellStyle name="Note 4 4 2 2 3 2 2 2 2" xfId="37197" xr:uid="{00000000-0005-0000-0000-000022930000}"/>
    <cellStyle name="Note 4 4 2 2 3 2 2 2 3" xfId="54374" xr:uid="{00000000-0005-0000-0000-000023930000}"/>
    <cellStyle name="Note 4 4 2 2 3 2 2 3" xfId="30470" xr:uid="{00000000-0005-0000-0000-000024930000}"/>
    <cellStyle name="Note 4 4 2 2 3 2 2 4" xfId="47697" xr:uid="{00000000-0005-0000-0000-000025930000}"/>
    <cellStyle name="Note 4 4 2 2 3 2 3" xfId="9522" xr:uid="{00000000-0005-0000-0000-000026930000}"/>
    <cellStyle name="Note 4 4 2 2 3 2 3 2" xfId="27187" xr:uid="{00000000-0005-0000-0000-000027930000}"/>
    <cellStyle name="Note 4 4 2 2 3 2 3 3" xfId="44440" xr:uid="{00000000-0005-0000-0000-000028930000}"/>
    <cellStyle name="Note 4 4 2 2 3 2 4" xfId="16466" xr:uid="{00000000-0005-0000-0000-000029930000}"/>
    <cellStyle name="Note 4 4 2 2 3 2 4 2" xfId="34130" xr:uid="{00000000-0005-0000-0000-00002A930000}"/>
    <cellStyle name="Note 4 4 2 2 3 2 4 3" xfId="51333" xr:uid="{00000000-0005-0000-0000-00002B930000}"/>
    <cellStyle name="Note 4 4 2 2 3 2 5" xfId="23551" xr:uid="{00000000-0005-0000-0000-00002C930000}"/>
    <cellStyle name="Note 4 4 2 2 3 2 6" xfId="40829" xr:uid="{00000000-0005-0000-0000-00002D930000}"/>
    <cellStyle name="Note 4 4 2 2 3 3" xfId="7667" xr:uid="{00000000-0005-0000-0000-00002E930000}"/>
    <cellStyle name="Note 4 4 2 2 3 3 2" xfId="25332" xr:uid="{00000000-0005-0000-0000-00002F930000}"/>
    <cellStyle name="Note 4 4 2 2 3 3 3" xfId="42597" xr:uid="{00000000-0005-0000-0000-000030930000}"/>
    <cellStyle name="Note 4 4 2 2 3 4" xfId="14719" xr:uid="{00000000-0005-0000-0000-000031930000}"/>
    <cellStyle name="Note 4 4 2 2 3 4 2" xfId="32383" xr:uid="{00000000-0005-0000-0000-000032930000}"/>
    <cellStyle name="Note 4 4 2 2 3 4 3" xfId="49598" xr:uid="{00000000-0005-0000-0000-000033930000}"/>
    <cellStyle name="Note 4 4 2 2 3 5" xfId="21689" xr:uid="{00000000-0005-0000-0000-000034930000}"/>
    <cellStyle name="Note 4 4 2 2 3 6" xfId="38986" xr:uid="{00000000-0005-0000-0000-000035930000}"/>
    <cellStyle name="Note 4 4 2 2 4" xfId="4853" xr:uid="{00000000-0005-0000-0000-000036930000}"/>
    <cellStyle name="Note 4 4 2 2 4 2" xfId="11773" xr:uid="{00000000-0005-0000-0000-000037930000}"/>
    <cellStyle name="Note 4 4 2 2 4 2 2" xfId="18554" xr:uid="{00000000-0005-0000-0000-000038930000}"/>
    <cellStyle name="Note 4 4 2 2 4 2 2 2" xfId="36218" xr:uid="{00000000-0005-0000-0000-000039930000}"/>
    <cellStyle name="Note 4 4 2 2 4 2 2 3" xfId="53404" xr:uid="{00000000-0005-0000-0000-00003A930000}"/>
    <cellStyle name="Note 4 4 2 2 4 2 3" xfId="29437" xr:uid="{00000000-0005-0000-0000-00003B930000}"/>
    <cellStyle name="Note 4 4 2 2 4 2 4" xfId="46673" xr:uid="{00000000-0005-0000-0000-00003C930000}"/>
    <cellStyle name="Note 4 4 2 2 4 3" xfId="8489" xr:uid="{00000000-0005-0000-0000-00003D930000}"/>
    <cellStyle name="Note 4 4 2 2 4 3 2" xfId="26154" xr:uid="{00000000-0005-0000-0000-00003E930000}"/>
    <cellStyle name="Note 4 4 2 2 4 3 3" xfId="43416" xr:uid="{00000000-0005-0000-0000-00003F930000}"/>
    <cellStyle name="Note 4 4 2 2 4 4" xfId="15487" xr:uid="{00000000-0005-0000-0000-000040930000}"/>
    <cellStyle name="Note 4 4 2 2 4 4 2" xfId="33151" xr:uid="{00000000-0005-0000-0000-000041930000}"/>
    <cellStyle name="Note 4 4 2 2 4 4 3" xfId="50363" xr:uid="{00000000-0005-0000-0000-000042930000}"/>
    <cellStyle name="Note 4 4 2 2 4 5" xfId="22518" xr:uid="{00000000-0005-0000-0000-000043930000}"/>
    <cellStyle name="Note 4 4 2 2 4 6" xfId="39805" xr:uid="{00000000-0005-0000-0000-000044930000}"/>
    <cellStyle name="Note 4 4 2 2 5" xfId="10459" xr:uid="{00000000-0005-0000-0000-000045930000}"/>
    <cellStyle name="Note 4 4 2 2 5 2" xfId="17348" xr:uid="{00000000-0005-0000-0000-000046930000}"/>
    <cellStyle name="Note 4 4 2 2 5 2 2" xfId="35012" xr:uid="{00000000-0005-0000-0000-000047930000}"/>
    <cellStyle name="Note 4 4 2 2 5 2 3" xfId="52210" xr:uid="{00000000-0005-0000-0000-000048930000}"/>
    <cellStyle name="Note 4 4 2 2 5 3" xfId="28123" xr:uid="{00000000-0005-0000-0000-000049930000}"/>
    <cellStyle name="Note 4 4 2 2 5 4" xfId="45371" xr:uid="{00000000-0005-0000-0000-00004A930000}"/>
    <cellStyle name="Note 4 4 2 2 6" xfId="6709" xr:uid="{00000000-0005-0000-0000-00004B930000}"/>
    <cellStyle name="Note 4 4 2 2 6 2" xfId="24374" xr:uid="{00000000-0005-0000-0000-00004C930000}"/>
    <cellStyle name="Note 4 4 2 2 6 3" xfId="41648" xr:uid="{00000000-0005-0000-0000-00004D930000}"/>
    <cellStyle name="Note 4 4 2 2 7" xfId="13740" xr:uid="{00000000-0005-0000-0000-00004E930000}"/>
    <cellStyle name="Note 4 4 2 2 7 2" xfId="31404" xr:uid="{00000000-0005-0000-0000-00004F930000}"/>
    <cellStyle name="Note 4 4 2 2 7 3" xfId="48628" xr:uid="{00000000-0005-0000-0000-000050930000}"/>
    <cellStyle name="Note 4 4 2 2 8" xfId="20656" xr:uid="{00000000-0005-0000-0000-000051930000}"/>
    <cellStyle name="Note 4 4 2 2 9" xfId="37962" xr:uid="{00000000-0005-0000-0000-000052930000}"/>
    <cellStyle name="Note 4 4 2 3" xfId="3033" xr:uid="{00000000-0005-0000-0000-000053930000}"/>
    <cellStyle name="Note 4 4 2 3 2" xfId="3696" xr:uid="{00000000-0005-0000-0000-000054930000}"/>
    <cellStyle name="Note 4 4 2 3 2 2" xfId="5612" xr:uid="{00000000-0005-0000-0000-000055930000}"/>
    <cellStyle name="Note 4 4 2 3 2 2 2" xfId="12532" xr:uid="{00000000-0005-0000-0000-000056930000}"/>
    <cellStyle name="Note 4 4 2 3 2 2 2 2" xfId="19259" xr:uid="{00000000-0005-0000-0000-000057930000}"/>
    <cellStyle name="Note 4 4 2 3 2 2 2 2 2" xfId="36923" xr:uid="{00000000-0005-0000-0000-000058930000}"/>
    <cellStyle name="Note 4 4 2 3 2 2 2 2 3" xfId="54100" xr:uid="{00000000-0005-0000-0000-000059930000}"/>
    <cellStyle name="Note 4 4 2 3 2 2 2 3" xfId="30196" xr:uid="{00000000-0005-0000-0000-00005A930000}"/>
    <cellStyle name="Note 4 4 2 3 2 2 2 4" xfId="47423" xr:uid="{00000000-0005-0000-0000-00005B930000}"/>
    <cellStyle name="Note 4 4 2 3 2 2 3" xfId="9248" xr:uid="{00000000-0005-0000-0000-00005C930000}"/>
    <cellStyle name="Note 4 4 2 3 2 2 3 2" xfId="26913" xr:uid="{00000000-0005-0000-0000-00005D930000}"/>
    <cellStyle name="Note 4 4 2 3 2 2 3 3" xfId="44166" xr:uid="{00000000-0005-0000-0000-00005E930000}"/>
    <cellStyle name="Note 4 4 2 3 2 2 4" xfId="16192" xr:uid="{00000000-0005-0000-0000-00005F930000}"/>
    <cellStyle name="Note 4 4 2 3 2 2 4 2" xfId="33856" xr:uid="{00000000-0005-0000-0000-000060930000}"/>
    <cellStyle name="Note 4 4 2 3 2 2 4 3" xfId="51059" xr:uid="{00000000-0005-0000-0000-000061930000}"/>
    <cellStyle name="Note 4 4 2 3 2 2 5" xfId="23277" xr:uid="{00000000-0005-0000-0000-000062930000}"/>
    <cellStyle name="Note 4 4 2 3 2 2 6" xfId="40555" xr:uid="{00000000-0005-0000-0000-000063930000}"/>
    <cellStyle name="Note 4 4 2 3 2 3" xfId="11156" xr:uid="{00000000-0005-0000-0000-000064930000}"/>
    <cellStyle name="Note 4 4 2 3 2 3 2" xfId="17991" xr:uid="{00000000-0005-0000-0000-000065930000}"/>
    <cellStyle name="Note 4 4 2 3 2 3 2 2" xfId="35655" xr:uid="{00000000-0005-0000-0000-000066930000}"/>
    <cellStyle name="Note 4 4 2 3 2 3 2 3" xfId="52844" xr:uid="{00000000-0005-0000-0000-000067930000}"/>
    <cellStyle name="Note 4 4 2 3 2 3 3" xfId="28820" xr:uid="{00000000-0005-0000-0000-000068930000}"/>
    <cellStyle name="Note 4 4 2 3 2 3 4" xfId="46059" xr:uid="{00000000-0005-0000-0000-000069930000}"/>
    <cellStyle name="Note 4 4 2 3 2 4" xfId="7393" xr:uid="{00000000-0005-0000-0000-00006A930000}"/>
    <cellStyle name="Note 4 4 2 3 2 4 2" xfId="25058" xr:uid="{00000000-0005-0000-0000-00006B930000}"/>
    <cellStyle name="Note 4 4 2 3 2 4 3" xfId="42323" xr:uid="{00000000-0005-0000-0000-00006C930000}"/>
    <cellStyle name="Note 4 4 2 3 2 5" xfId="14445" xr:uid="{00000000-0005-0000-0000-00006D930000}"/>
    <cellStyle name="Note 4 4 2 3 2 5 2" xfId="32109" xr:uid="{00000000-0005-0000-0000-00006E930000}"/>
    <cellStyle name="Note 4 4 2 3 2 5 3" xfId="49324" xr:uid="{00000000-0005-0000-0000-00006F930000}"/>
    <cellStyle name="Note 4 4 2 3 2 6" xfId="21415" xr:uid="{00000000-0005-0000-0000-000070930000}"/>
    <cellStyle name="Note 4 4 2 3 2 7" xfId="38712" xr:uid="{00000000-0005-0000-0000-000071930000}"/>
    <cellStyle name="Note 4 4 2 3 3" xfId="4063" xr:uid="{00000000-0005-0000-0000-000072930000}"/>
    <cellStyle name="Note 4 4 2 3 3 2" xfId="5979" xr:uid="{00000000-0005-0000-0000-000073930000}"/>
    <cellStyle name="Note 4 4 2 3 3 2 2" xfId="12899" xr:uid="{00000000-0005-0000-0000-000074930000}"/>
    <cellStyle name="Note 4 4 2 3 3 2 2 2" xfId="19626" xr:uid="{00000000-0005-0000-0000-000075930000}"/>
    <cellStyle name="Note 4 4 2 3 3 2 2 2 2" xfId="37290" xr:uid="{00000000-0005-0000-0000-000076930000}"/>
    <cellStyle name="Note 4 4 2 3 3 2 2 2 3" xfId="54467" xr:uid="{00000000-0005-0000-0000-000077930000}"/>
    <cellStyle name="Note 4 4 2 3 3 2 2 3" xfId="30563" xr:uid="{00000000-0005-0000-0000-000078930000}"/>
    <cellStyle name="Note 4 4 2 3 3 2 2 4" xfId="47790" xr:uid="{00000000-0005-0000-0000-000079930000}"/>
    <cellStyle name="Note 4 4 2 3 3 2 3" xfId="9615" xr:uid="{00000000-0005-0000-0000-00007A930000}"/>
    <cellStyle name="Note 4 4 2 3 3 2 3 2" xfId="27280" xr:uid="{00000000-0005-0000-0000-00007B930000}"/>
    <cellStyle name="Note 4 4 2 3 3 2 3 3" xfId="44533" xr:uid="{00000000-0005-0000-0000-00007C930000}"/>
    <cellStyle name="Note 4 4 2 3 3 2 4" xfId="16559" xr:uid="{00000000-0005-0000-0000-00007D930000}"/>
    <cellStyle name="Note 4 4 2 3 3 2 4 2" xfId="34223" xr:uid="{00000000-0005-0000-0000-00007E930000}"/>
    <cellStyle name="Note 4 4 2 3 3 2 4 3" xfId="51426" xr:uid="{00000000-0005-0000-0000-00007F930000}"/>
    <cellStyle name="Note 4 4 2 3 3 2 5" xfId="23644" xr:uid="{00000000-0005-0000-0000-000080930000}"/>
    <cellStyle name="Note 4 4 2 3 3 2 6" xfId="40922" xr:uid="{00000000-0005-0000-0000-000081930000}"/>
    <cellStyle name="Note 4 4 2 3 3 3" xfId="7760" xr:uid="{00000000-0005-0000-0000-000082930000}"/>
    <cellStyle name="Note 4 4 2 3 3 3 2" xfId="25425" xr:uid="{00000000-0005-0000-0000-000083930000}"/>
    <cellStyle name="Note 4 4 2 3 3 3 3" xfId="42690" xr:uid="{00000000-0005-0000-0000-000084930000}"/>
    <cellStyle name="Note 4 4 2 3 3 4" xfId="14812" xr:uid="{00000000-0005-0000-0000-000085930000}"/>
    <cellStyle name="Note 4 4 2 3 3 4 2" xfId="32476" xr:uid="{00000000-0005-0000-0000-000086930000}"/>
    <cellStyle name="Note 4 4 2 3 3 4 3" xfId="49691" xr:uid="{00000000-0005-0000-0000-000087930000}"/>
    <cellStyle name="Note 4 4 2 3 3 5" xfId="21782" xr:uid="{00000000-0005-0000-0000-000088930000}"/>
    <cellStyle name="Note 4 4 2 3 3 6" xfId="39079" xr:uid="{00000000-0005-0000-0000-000089930000}"/>
    <cellStyle name="Note 4 4 2 3 4" xfId="4949" xr:uid="{00000000-0005-0000-0000-00008A930000}"/>
    <cellStyle name="Note 4 4 2 3 4 2" xfId="11869" xr:uid="{00000000-0005-0000-0000-00008B930000}"/>
    <cellStyle name="Note 4 4 2 3 4 2 2" xfId="18650" xr:uid="{00000000-0005-0000-0000-00008C930000}"/>
    <cellStyle name="Note 4 4 2 3 4 2 2 2" xfId="36314" xr:uid="{00000000-0005-0000-0000-00008D930000}"/>
    <cellStyle name="Note 4 4 2 3 4 2 2 3" xfId="53497" xr:uid="{00000000-0005-0000-0000-00008E930000}"/>
    <cellStyle name="Note 4 4 2 3 4 2 3" xfId="29533" xr:uid="{00000000-0005-0000-0000-00008F930000}"/>
    <cellStyle name="Note 4 4 2 3 4 2 4" xfId="46766" xr:uid="{00000000-0005-0000-0000-000090930000}"/>
    <cellStyle name="Note 4 4 2 3 4 3" xfId="8585" xr:uid="{00000000-0005-0000-0000-000091930000}"/>
    <cellStyle name="Note 4 4 2 3 4 3 2" xfId="26250" xr:uid="{00000000-0005-0000-0000-000092930000}"/>
    <cellStyle name="Note 4 4 2 3 4 3 3" xfId="43509" xr:uid="{00000000-0005-0000-0000-000093930000}"/>
    <cellStyle name="Note 4 4 2 3 4 4" xfId="15583" xr:uid="{00000000-0005-0000-0000-000094930000}"/>
    <cellStyle name="Note 4 4 2 3 4 4 2" xfId="33247" xr:uid="{00000000-0005-0000-0000-000095930000}"/>
    <cellStyle name="Note 4 4 2 3 4 4 3" xfId="50456" xr:uid="{00000000-0005-0000-0000-000096930000}"/>
    <cellStyle name="Note 4 4 2 3 4 5" xfId="22614" xr:uid="{00000000-0005-0000-0000-000097930000}"/>
    <cellStyle name="Note 4 4 2 3 4 6" xfId="39898" xr:uid="{00000000-0005-0000-0000-000098930000}"/>
    <cellStyle name="Note 4 4 2 3 5" xfId="10555" xr:uid="{00000000-0005-0000-0000-000099930000}"/>
    <cellStyle name="Note 4 4 2 3 5 2" xfId="17444" xr:uid="{00000000-0005-0000-0000-00009A930000}"/>
    <cellStyle name="Note 4 4 2 3 5 2 2" xfId="35108" xr:uid="{00000000-0005-0000-0000-00009B930000}"/>
    <cellStyle name="Note 4 4 2 3 5 2 3" xfId="52303" xr:uid="{00000000-0005-0000-0000-00009C930000}"/>
    <cellStyle name="Note 4 4 2 3 5 3" xfId="28219" xr:uid="{00000000-0005-0000-0000-00009D930000}"/>
    <cellStyle name="Note 4 4 2 3 5 4" xfId="45464" xr:uid="{00000000-0005-0000-0000-00009E930000}"/>
    <cellStyle name="Note 4 4 2 3 6" xfId="6805" xr:uid="{00000000-0005-0000-0000-00009F930000}"/>
    <cellStyle name="Note 4 4 2 3 6 2" xfId="24470" xr:uid="{00000000-0005-0000-0000-0000A0930000}"/>
    <cellStyle name="Note 4 4 2 3 6 3" xfId="41741" xr:uid="{00000000-0005-0000-0000-0000A1930000}"/>
    <cellStyle name="Note 4 4 2 3 7" xfId="13836" xr:uid="{00000000-0005-0000-0000-0000A2930000}"/>
    <cellStyle name="Note 4 4 2 3 7 2" xfId="31500" xr:uid="{00000000-0005-0000-0000-0000A3930000}"/>
    <cellStyle name="Note 4 4 2 3 7 3" xfId="48721" xr:uid="{00000000-0005-0000-0000-0000A4930000}"/>
    <cellStyle name="Note 4 4 2 3 8" xfId="20752" xr:uid="{00000000-0005-0000-0000-0000A5930000}"/>
    <cellStyle name="Note 4 4 2 3 9" xfId="38055" xr:uid="{00000000-0005-0000-0000-0000A6930000}"/>
    <cellStyle name="Note 4 4 2 4" xfId="3145" xr:uid="{00000000-0005-0000-0000-0000A7930000}"/>
    <cellStyle name="Note 4 4 2 4 2" xfId="4175" xr:uid="{00000000-0005-0000-0000-0000A8930000}"/>
    <cellStyle name="Note 4 4 2 4 2 2" xfId="6091" xr:uid="{00000000-0005-0000-0000-0000A9930000}"/>
    <cellStyle name="Note 4 4 2 4 2 2 2" xfId="13011" xr:uid="{00000000-0005-0000-0000-0000AA930000}"/>
    <cellStyle name="Note 4 4 2 4 2 2 2 2" xfId="19738" xr:uid="{00000000-0005-0000-0000-0000AB930000}"/>
    <cellStyle name="Note 4 4 2 4 2 2 2 2 2" xfId="37402" xr:uid="{00000000-0005-0000-0000-0000AC930000}"/>
    <cellStyle name="Note 4 4 2 4 2 2 2 2 3" xfId="54579" xr:uid="{00000000-0005-0000-0000-0000AD930000}"/>
    <cellStyle name="Note 4 4 2 4 2 2 2 3" xfId="30675" xr:uid="{00000000-0005-0000-0000-0000AE930000}"/>
    <cellStyle name="Note 4 4 2 4 2 2 2 4" xfId="47902" xr:uid="{00000000-0005-0000-0000-0000AF930000}"/>
    <cellStyle name="Note 4 4 2 4 2 2 3" xfId="9727" xr:uid="{00000000-0005-0000-0000-0000B0930000}"/>
    <cellStyle name="Note 4 4 2 4 2 2 3 2" xfId="27392" xr:uid="{00000000-0005-0000-0000-0000B1930000}"/>
    <cellStyle name="Note 4 4 2 4 2 2 3 3" xfId="44645" xr:uid="{00000000-0005-0000-0000-0000B2930000}"/>
    <cellStyle name="Note 4 4 2 4 2 2 4" xfId="16671" xr:uid="{00000000-0005-0000-0000-0000B3930000}"/>
    <cellStyle name="Note 4 4 2 4 2 2 4 2" xfId="34335" xr:uid="{00000000-0005-0000-0000-0000B4930000}"/>
    <cellStyle name="Note 4 4 2 4 2 2 4 3" xfId="51538" xr:uid="{00000000-0005-0000-0000-0000B5930000}"/>
    <cellStyle name="Note 4 4 2 4 2 2 5" xfId="23756" xr:uid="{00000000-0005-0000-0000-0000B6930000}"/>
    <cellStyle name="Note 4 4 2 4 2 2 6" xfId="41034" xr:uid="{00000000-0005-0000-0000-0000B7930000}"/>
    <cellStyle name="Note 4 4 2 4 2 3" xfId="7872" xr:uid="{00000000-0005-0000-0000-0000B8930000}"/>
    <cellStyle name="Note 4 4 2 4 2 3 2" xfId="25537" xr:uid="{00000000-0005-0000-0000-0000B9930000}"/>
    <cellStyle name="Note 4 4 2 4 2 3 3" xfId="42802" xr:uid="{00000000-0005-0000-0000-0000BA930000}"/>
    <cellStyle name="Note 4 4 2 4 2 4" xfId="14924" xr:uid="{00000000-0005-0000-0000-0000BB930000}"/>
    <cellStyle name="Note 4 4 2 4 2 4 2" xfId="32588" xr:uid="{00000000-0005-0000-0000-0000BC930000}"/>
    <cellStyle name="Note 4 4 2 4 2 4 3" xfId="49803" xr:uid="{00000000-0005-0000-0000-0000BD930000}"/>
    <cellStyle name="Note 4 4 2 4 2 5" xfId="21894" xr:uid="{00000000-0005-0000-0000-0000BE930000}"/>
    <cellStyle name="Note 4 4 2 4 2 6" xfId="39191" xr:uid="{00000000-0005-0000-0000-0000BF930000}"/>
    <cellStyle name="Note 4 4 2 4 3" xfId="5061" xr:uid="{00000000-0005-0000-0000-0000C0930000}"/>
    <cellStyle name="Note 4 4 2 4 3 2" xfId="11981" xr:uid="{00000000-0005-0000-0000-0000C1930000}"/>
    <cellStyle name="Note 4 4 2 4 3 2 2" xfId="18762" xr:uid="{00000000-0005-0000-0000-0000C2930000}"/>
    <cellStyle name="Note 4 4 2 4 3 2 2 2" xfId="36426" xr:uid="{00000000-0005-0000-0000-0000C3930000}"/>
    <cellStyle name="Note 4 4 2 4 3 2 2 3" xfId="53609" xr:uid="{00000000-0005-0000-0000-0000C4930000}"/>
    <cellStyle name="Note 4 4 2 4 3 2 3" xfId="29645" xr:uid="{00000000-0005-0000-0000-0000C5930000}"/>
    <cellStyle name="Note 4 4 2 4 3 2 4" xfId="46878" xr:uid="{00000000-0005-0000-0000-0000C6930000}"/>
    <cellStyle name="Note 4 4 2 4 3 3" xfId="8697" xr:uid="{00000000-0005-0000-0000-0000C7930000}"/>
    <cellStyle name="Note 4 4 2 4 3 3 2" xfId="26362" xr:uid="{00000000-0005-0000-0000-0000C8930000}"/>
    <cellStyle name="Note 4 4 2 4 3 3 3" xfId="43621" xr:uid="{00000000-0005-0000-0000-0000C9930000}"/>
    <cellStyle name="Note 4 4 2 4 3 4" xfId="15695" xr:uid="{00000000-0005-0000-0000-0000CA930000}"/>
    <cellStyle name="Note 4 4 2 4 3 4 2" xfId="33359" xr:uid="{00000000-0005-0000-0000-0000CB930000}"/>
    <cellStyle name="Note 4 4 2 4 3 4 3" xfId="50568" xr:uid="{00000000-0005-0000-0000-0000CC930000}"/>
    <cellStyle name="Note 4 4 2 4 3 5" xfId="22726" xr:uid="{00000000-0005-0000-0000-0000CD930000}"/>
    <cellStyle name="Note 4 4 2 4 3 6" xfId="40010" xr:uid="{00000000-0005-0000-0000-0000CE930000}"/>
    <cellStyle name="Note 4 4 2 4 4" xfId="10667" xr:uid="{00000000-0005-0000-0000-0000CF930000}"/>
    <cellStyle name="Note 4 4 2 4 4 2" xfId="17556" xr:uid="{00000000-0005-0000-0000-0000D0930000}"/>
    <cellStyle name="Note 4 4 2 4 4 2 2" xfId="35220" xr:uid="{00000000-0005-0000-0000-0000D1930000}"/>
    <cellStyle name="Note 4 4 2 4 4 2 3" xfId="52415" xr:uid="{00000000-0005-0000-0000-0000D2930000}"/>
    <cellStyle name="Note 4 4 2 4 4 3" xfId="28331" xr:uid="{00000000-0005-0000-0000-0000D3930000}"/>
    <cellStyle name="Note 4 4 2 4 4 4" xfId="45576" xr:uid="{00000000-0005-0000-0000-0000D4930000}"/>
    <cellStyle name="Note 4 4 2 4 5" xfId="6917" xr:uid="{00000000-0005-0000-0000-0000D5930000}"/>
    <cellStyle name="Note 4 4 2 4 5 2" xfId="24582" xr:uid="{00000000-0005-0000-0000-0000D6930000}"/>
    <cellStyle name="Note 4 4 2 4 5 3" xfId="41853" xr:uid="{00000000-0005-0000-0000-0000D7930000}"/>
    <cellStyle name="Note 4 4 2 4 6" xfId="13948" xr:uid="{00000000-0005-0000-0000-0000D8930000}"/>
    <cellStyle name="Note 4 4 2 4 6 2" xfId="31612" xr:uid="{00000000-0005-0000-0000-0000D9930000}"/>
    <cellStyle name="Note 4 4 2 4 6 3" xfId="48833" xr:uid="{00000000-0005-0000-0000-0000DA930000}"/>
    <cellStyle name="Note 4 4 2 4 7" xfId="20864" xr:uid="{00000000-0005-0000-0000-0000DB930000}"/>
    <cellStyle name="Note 4 4 2 4 8" xfId="38167" xr:uid="{00000000-0005-0000-0000-0000DC930000}"/>
    <cellStyle name="Note 4 4 2 5" xfId="3373" xr:uid="{00000000-0005-0000-0000-0000DD930000}"/>
    <cellStyle name="Note 4 4 2 5 2" xfId="5289" xr:uid="{00000000-0005-0000-0000-0000DE930000}"/>
    <cellStyle name="Note 4 4 2 5 2 2" xfId="12209" xr:uid="{00000000-0005-0000-0000-0000DF930000}"/>
    <cellStyle name="Note 4 4 2 5 2 2 2" xfId="18936" xr:uid="{00000000-0005-0000-0000-0000E0930000}"/>
    <cellStyle name="Note 4 4 2 5 2 2 2 2" xfId="36600" xr:uid="{00000000-0005-0000-0000-0000E1930000}"/>
    <cellStyle name="Note 4 4 2 5 2 2 2 3" xfId="53783" xr:uid="{00000000-0005-0000-0000-0000E2930000}"/>
    <cellStyle name="Note 4 4 2 5 2 2 3" xfId="29873" xr:uid="{00000000-0005-0000-0000-0000E3930000}"/>
    <cellStyle name="Note 4 4 2 5 2 2 4" xfId="47106" xr:uid="{00000000-0005-0000-0000-0000E4930000}"/>
    <cellStyle name="Note 4 4 2 5 2 3" xfId="8925" xr:uid="{00000000-0005-0000-0000-0000E5930000}"/>
    <cellStyle name="Note 4 4 2 5 2 3 2" xfId="26590" xr:uid="{00000000-0005-0000-0000-0000E6930000}"/>
    <cellStyle name="Note 4 4 2 5 2 3 3" xfId="43849" xr:uid="{00000000-0005-0000-0000-0000E7930000}"/>
    <cellStyle name="Note 4 4 2 5 2 4" xfId="15869" xr:uid="{00000000-0005-0000-0000-0000E8930000}"/>
    <cellStyle name="Note 4 4 2 5 2 4 2" xfId="33533" xr:uid="{00000000-0005-0000-0000-0000E9930000}"/>
    <cellStyle name="Note 4 4 2 5 2 4 3" xfId="50742" xr:uid="{00000000-0005-0000-0000-0000EA930000}"/>
    <cellStyle name="Note 4 4 2 5 2 5" xfId="22954" xr:uid="{00000000-0005-0000-0000-0000EB930000}"/>
    <cellStyle name="Note 4 4 2 5 2 6" xfId="40238" xr:uid="{00000000-0005-0000-0000-0000EC930000}"/>
    <cellStyle name="Note 4 4 2 5 3" xfId="10833" xr:uid="{00000000-0005-0000-0000-0000ED930000}"/>
    <cellStyle name="Note 4 4 2 5 3 2" xfId="17668" xr:uid="{00000000-0005-0000-0000-0000EE930000}"/>
    <cellStyle name="Note 4 4 2 5 3 2 2" xfId="35332" xr:uid="{00000000-0005-0000-0000-0000EF930000}"/>
    <cellStyle name="Note 4 4 2 5 3 2 3" xfId="52527" xr:uid="{00000000-0005-0000-0000-0000F0930000}"/>
    <cellStyle name="Note 4 4 2 5 3 3" xfId="28497" xr:uid="{00000000-0005-0000-0000-0000F1930000}"/>
    <cellStyle name="Note 4 4 2 5 3 4" xfId="45742" xr:uid="{00000000-0005-0000-0000-0000F2930000}"/>
    <cellStyle name="Note 4 4 2 5 4" xfId="14122" xr:uid="{00000000-0005-0000-0000-0000F3930000}"/>
    <cellStyle name="Note 4 4 2 5 4 2" xfId="31786" xr:uid="{00000000-0005-0000-0000-0000F4930000}"/>
    <cellStyle name="Note 4 4 2 5 4 3" xfId="49007" xr:uid="{00000000-0005-0000-0000-0000F5930000}"/>
    <cellStyle name="Note 4 4 2 5 5" xfId="21092" xr:uid="{00000000-0005-0000-0000-0000F6930000}"/>
    <cellStyle name="Note 4 4 2 5 6" xfId="38395" xr:uid="{00000000-0005-0000-0000-0000F7930000}"/>
    <cellStyle name="Note 4 4 2 6" xfId="3246" xr:uid="{00000000-0005-0000-0000-0000F8930000}"/>
    <cellStyle name="Note 4 4 2 6 2" xfId="5162" xr:uid="{00000000-0005-0000-0000-0000F9930000}"/>
    <cellStyle name="Note 4 4 2 6 2 2" xfId="12082" xr:uid="{00000000-0005-0000-0000-0000FA930000}"/>
    <cellStyle name="Note 4 4 2 6 2 2 2" xfId="18863" xr:uid="{00000000-0005-0000-0000-0000FB930000}"/>
    <cellStyle name="Note 4 4 2 6 2 2 2 2" xfId="36527" xr:uid="{00000000-0005-0000-0000-0000FC930000}"/>
    <cellStyle name="Note 4 4 2 6 2 2 2 3" xfId="53710" xr:uid="{00000000-0005-0000-0000-0000FD930000}"/>
    <cellStyle name="Note 4 4 2 6 2 2 3" xfId="29746" xr:uid="{00000000-0005-0000-0000-0000FE930000}"/>
    <cellStyle name="Note 4 4 2 6 2 2 4" xfId="46979" xr:uid="{00000000-0005-0000-0000-0000FF930000}"/>
    <cellStyle name="Note 4 4 2 6 2 3" xfId="8798" xr:uid="{00000000-0005-0000-0000-000000940000}"/>
    <cellStyle name="Note 4 4 2 6 2 3 2" xfId="26463" xr:uid="{00000000-0005-0000-0000-000001940000}"/>
    <cellStyle name="Note 4 4 2 6 2 3 3" xfId="43722" xr:uid="{00000000-0005-0000-0000-000002940000}"/>
    <cellStyle name="Note 4 4 2 6 2 4" xfId="15796" xr:uid="{00000000-0005-0000-0000-000003940000}"/>
    <cellStyle name="Note 4 4 2 6 2 4 2" xfId="33460" xr:uid="{00000000-0005-0000-0000-000004940000}"/>
    <cellStyle name="Note 4 4 2 6 2 4 3" xfId="50669" xr:uid="{00000000-0005-0000-0000-000005940000}"/>
    <cellStyle name="Note 4 4 2 6 2 5" xfId="22827" xr:uid="{00000000-0005-0000-0000-000006940000}"/>
    <cellStyle name="Note 4 4 2 6 2 6" xfId="40111" xr:uid="{00000000-0005-0000-0000-000007940000}"/>
    <cellStyle name="Note 4 4 2 6 3" xfId="7018" xr:uid="{00000000-0005-0000-0000-000008940000}"/>
    <cellStyle name="Note 4 4 2 6 3 2" xfId="24683" xr:uid="{00000000-0005-0000-0000-000009940000}"/>
    <cellStyle name="Note 4 4 2 6 3 3" xfId="41954" xr:uid="{00000000-0005-0000-0000-00000A940000}"/>
    <cellStyle name="Note 4 4 2 6 4" xfId="14049" xr:uid="{00000000-0005-0000-0000-00000B940000}"/>
    <cellStyle name="Note 4 4 2 6 4 2" xfId="31713" xr:uid="{00000000-0005-0000-0000-00000C940000}"/>
    <cellStyle name="Note 4 4 2 6 4 3" xfId="48934" xr:uid="{00000000-0005-0000-0000-00000D940000}"/>
    <cellStyle name="Note 4 4 2 6 5" xfId="20965" xr:uid="{00000000-0005-0000-0000-00000E940000}"/>
    <cellStyle name="Note 4 4 2 6 6" xfId="38268" xr:uid="{00000000-0005-0000-0000-00000F940000}"/>
    <cellStyle name="Note 4 4 2 7" xfId="4626" xr:uid="{00000000-0005-0000-0000-000010940000}"/>
    <cellStyle name="Note 4 4 2 7 2" xfId="11546" xr:uid="{00000000-0005-0000-0000-000011940000}"/>
    <cellStyle name="Note 4 4 2 7 2 2" xfId="18327" xr:uid="{00000000-0005-0000-0000-000012940000}"/>
    <cellStyle name="Note 4 4 2 7 2 2 2" xfId="35991" xr:uid="{00000000-0005-0000-0000-000013940000}"/>
    <cellStyle name="Note 4 4 2 7 2 2 3" xfId="53180" xr:uid="{00000000-0005-0000-0000-000014940000}"/>
    <cellStyle name="Note 4 4 2 7 2 3" xfId="29210" xr:uid="{00000000-0005-0000-0000-000015940000}"/>
    <cellStyle name="Note 4 4 2 7 2 4" xfId="46449" xr:uid="{00000000-0005-0000-0000-000016940000}"/>
    <cellStyle name="Note 4 4 2 7 3" xfId="8262" xr:uid="{00000000-0005-0000-0000-000017940000}"/>
    <cellStyle name="Note 4 4 2 7 3 2" xfId="25927" xr:uid="{00000000-0005-0000-0000-000018940000}"/>
    <cellStyle name="Note 4 4 2 7 3 3" xfId="43192" xr:uid="{00000000-0005-0000-0000-000019940000}"/>
    <cellStyle name="Note 4 4 2 7 4" xfId="15260" xr:uid="{00000000-0005-0000-0000-00001A940000}"/>
    <cellStyle name="Note 4 4 2 7 4 2" xfId="32924" xr:uid="{00000000-0005-0000-0000-00001B940000}"/>
    <cellStyle name="Note 4 4 2 7 4 3" xfId="50139" xr:uid="{00000000-0005-0000-0000-00001C940000}"/>
    <cellStyle name="Note 4 4 2 7 5" xfId="22291" xr:uid="{00000000-0005-0000-0000-00001D940000}"/>
    <cellStyle name="Note 4 4 2 7 6" xfId="39581" xr:uid="{00000000-0005-0000-0000-00001E940000}"/>
    <cellStyle name="Note 4 4 2 8" xfId="10232" xr:uid="{00000000-0005-0000-0000-00001F940000}"/>
    <cellStyle name="Note 4 4 2 8 2" xfId="17121" xr:uid="{00000000-0005-0000-0000-000020940000}"/>
    <cellStyle name="Note 4 4 2 8 2 2" xfId="34785" xr:uid="{00000000-0005-0000-0000-000021940000}"/>
    <cellStyle name="Note 4 4 2 8 2 3" xfId="51986" xr:uid="{00000000-0005-0000-0000-000022940000}"/>
    <cellStyle name="Note 4 4 2 8 3" xfId="27896" xr:uid="{00000000-0005-0000-0000-000023940000}"/>
    <cellStyle name="Note 4 4 2 8 4" xfId="45147" xr:uid="{00000000-0005-0000-0000-000024940000}"/>
    <cellStyle name="Note 4 4 2 9" xfId="6482" xr:uid="{00000000-0005-0000-0000-000025940000}"/>
    <cellStyle name="Note 4 4 2 9 2" xfId="24147" xr:uid="{00000000-0005-0000-0000-000026940000}"/>
    <cellStyle name="Note 4 4 2 9 3" xfId="41424" xr:uid="{00000000-0005-0000-0000-000027940000}"/>
    <cellStyle name="Note 4 4 3" xfId="2866" xr:uid="{00000000-0005-0000-0000-000028940000}"/>
    <cellStyle name="Note 4 4 3 2" xfId="3529" xr:uid="{00000000-0005-0000-0000-000029940000}"/>
    <cellStyle name="Note 4 4 3 2 2" xfId="5445" xr:uid="{00000000-0005-0000-0000-00002A940000}"/>
    <cellStyle name="Note 4 4 3 2 2 2" xfId="12365" xr:uid="{00000000-0005-0000-0000-00002B940000}"/>
    <cellStyle name="Note 4 4 3 2 2 2 2" xfId="19092" xr:uid="{00000000-0005-0000-0000-00002C940000}"/>
    <cellStyle name="Note 4 4 3 2 2 2 2 2" xfId="36756" xr:uid="{00000000-0005-0000-0000-00002D940000}"/>
    <cellStyle name="Note 4 4 3 2 2 2 2 3" xfId="53936" xr:uid="{00000000-0005-0000-0000-00002E940000}"/>
    <cellStyle name="Note 4 4 3 2 2 2 3" xfId="30029" xr:uid="{00000000-0005-0000-0000-00002F940000}"/>
    <cellStyle name="Note 4 4 3 2 2 2 4" xfId="47259" xr:uid="{00000000-0005-0000-0000-000030940000}"/>
    <cellStyle name="Note 4 4 3 2 2 3" xfId="9081" xr:uid="{00000000-0005-0000-0000-000031940000}"/>
    <cellStyle name="Note 4 4 3 2 2 3 2" xfId="26746" xr:uid="{00000000-0005-0000-0000-000032940000}"/>
    <cellStyle name="Note 4 4 3 2 2 3 3" xfId="44002" xr:uid="{00000000-0005-0000-0000-000033940000}"/>
    <cellStyle name="Note 4 4 3 2 2 4" xfId="16025" xr:uid="{00000000-0005-0000-0000-000034940000}"/>
    <cellStyle name="Note 4 4 3 2 2 4 2" xfId="33689" xr:uid="{00000000-0005-0000-0000-000035940000}"/>
    <cellStyle name="Note 4 4 3 2 2 4 3" xfId="50895" xr:uid="{00000000-0005-0000-0000-000036940000}"/>
    <cellStyle name="Note 4 4 3 2 2 5" xfId="23110" xr:uid="{00000000-0005-0000-0000-000037940000}"/>
    <cellStyle name="Note 4 4 3 2 2 6" xfId="40391" xr:uid="{00000000-0005-0000-0000-000038940000}"/>
    <cellStyle name="Note 4 4 3 2 3" xfId="10989" xr:uid="{00000000-0005-0000-0000-000039940000}"/>
    <cellStyle name="Note 4 4 3 2 3 2" xfId="17824" xr:uid="{00000000-0005-0000-0000-00003A940000}"/>
    <cellStyle name="Note 4 4 3 2 3 2 2" xfId="35488" xr:uid="{00000000-0005-0000-0000-00003B940000}"/>
    <cellStyle name="Note 4 4 3 2 3 2 3" xfId="52680" xr:uid="{00000000-0005-0000-0000-00003C940000}"/>
    <cellStyle name="Note 4 4 3 2 3 3" xfId="28653" xr:uid="{00000000-0005-0000-0000-00003D940000}"/>
    <cellStyle name="Note 4 4 3 2 3 4" xfId="45895" xr:uid="{00000000-0005-0000-0000-00003E940000}"/>
    <cellStyle name="Note 4 4 3 2 4" xfId="7226" xr:uid="{00000000-0005-0000-0000-00003F940000}"/>
    <cellStyle name="Note 4 4 3 2 4 2" xfId="24891" xr:uid="{00000000-0005-0000-0000-000040940000}"/>
    <cellStyle name="Note 4 4 3 2 4 3" xfId="42159" xr:uid="{00000000-0005-0000-0000-000041940000}"/>
    <cellStyle name="Note 4 4 3 2 5" xfId="14278" xr:uid="{00000000-0005-0000-0000-000042940000}"/>
    <cellStyle name="Note 4 4 3 2 5 2" xfId="31942" xr:uid="{00000000-0005-0000-0000-000043940000}"/>
    <cellStyle name="Note 4 4 3 2 5 3" xfId="49160" xr:uid="{00000000-0005-0000-0000-000044940000}"/>
    <cellStyle name="Note 4 4 3 2 6" xfId="21248" xr:uid="{00000000-0005-0000-0000-000045940000}"/>
    <cellStyle name="Note 4 4 3 2 7" xfId="38548" xr:uid="{00000000-0005-0000-0000-000046940000}"/>
    <cellStyle name="Note 4 4 3 3" xfId="3899" xr:uid="{00000000-0005-0000-0000-000047940000}"/>
    <cellStyle name="Note 4 4 3 3 2" xfId="5815" xr:uid="{00000000-0005-0000-0000-000048940000}"/>
    <cellStyle name="Note 4 4 3 3 2 2" xfId="12735" xr:uid="{00000000-0005-0000-0000-000049940000}"/>
    <cellStyle name="Note 4 4 3 3 2 2 2" xfId="19462" xr:uid="{00000000-0005-0000-0000-00004A940000}"/>
    <cellStyle name="Note 4 4 3 3 2 2 2 2" xfId="37126" xr:uid="{00000000-0005-0000-0000-00004B940000}"/>
    <cellStyle name="Note 4 4 3 3 2 2 2 3" xfId="54303" xr:uid="{00000000-0005-0000-0000-00004C940000}"/>
    <cellStyle name="Note 4 4 3 3 2 2 3" xfId="30399" xr:uid="{00000000-0005-0000-0000-00004D940000}"/>
    <cellStyle name="Note 4 4 3 3 2 2 4" xfId="47626" xr:uid="{00000000-0005-0000-0000-00004E940000}"/>
    <cellStyle name="Note 4 4 3 3 2 3" xfId="9451" xr:uid="{00000000-0005-0000-0000-00004F940000}"/>
    <cellStyle name="Note 4 4 3 3 2 3 2" xfId="27116" xr:uid="{00000000-0005-0000-0000-000050940000}"/>
    <cellStyle name="Note 4 4 3 3 2 3 3" xfId="44369" xr:uid="{00000000-0005-0000-0000-000051940000}"/>
    <cellStyle name="Note 4 4 3 3 2 4" xfId="16395" xr:uid="{00000000-0005-0000-0000-000052940000}"/>
    <cellStyle name="Note 4 4 3 3 2 4 2" xfId="34059" xr:uid="{00000000-0005-0000-0000-000053940000}"/>
    <cellStyle name="Note 4 4 3 3 2 4 3" xfId="51262" xr:uid="{00000000-0005-0000-0000-000054940000}"/>
    <cellStyle name="Note 4 4 3 3 2 5" xfId="23480" xr:uid="{00000000-0005-0000-0000-000055940000}"/>
    <cellStyle name="Note 4 4 3 3 2 6" xfId="40758" xr:uid="{00000000-0005-0000-0000-000056940000}"/>
    <cellStyle name="Note 4 4 3 3 3" xfId="7596" xr:uid="{00000000-0005-0000-0000-000057940000}"/>
    <cellStyle name="Note 4 4 3 3 3 2" xfId="25261" xr:uid="{00000000-0005-0000-0000-000058940000}"/>
    <cellStyle name="Note 4 4 3 3 3 3" xfId="42526" xr:uid="{00000000-0005-0000-0000-000059940000}"/>
    <cellStyle name="Note 4 4 3 3 4" xfId="14648" xr:uid="{00000000-0005-0000-0000-00005A940000}"/>
    <cellStyle name="Note 4 4 3 3 4 2" xfId="32312" xr:uid="{00000000-0005-0000-0000-00005B940000}"/>
    <cellStyle name="Note 4 4 3 3 4 3" xfId="49527" xr:uid="{00000000-0005-0000-0000-00005C940000}"/>
    <cellStyle name="Note 4 4 3 3 5" xfId="21618" xr:uid="{00000000-0005-0000-0000-00005D940000}"/>
    <cellStyle name="Note 4 4 3 3 6" xfId="38915" xr:uid="{00000000-0005-0000-0000-00005E940000}"/>
    <cellStyle name="Note 4 4 3 4" xfId="4782" xr:uid="{00000000-0005-0000-0000-00005F940000}"/>
    <cellStyle name="Note 4 4 3 4 2" xfId="11702" xr:uid="{00000000-0005-0000-0000-000060940000}"/>
    <cellStyle name="Note 4 4 3 4 2 2" xfId="18483" xr:uid="{00000000-0005-0000-0000-000061940000}"/>
    <cellStyle name="Note 4 4 3 4 2 2 2" xfId="36147" xr:uid="{00000000-0005-0000-0000-000062940000}"/>
    <cellStyle name="Note 4 4 3 4 2 2 3" xfId="53333" xr:uid="{00000000-0005-0000-0000-000063940000}"/>
    <cellStyle name="Note 4 4 3 4 2 3" xfId="29366" xr:uid="{00000000-0005-0000-0000-000064940000}"/>
    <cellStyle name="Note 4 4 3 4 2 4" xfId="46602" xr:uid="{00000000-0005-0000-0000-000065940000}"/>
    <cellStyle name="Note 4 4 3 4 3" xfId="8418" xr:uid="{00000000-0005-0000-0000-000066940000}"/>
    <cellStyle name="Note 4 4 3 4 3 2" xfId="26083" xr:uid="{00000000-0005-0000-0000-000067940000}"/>
    <cellStyle name="Note 4 4 3 4 3 3" xfId="43345" xr:uid="{00000000-0005-0000-0000-000068940000}"/>
    <cellStyle name="Note 4 4 3 4 4" xfId="15416" xr:uid="{00000000-0005-0000-0000-000069940000}"/>
    <cellStyle name="Note 4 4 3 4 4 2" xfId="33080" xr:uid="{00000000-0005-0000-0000-00006A940000}"/>
    <cellStyle name="Note 4 4 3 4 4 3" xfId="50292" xr:uid="{00000000-0005-0000-0000-00006B940000}"/>
    <cellStyle name="Note 4 4 3 4 5" xfId="22447" xr:uid="{00000000-0005-0000-0000-00006C940000}"/>
    <cellStyle name="Note 4 4 3 4 6" xfId="39734" xr:uid="{00000000-0005-0000-0000-00006D940000}"/>
    <cellStyle name="Note 4 4 3 5" xfId="10388" xr:uid="{00000000-0005-0000-0000-00006E940000}"/>
    <cellStyle name="Note 4 4 3 5 2" xfId="17277" xr:uid="{00000000-0005-0000-0000-00006F940000}"/>
    <cellStyle name="Note 4 4 3 5 2 2" xfId="34941" xr:uid="{00000000-0005-0000-0000-000070940000}"/>
    <cellStyle name="Note 4 4 3 5 2 3" xfId="52139" xr:uid="{00000000-0005-0000-0000-000071940000}"/>
    <cellStyle name="Note 4 4 3 5 3" xfId="28052" xr:uid="{00000000-0005-0000-0000-000072940000}"/>
    <cellStyle name="Note 4 4 3 5 4" xfId="45300" xr:uid="{00000000-0005-0000-0000-000073940000}"/>
    <cellStyle name="Note 4 4 3 6" xfId="6638" xr:uid="{00000000-0005-0000-0000-000074940000}"/>
    <cellStyle name="Note 4 4 3 6 2" xfId="24303" xr:uid="{00000000-0005-0000-0000-000075940000}"/>
    <cellStyle name="Note 4 4 3 6 3" xfId="41577" xr:uid="{00000000-0005-0000-0000-000076940000}"/>
    <cellStyle name="Note 4 4 3 7" xfId="13669" xr:uid="{00000000-0005-0000-0000-000077940000}"/>
    <cellStyle name="Note 4 4 3 7 2" xfId="31333" xr:uid="{00000000-0005-0000-0000-000078940000}"/>
    <cellStyle name="Note 4 4 3 7 3" xfId="48557" xr:uid="{00000000-0005-0000-0000-000079940000}"/>
    <cellStyle name="Note 4 4 3 8" xfId="20585" xr:uid="{00000000-0005-0000-0000-00007A940000}"/>
    <cellStyle name="Note 4 4 3 9" xfId="37891" xr:uid="{00000000-0005-0000-0000-00007B940000}"/>
    <cellStyle name="Note 4 4 4" xfId="4518" xr:uid="{00000000-0005-0000-0000-00007C940000}"/>
    <cellStyle name="Note 4 4 4 2" xfId="6382" xr:uid="{00000000-0005-0000-0000-00007D940000}"/>
    <cellStyle name="Note 4 4 4 2 2" xfId="13301" xr:uid="{00000000-0005-0000-0000-00007E940000}"/>
    <cellStyle name="Note 4 4 4 2 2 2" xfId="19974" xr:uid="{00000000-0005-0000-0000-00007F940000}"/>
    <cellStyle name="Note 4 4 4 2 2 2 2" xfId="37638" xr:uid="{00000000-0005-0000-0000-000080940000}"/>
    <cellStyle name="Note 4 4 4 2 2 2 3" xfId="54815" xr:uid="{00000000-0005-0000-0000-000081940000}"/>
    <cellStyle name="Note 4 4 4 2 2 3" xfId="30965" xr:uid="{00000000-0005-0000-0000-000082940000}"/>
    <cellStyle name="Note 4 4 4 2 2 4" xfId="48192" xr:uid="{00000000-0005-0000-0000-000083940000}"/>
    <cellStyle name="Note 4 4 4 2 3" xfId="10017" xr:uid="{00000000-0005-0000-0000-000084940000}"/>
    <cellStyle name="Note 4 4 4 2 3 2" xfId="27682" xr:uid="{00000000-0005-0000-0000-000085940000}"/>
    <cellStyle name="Note 4 4 4 2 3 3" xfId="44935" xr:uid="{00000000-0005-0000-0000-000086940000}"/>
    <cellStyle name="Note 4 4 4 2 4" xfId="16907" xr:uid="{00000000-0005-0000-0000-000087940000}"/>
    <cellStyle name="Note 4 4 4 2 4 2" xfId="34571" xr:uid="{00000000-0005-0000-0000-000088940000}"/>
    <cellStyle name="Note 4 4 4 2 4 3" xfId="51774" xr:uid="{00000000-0005-0000-0000-000089940000}"/>
    <cellStyle name="Note 4 4 4 2 5" xfId="24047" xr:uid="{00000000-0005-0000-0000-00008A940000}"/>
    <cellStyle name="Note 4 4 4 2 6" xfId="41324" xr:uid="{00000000-0005-0000-0000-00008B940000}"/>
    <cellStyle name="Note 4 4 4 3" xfId="11446" xr:uid="{00000000-0005-0000-0000-00008C940000}"/>
    <cellStyle name="Note 4 4 4 3 2" xfId="18227" xr:uid="{00000000-0005-0000-0000-00008D940000}"/>
    <cellStyle name="Note 4 4 4 3 2 2" xfId="35891" xr:uid="{00000000-0005-0000-0000-00008E940000}"/>
    <cellStyle name="Note 4 4 4 3 2 3" xfId="53080" xr:uid="{00000000-0005-0000-0000-00008F940000}"/>
    <cellStyle name="Note 4 4 4 3 3" xfId="29110" xr:uid="{00000000-0005-0000-0000-000090940000}"/>
    <cellStyle name="Note 4 4 4 3 4" xfId="46349" xr:uid="{00000000-0005-0000-0000-000091940000}"/>
    <cellStyle name="Note 4 4 4 4" xfId="8162" xr:uid="{00000000-0005-0000-0000-000092940000}"/>
    <cellStyle name="Note 4 4 4 4 2" xfId="25827" xr:uid="{00000000-0005-0000-0000-000093940000}"/>
    <cellStyle name="Note 4 4 4 4 3" xfId="43092" xr:uid="{00000000-0005-0000-0000-000094940000}"/>
    <cellStyle name="Note 4 4 4 5" xfId="15160" xr:uid="{00000000-0005-0000-0000-000095940000}"/>
    <cellStyle name="Note 4 4 4 5 2" xfId="32824" xr:uid="{00000000-0005-0000-0000-000096940000}"/>
    <cellStyle name="Note 4 4 4 5 3" xfId="50039" xr:uid="{00000000-0005-0000-0000-000097940000}"/>
    <cellStyle name="Note 4 4 4 6" xfId="22191" xr:uid="{00000000-0005-0000-0000-000098940000}"/>
    <cellStyle name="Note 4 4 4 7" xfId="39481" xr:uid="{00000000-0005-0000-0000-000099940000}"/>
    <cellStyle name="Note 4 4 5" xfId="4380" xr:uid="{00000000-0005-0000-0000-00009A940000}"/>
    <cellStyle name="Note 4 4 5 2" xfId="6245" xr:uid="{00000000-0005-0000-0000-00009B940000}"/>
    <cellStyle name="Note 4 4 5 2 2" xfId="13164" xr:uid="{00000000-0005-0000-0000-00009C940000}"/>
    <cellStyle name="Note 4 4 5 2 2 2" xfId="19837" xr:uid="{00000000-0005-0000-0000-00009D940000}"/>
    <cellStyle name="Note 4 4 5 2 2 2 2" xfId="37501" xr:uid="{00000000-0005-0000-0000-00009E940000}"/>
    <cellStyle name="Note 4 4 5 2 2 2 3" xfId="54678" xr:uid="{00000000-0005-0000-0000-00009F940000}"/>
    <cellStyle name="Note 4 4 5 2 2 3" xfId="30828" xr:uid="{00000000-0005-0000-0000-0000A0940000}"/>
    <cellStyle name="Note 4 4 5 2 2 4" xfId="48055" xr:uid="{00000000-0005-0000-0000-0000A1940000}"/>
    <cellStyle name="Note 4 4 5 2 3" xfId="9880" xr:uid="{00000000-0005-0000-0000-0000A2940000}"/>
    <cellStyle name="Note 4 4 5 2 3 2" xfId="27545" xr:uid="{00000000-0005-0000-0000-0000A3940000}"/>
    <cellStyle name="Note 4 4 5 2 3 3" xfId="44798" xr:uid="{00000000-0005-0000-0000-0000A4940000}"/>
    <cellStyle name="Note 4 4 5 2 4" xfId="16770" xr:uid="{00000000-0005-0000-0000-0000A5940000}"/>
    <cellStyle name="Note 4 4 5 2 4 2" xfId="34434" xr:uid="{00000000-0005-0000-0000-0000A6940000}"/>
    <cellStyle name="Note 4 4 5 2 4 3" xfId="51637" xr:uid="{00000000-0005-0000-0000-0000A7940000}"/>
    <cellStyle name="Note 4 4 5 2 5" xfId="23910" xr:uid="{00000000-0005-0000-0000-0000A8940000}"/>
    <cellStyle name="Note 4 4 5 2 6" xfId="41187" xr:uid="{00000000-0005-0000-0000-0000A9940000}"/>
    <cellStyle name="Note 4 4 5 3" xfId="11309" xr:uid="{00000000-0005-0000-0000-0000AA940000}"/>
    <cellStyle name="Note 4 4 5 3 2" xfId="18090" xr:uid="{00000000-0005-0000-0000-0000AB940000}"/>
    <cellStyle name="Note 4 4 5 3 2 2" xfId="35754" xr:uid="{00000000-0005-0000-0000-0000AC940000}"/>
    <cellStyle name="Note 4 4 5 3 2 3" xfId="52943" xr:uid="{00000000-0005-0000-0000-0000AD940000}"/>
    <cellStyle name="Note 4 4 5 3 3" xfId="28973" xr:uid="{00000000-0005-0000-0000-0000AE940000}"/>
    <cellStyle name="Note 4 4 5 3 4" xfId="46212" xr:uid="{00000000-0005-0000-0000-0000AF940000}"/>
    <cellStyle name="Note 4 4 5 4" xfId="8025" xr:uid="{00000000-0005-0000-0000-0000B0940000}"/>
    <cellStyle name="Note 4 4 5 4 2" xfId="25690" xr:uid="{00000000-0005-0000-0000-0000B1940000}"/>
    <cellStyle name="Note 4 4 5 4 3" xfId="42955" xr:uid="{00000000-0005-0000-0000-0000B2940000}"/>
    <cellStyle name="Note 4 4 5 5" xfId="15023" xr:uid="{00000000-0005-0000-0000-0000B3940000}"/>
    <cellStyle name="Note 4 4 5 5 2" xfId="32687" xr:uid="{00000000-0005-0000-0000-0000B4940000}"/>
    <cellStyle name="Note 4 4 5 5 3" xfId="49902" xr:uid="{00000000-0005-0000-0000-0000B5940000}"/>
    <cellStyle name="Note 4 4 5 6" xfId="22054" xr:uid="{00000000-0005-0000-0000-0000B6940000}"/>
    <cellStyle name="Note 4 4 5 7" xfId="39344" xr:uid="{00000000-0005-0000-0000-0000B7940000}"/>
    <cellStyle name="Note 4 4 6" xfId="10161" xr:uid="{00000000-0005-0000-0000-0000B8940000}"/>
    <cellStyle name="Note 4 4 6 2" xfId="17050" xr:uid="{00000000-0005-0000-0000-0000B9940000}"/>
    <cellStyle name="Note 4 4 6 2 2" xfId="34714" xr:uid="{00000000-0005-0000-0000-0000BA940000}"/>
    <cellStyle name="Note 4 4 6 2 3" xfId="51915" xr:uid="{00000000-0005-0000-0000-0000BB940000}"/>
    <cellStyle name="Note 4 4 6 3" xfId="27825" xr:uid="{00000000-0005-0000-0000-0000BC940000}"/>
    <cellStyle name="Note 4 4 6 4" xfId="45076" xr:uid="{00000000-0005-0000-0000-0000BD940000}"/>
    <cellStyle name="Note 4 4 7" xfId="13442" xr:uid="{00000000-0005-0000-0000-0000BE940000}"/>
    <cellStyle name="Note 4 4 7 2" xfId="31106" xr:uid="{00000000-0005-0000-0000-0000BF940000}"/>
    <cellStyle name="Note 4 4 7 3" xfId="48333" xr:uid="{00000000-0005-0000-0000-0000C0940000}"/>
    <cellStyle name="Note 4 4 8" xfId="20268" xr:uid="{00000000-0005-0000-0000-0000C1940000}"/>
    <cellStyle name="Note 4 4 9" xfId="20156" xr:uid="{00000000-0005-0000-0000-0000C2940000}"/>
    <cellStyle name="Note 4 5" xfId="2673" xr:uid="{00000000-0005-0000-0000-0000C3940000}"/>
    <cellStyle name="Note 4 5 10" xfId="13478" xr:uid="{00000000-0005-0000-0000-0000C4940000}"/>
    <cellStyle name="Note 4 5 10 2" xfId="31142" xr:uid="{00000000-0005-0000-0000-0000C5940000}"/>
    <cellStyle name="Note 4 5 10 3" xfId="48369" xr:uid="{00000000-0005-0000-0000-0000C6940000}"/>
    <cellStyle name="Note 4 5 11" xfId="20394" xr:uid="{00000000-0005-0000-0000-0000C7940000}"/>
    <cellStyle name="Note 4 5 12" xfId="37703" xr:uid="{00000000-0005-0000-0000-0000C8940000}"/>
    <cellStyle name="Note 4 5 2" xfId="2902" xr:uid="{00000000-0005-0000-0000-0000C9940000}"/>
    <cellStyle name="Note 4 5 2 2" xfId="3565" xr:uid="{00000000-0005-0000-0000-0000CA940000}"/>
    <cellStyle name="Note 4 5 2 2 2" xfId="5481" xr:uid="{00000000-0005-0000-0000-0000CB940000}"/>
    <cellStyle name="Note 4 5 2 2 2 2" xfId="12401" xr:uid="{00000000-0005-0000-0000-0000CC940000}"/>
    <cellStyle name="Note 4 5 2 2 2 2 2" xfId="19128" xr:uid="{00000000-0005-0000-0000-0000CD940000}"/>
    <cellStyle name="Note 4 5 2 2 2 2 2 2" xfId="36792" xr:uid="{00000000-0005-0000-0000-0000CE940000}"/>
    <cellStyle name="Note 4 5 2 2 2 2 2 3" xfId="53972" xr:uid="{00000000-0005-0000-0000-0000CF940000}"/>
    <cellStyle name="Note 4 5 2 2 2 2 3" xfId="30065" xr:uid="{00000000-0005-0000-0000-0000D0940000}"/>
    <cellStyle name="Note 4 5 2 2 2 2 4" xfId="47295" xr:uid="{00000000-0005-0000-0000-0000D1940000}"/>
    <cellStyle name="Note 4 5 2 2 2 3" xfId="9117" xr:uid="{00000000-0005-0000-0000-0000D2940000}"/>
    <cellStyle name="Note 4 5 2 2 2 3 2" xfId="26782" xr:uid="{00000000-0005-0000-0000-0000D3940000}"/>
    <cellStyle name="Note 4 5 2 2 2 3 3" xfId="44038" xr:uid="{00000000-0005-0000-0000-0000D4940000}"/>
    <cellStyle name="Note 4 5 2 2 2 4" xfId="16061" xr:uid="{00000000-0005-0000-0000-0000D5940000}"/>
    <cellStyle name="Note 4 5 2 2 2 4 2" xfId="33725" xr:uid="{00000000-0005-0000-0000-0000D6940000}"/>
    <cellStyle name="Note 4 5 2 2 2 4 3" xfId="50931" xr:uid="{00000000-0005-0000-0000-0000D7940000}"/>
    <cellStyle name="Note 4 5 2 2 2 5" xfId="23146" xr:uid="{00000000-0005-0000-0000-0000D8940000}"/>
    <cellStyle name="Note 4 5 2 2 2 6" xfId="40427" xr:uid="{00000000-0005-0000-0000-0000D9940000}"/>
    <cellStyle name="Note 4 5 2 2 3" xfId="11025" xr:uid="{00000000-0005-0000-0000-0000DA940000}"/>
    <cellStyle name="Note 4 5 2 2 3 2" xfId="17860" xr:uid="{00000000-0005-0000-0000-0000DB940000}"/>
    <cellStyle name="Note 4 5 2 2 3 2 2" xfId="35524" xr:uid="{00000000-0005-0000-0000-0000DC940000}"/>
    <cellStyle name="Note 4 5 2 2 3 2 3" xfId="52716" xr:uid="{00000000-0005-0000-0000-0000DD940000}"/>
    <cellStyle name="Note 4 5 2 2 3 3" xfId="28689" xr:uid="{00000000-0005-0000-0000-0000DE940000}"/>
    <cellStyle name="Note 4 5 2 2 3 4" xfId="45931" xr:uid="{00000000-0005-0000-0000-0000DF940000}"/>
    <cellStyle name="Note 4 5 2 2 4" xfId="7262" xr:uid="{00000000-0005-0000-0000-0000E0940000}"/>
    <cellStyle name="Note 4 5 2 2 4 2" xfId="24927" xr:uid="{00000000-0005-0000-0000-0000E1940000}"/>
    <cellStyle name="Note 4 5 2 2 4 3" xfId="42195" xr:uid="{00000000-0005-0000-0000-0000E2940000}"/>
    <cellStyle name="Note 4 5 2 2 5" xfId="14314" xr:uid="{00000000-0005-0000-0000-0000E3940000}"/>
    <cellStyle name="Note 4 5 2 2 5 2" xfId="31978" xr:uid="{00000000-0005-0000-0000-0000E4940000}"/>
    <cellStyle name="Note 4 5 2 2 5 3" xfId="49196" xr:uid="{00000000-0005-0000-0000-0000E5940000}"/>
    <cellStyle name="Note 4 5 2 2 6" xfId="21284" xr:uid="{00000000-0005-0000-0000-0000E6940000}"/>
    <cellStyle name="Note 4 5 2 2 7" xfId="38584" xr:uid="{00000000-0005-0000-0000-0000E7940000}"/>
    <cellStyle name="Note 4 5 2 3" xfId="3935" xr:uid="{00000000-0005-0000-0000-0000E8940000}"/>
    <cellStyle name="Note 4 5 2 3 2" xfId="5851" xr:uid="{00000000-0005-0000-0000-0000E9940000}"/>
    <cellStyle name="Note 4 5 2 3 2 2" xfId="12771" xr:uid="{00000000-0005-0000-0000-0000EA940000}"/>
    <cellStyle name="Note 4 5 2 3 2 2 2" xfId="19498" xr:uid="{00000000-0005-0000-0000-0000EB940000}"/>
    <cellStyle name="Note 4 5 2 3 2 2 2 2" xfId="37162" xr:uid="{00000000-0005-0000-0000-0000EC940000}"/>
    <cellStyle name="Note 4 5 2 3 2 2 2 3" xfId="54339" xr:uid="{00000000-0005-0000-0000-0000ED940000}"/>
    <cellStyle name="Note 4 5 2 3 2 2 3" xfId="30435" xr:uid="{00000000-0005-0000-0000-0000EE940000}"/>
    <cellStyle name="Note 4 5 2 3 2 2 4" xfId="47662" xr:uid="{00000000-0005-0000-0000-0000EF940000}"/>
    <cellStyle name="Note 4 5 2 3 2 3" xfId="9487" xr:uid="{00000000-0005-0000-0000-0000F0940000}"/>
    <cellStyle name="Note 4 5 2 3 2 3 2" xfId="27152" xr:uid="{00000000-0005-0000-0000-0000F1940000}"/>
    <cellStyle name="Note 4 5 2 3 2 3 3" xfId="44405" xr:uid="{00000000-0005-0000-0000-0000F2940000}"/>
    <cellStyle name="Note 4 5 2 3 2 4" xfId="16431" xr:uid="{00000000-0005-0000-0000-0000F3940000}"/>
    <cellStyle name="Note 4 5 2 3 2 4 2" xfId="34095" xr:uid="{00000000-0005-0000-0000-0000F4940000}"/>
    <cellStyle name="Note 4 5 2 3 2 4 3" xfId="51298" xr:uid="{00000000-0005-0000-0000-0000F5940000}"/>
    <cellStyle name="Note 4 5 2 3 2 5" xfId="23516" xr:uid="{00000000-0005-0000-0000-0000F6940000}"/>
    <cellStyle name="Note 4 5 2 3 2 6" xfId="40794" xr:uid="{00000000-0005-0000-0000-0000F7940000}"/>
    <cellStyle name="Note 4 5 2 3 3" xfId="7632" xr:uid="{00000000-0005-0000-0000-0000F8940000}"/>
    <cellStyle name="Note 4 5 2 3 3 2" xfId="25297" xr:uid="{00000000-0005-0000-0000-0000F9940000}"/>
    <cellStyle name="Note 4 5 2 3 3 3" xfId="42562" xr:uid="{00000000-0005-0000-0000-0000FA940000}"/>
    <cellStyle name="Note 4 5 2 3 4" xfId="14684" xr:uid="{00000000-0005-0000-0000-0000FB940000}"/>
    <cellStyle name="Note 4 5 2 3 4 2" xfId="32348" xr:uid="{00000000-0005-0000-0000-0000FC940000}"/>
    <cellStyle name="Note 4 5 2 3 4 3" xfId="49563" xr:uid="{00000000-0005-0000-0000-0000FD940000}"/>
    <cellStyle name="Note 4 5 2 3 5" xfId="21654" xr:uid="{00000000-0005-0000-0000-0000FE940000}"/>
    <cellStyle name="Note 4 5 2 3 6" xfId="38951" xr:uid="{00000000-0005-0000-0000-0000FF940000}"/>
    <cellStyle name="Note 4 5 2 4" xfId="4818" xr:uid="{00000000-0005-0000-0000-000000950000}"/>
    <cellStyle name="Note 4 5 2 4 2" xfId="11738" xr:uid="{00000000-0005-0000-0000-000001950000}"/>
    <cellStyle name="Note 4 5 2 4 2 2" xfId="18519" xr:uid="{00000000-0005-0000-0000-000002950000}"/>
    <cellStyle name="Note 4 5 2 4 2 2 2" xfId="36183" xr:uid="{00000000-0005-0000-0000-000003950000}"/>
    <cellStyle name="Note 4 5 2 4 2 2 3" xfId="53369" xr:uid="{00000000-0005-0000-0000-000004950000}"/>
    <cellStyle name="Note 4 5 2 4 2 3" xfId="29402" xr:uid="{00000000-0005-0000-0000-000005950000}"/>
    <cellStyle name="Note 4 5 2 4 2 4" xfId="46638" xr:uid="{00000000-0005-0000-0000-000006950000}"/>
    <cellStyle name="Note 4 5 2 4 3" xfId="8454" xr:uid="{00000000-0005-0000-0000-000007950000}"/>
    <cellStyle name="Note 4 5 2 4 3 2" xfId="26119" xr:uid="{00000000-0005-0000-0000-000008950000}"/>
    <cellStyle name="Note 4 5 2 4 3 3" xfId="43381" xr:uid="{00000000-0005-0000-0000-000009950000}"/>
    <cellStyle name="Note 4 5 2 4 4" xfId="15452" xr:uid="{00000000-0005-0000-0000-00000A950000}"/>
    <cellStyle name="Note 4 5 2 4 4 2" xfId="33116" xr:uid="{00000000-0005-0000-0000-00000B950000}"/>
    <cellStyle name="Note 4 5 2 4 4 3" xfId="50328" xr:uid="{00000000-0005-0000-0000-00000C950000}"/>
    <cellStyle name="Note 4 5 2 4 5" xfId="22483" xr:uid="{00000000-0005-0000-0000-00000D950000}"/>
    <cellStyle name="Note 4 5 2 4 6" xfId="39770" xr:uid="{00000000-0005-0000-0000-00000E950000}"/>
    <cellStyle name="Note 4 5 2 5" xfId="10424" xr:uid="{00000000-0005-0000-0000-00000F950000}"/>
    <cellStyle name="Note 4 5 2 5 2" xfId="17313" xr:uid="{00000000-0005-0000-0000-000010950000}"/>
    <cellStyle name="Note 4 5 2 5 2 2" xfId="34977" xr:uid="{00000000-0005-0000-0000-000011950000}"/>
    <cellStyle name="Note 4 5 2 5 2 3" xfId="52175" xr:uid="{00000000-0005-0000-0000-000012950000}"/>
    <cellStyle name="Note 4 5 2 5 3" xfId="28088" xr:uid="{00000000-0005-0000-0000-000013950000}"/>
    <cellStyle name="Note 4 5 2 5 4" xfId="45336" xr:uid="{00000000-0005-0000-0000-000014950000}"/>
    <cellStyle name="Note 4 5 2 6" xfId="6674" xr:uid="{00000000-0005-0000-0000-000015950000}"/>
    <cellStyle name="Note 4 5 2 6 2" xfId="24339" xr:uid="{00000000-0005-0000-0000-000016950000}"/>
    <cellStyle name="Note 4 5 2 6 3" xfId="41613" xr:uid="{00000000-0005-0000-0000-000017950000}"/>
    <cellStyle name="Note 4 5 2 7" xfId="13705" xr:uid="{00000000-0005-0000-0000-000018950000}"/>
    <cellStyle name="Note 4 5 2 7 2" xfId="31369" xr:uid="{00000000-0005-0000-0000-000019950000}"/>
    <cellStyle name="Note 4 5 2 7 3" xfId="48593" xr:uid="{00000000-0005-0000-0000-00001A950000}"/>
    <cellStyle name="Note 4 5 2 8" xfId="20621" xr:uid="{00000000-0005-0000-0000-00001B950000}"/>
    <cellStyle name="Note 4 5 2 9" xfId="37927" xr:uid="{00000000-0005-0000-0000-00001C950000}"/>
    <cellStyle name="Note 4 5 3" xfId="3017" xr:uid="{00000000-0005-0000-0000-00001D950000}"/>
    <cellStyle name="Note 4 5 3 2" xfId="3680" xr:uid="{00000000-0005-0000-0000-00001E950000}"/>
    <cellStyle name="Note 4 5 3 2 2" xfId="5596" xr:uid="{00000000-0005-0000-0000-00001F950000}"/>
    <cellStyle name="Note 4 5 3 2 2 2" xfId="12516" xr:uid="{00000000-0005-0000-0000-000020950000}"/>
    <cellStyle name="Note 4 5 3 2 2 2 2" xfId="19243" xr:uid="{00000000-0005-0000-0000-000021950000}"/>
    <cellStyle name="Note 4 5 3 2 2 2 2 2" xfId="36907" xr:uid="{00000000-0005-0000-0000-000022950000}"/>
    <cellStyle name="Note 4 5 3 2 2 2 2 3" xfId="54084" xr:uid="{00000000-0005-0000-0000-000023950000}"/>
    <cellStyle name="Note 4 5 3 2 2 2 3" xfId="30180" xr:uid="{00000000-0005-0000-0000-000024950000}"/>
    <cellStyle name="Note 4 5 3 2 2 2 4" xfId="47407" xr:uid="{00000000-0005-0000-0000-000025950000}"/>
    <cellStyle name="Note 4 5 3 2 2 3" xfId="9232" xr:uid="{00000000-0005-0000-0000-000026950000}"/>
    <cellStyle name="Note 4 5 3 2 2 3 2" xfId="26897" xr:uid="{00000000-0005-0000-0000-000027950000}"/>
    <cellStyle name="Note 4 5 3 2 2 3 3" xfId="44150" xr:uid="{00000000-0005-0000-0000-000028950000}"/>
    <cellStyle name="Note 4 5 3 2 2 4" xfId="16176" xr:uid="{00000000-0005-0000-0000-000029950000}"/>
    <cellStyle name="Note 4 5 3 2 2 4 2" xfId="33840" xr:uid="{00000000-0005-0000-0000-00002A950000}"/>
    <cellStyle name="Note 4 5 3 2 2 4 3" xfId="51043" xr:uid="{00000000-0005-0000-0000-00002B950000}"/>
    <cellStyle name="Note 4 5 3 2 2 5" xfId="23261" xr:uid="{00000000-0005-0000-0000-00002C950000}"/>
    <cellStyle name="Note 4 5 3 2 2 6" xfId="40539" xr:uid="{00000000-0005-0000-0000-00002D950000}"/>
    <cellStyle name="Note 4 5 3 2 3" xfId="11140" xr:uid="{00000000-0005-0000-0000-00002E950000}"/>
    <cellStyle name="Note 4 5 3 2 3 2" xfId="17975" xr:uid="{00000000-0005-0000-0000-00002F950000}"/>
    <cellStyle name="Note 4 5 3 2 3 2 2" xfId="35639" xr:uid="{00000000-0005-0000-0000-000030950000}"/>
    <cellStyle name="Note 4 5 3 2 3 2 3" xfId="52828" xr:uid="{00000000-0005-0000-0000-000031950000}"/>
    <cellStyle name="Note 4 5 3 2 3 3" xfId="28804" xr:uid="{00000000-0005-0000-0000-000032950000}"/>
    <cellStyle name="Note 4 5 3 2 3 4" xfId="46043" xr:uid="{00000000-0005-0000-0000-000033950000}"/>
    <cellStyle name="Note 4 5 3 2 4" xfId="7377" xr:uid="{00000000-0005-0000-0000-000034950000}"/>
    <cellStyle name="Note 4 5 3 2 4 2" xfId="25042" xr:uid="{00000000-0005-0000-0000-000035950000}"/>
    <cellStyle name="Note 4 5 3 2 4 3" xfId="42307" xr:uid="{00000000-0005-0000-0000-000036950000}"/>
    <cellStyle name="Note 4 5 3 2 5" xfId="14429" xr:uid="{00000000-0005-0000-0000-000037950000}"/>
    <cellStyle name="Note 4 5 3 2 5 2" xfId="32093" xr:uid="{00000000-0005-0000-0000-000038950000}"/>
    <cellStyle name="Note 4 5 3 2 5 3" xfId="49308" xr:uid="{00000000-0005-0000-0000-000039950000}"/>
    <cellStyle name="Note 4 5 3 2 6" xfId="21399" xr:uid="{00000000-0005-0000-0000-00003A950000}"/>
    <cellStyle name="Note 4 5 3 2 7" xfId="38696" xr:uid="{00000000-0005-0000-0000-00003B950000}"/>
    <cellStyle name="Note 4 5 3 3" xfId="4047" xr:uid="{00000000-0005-0000-0000-00003C950000}"/>
    <cellStyle name="Note 4 5 3 3 2" xfId="5963" xr:uid="{00000000-0005-0000-0000-00003D950000}"/>
    <cellStyle name="Note 4 5 3 3 2 2" xfId="12883" xr:uid="{00000000-0005-0000-0000-00003E950000}"/>
    <cellStyle name="Note 4 5 3 3 2 2 2" xfId="19610" xr:uid="{00000000-0005-0000-0000-00003F950000}"/>
    <cellStyle name="Note 4 5 3 3 2 2 2 2" xfId="37274" xr:uid="{00000000-0005-0000-0000-000040950000}"/>
    <cellStyle name="Note 4 5 3 3 2 2 2 3" xfId="54451" xr:uid="{00000000-0005-0000-0000-000041950000}"/>
    <cellStyle name="Note 4 5 3 3 2 2 3" xfId="30547" xr:uid="{00000000-0005-0000-0000-000042950000}"/>
    <cellStyle name="Note 4 5 3 3 2 2 4" xfId="47774" xr:uid="{00000000-0005-0000-0000-000043950000}"/>
    <cellStyle name="Note 4 5 3 3 2 3" xfId="9599" xr:uid="{00000000-0005-0000-0000-000044950000}"/>
    <cellStyle name="Note 4 5 3 3 2 3 2" xfId="27264" xr:uid="{00000000-0005-0000-0000-000045950000}"/>
    <cellStyle name="Note 4 5 3 3 2 3 3" xfId="44517" xr:uid="{00000000-0005-0000-0000-000046950000}"/>
    <cellStyle name="Note 4 5 3 3 2 4" xfId="16543" xr:uid="{00000000-0005-0000-0000-000047950000}"/>
    <cellStyle name="Note 4 5 3 3 2 4 2" xfId="34207" xr:uid="{00000000-0005-0000-0000-000048950000}"/>
    <cellStyle name="Note 4 5 3 3 2 4 3" xfId="51410" xr:uid="{00000000-0005-0000-0000-000049950000}"/>
    <cellStyle name="Note 4 5 3 3 2 5" xfId="23628" xr:uid="{00000000-0005-0000-0000-00004A950000}"/>
    <cellStyle name="Note 4 5 3 3 2 6" xfId="40906" xr:uid="{00000000-0005-0000-0000-00004B950000}"/>
    <cellStyle name="Note 4 5 3 3 3" xfId="7744" xr:uid="{00000000-0005-0000-0000-00004C950000}"/>
    <cellStyle name="Note 4 5 3 3 3 2" xfId="25409" xr:uid="{00000000-0005-0000-0000-00004D950000}"/>
    <cellStyle name="Note 4 5 3 3 3 3" xfId="42674" xr:uid="{00000000-0005-0000-0000-00004E950000}"/>
    <cellStyle name="Note 4 5 3 3 4" xfId="14796" xr:uid="{00000000-0005-0000-0000-00004F950000}"/>
    <cellStyle name="Note 4 5 3 3 4 2" xfId="32460" xr:uid="{00000000-0005-0000-0000-000050950000}"/>
    <cellStyle name="Note 4 5 3 3 4 3" xfId="49675" xr:uid="{00000000-0005-0000-0000-000051950000}"/>
    <cellStyle name="Note 4 5 3 3 5" xfId="21766" xr:uid="{00000000-0005-0000-0000-000052950000}"/>
    <cellStyle name="Note 4 5 3 3 6" xfId="39063" xr:uid="{00000000-0005-0000-0000-000053950000}"/>
    <cellStyle name="Note 4 5 3 4" xfId="4933" xr:uid="{00000000-0005-0000-0000-000054950000}"/>
    <cellStyle name="Note 4 5 3 4 2" xfId="11853" xr:uid="{00000000-0005-0000-0000-000055950000}"/>
    <cellStyle name="Note 4 5 3 4 2 2" xfId="18634" xr:uid="{00000000-0005-0000-0000-000056950000}"/>
    <cellStyle name="Note 4 5 3 4 2 2 2" xfId="36298" xr:uid="{00000000-0005-0000-0000-000057950000}"/>
    <cellStyle name="Note 4 5 3 4 2 2 3" xfId="53481" xr:uid="{00000000-0005-0000-0000-000058950000}"/>
    <cellStyle name="Note 4 5 3 4 2 3" xfId="29517" xr:uid="{00000000-0005-0000-0000-000059950000}"/>
    <cellStyle name="Note 4 5 3 4 2 4" xfId="46750" xr:uid="{00000000-0005-0000-0000-00005A950000}"/>
    <cellStyle name="Note 4 5 3 4 3" xfId="8569" xr:uid="{00000000-0005-0000-0000-00005B950000}"/>
    <cellStyle name="Note 4 5 3 4 3 2" xfId="26234" xr:uid="{00000000-0005-0000-0000-00005C950000}"/>
    <cellStyle name="Note 4 5 3 4 3 3" xfId="43493" xr:uid="{00000000-0005-0000-0000-00005D950000}"/>
    <cellStyle name="Note 4 5 3 4 4" xfId="15567" xr:uid="{00000000-0005-0000-0000-00005E950000}"/>
    <cellStyle name="Note 4 5 3 4 4 2" xfId="33231" xr:uid="{00000000-0005-0000-0000-00005F950000}"/>
    <cellStyle name="Note 4 5 3 4 4 3" xfId="50440" xr:uid="{00000000-0005-0000-0000-000060950000}"/>
    <cellStyle name="Note 4 5 3 4 5" xfId="22598" xr:uid="{00000000-0005-0000-0000-000061950000}"/>
    <cellStyle name="Note 4 5 3 4 6" xfId="39882" xr:uid="{00000000-0005-0000-0000-000062950000}"/>
    <cellStyle name="Note 4 5 3 5" xfId="10539" xr:uid="{00000000-0005-0000-0000-000063950000}"/>
    <cellStyle name="Note 4 5 3 5 2" xfId="17428" xr:uid="{00000000-0005-0000-0000-000064950000}"/>
    <cellStyle name="Note 4 5 3 5 2 2" xfId="35092" xr:uid="{00000000-0005-0000-0000-000065950000}"/>
    <cellStyle name="Note 4 5 3 5 2 3" xfId="52287" xr:uid="{00000000-0005-0000-0000-000066950000}"/>
    <cellStyle name="Note 4 5 3 5 3" xfId="28203" xr:uid="{00000000-0005-0000-0000-000067950000}"/>
    <cellStyle name="Note 4 5 3 5 4" xfId="45448" xr:uid="{00000000-0005-0000-0000-000068950000}"/>
    <cellStyle name="Note 4 5 3 6" xfId="6789" xr:uid="{00000000-0005-0000-0000-000069950000}"/>
    <cellStyle name="Note 4 5 3 6 2" xfId="24454" xr:uid="{00000000-0005-0000-0000-00006A950000}"/>
    <cellStyle name="Note 4 5 3 6 3" xfId="41725" xr:uid="{00000000-0005-0000-0000-00006B950000}"/>
    <cellStyle name="Note 4 5 3 7" xfId="13820" xr:uid="{00000000-0005-0000-0000-00006C950000}"/>
    <cellStyle name="Note 4 5 3 7 2" xfId="31484" xr:uid="{00000000-0005-0000-0000-00006D950000}"/>
    <cellStyle name="Note 4 5 3 7 3" xfId="48705" xr:uid="{00000000-0005-0000-0000-00006E950000}"/>
    <cellStyle name="Note 4 5 3 8" xfId="20736" xr:uid="{00000000-0005-0000-0000-00006F950000}"/>
    <cellStyle name="Note 4 5 3 9" xfId="38039" xr:uid="{00000000-0005-0000-0000-000070950000}"/>
    <cellStyle name="Note 4 5 4" xfId="3110" xr:uid="{00000000-0005-0000-0000-000071950000}"/>
    <cellStyle name="Note 4 5 4 2" xfId="4140" xr:uid="{00000000-0005-0000-0000-000072950000}"/>
    <cellStyle name="Note 4 5 4 2 2" xfId="6056" xr:uid="{00000000-0005-0000-0000-000073950000}"/>
    <cellStyle name="Note 4 5 4 2 2 2" xfId="12976" xr:uid="{00000000-0005-0000-0000-000074950000}"/>
    <cellStyle name="Note 4 5 4 2 2 2 2" xfId="19703" xr:uid="{00000000-0005-0000-0000-000075950000}"/>
    <cellStyle name="Note 4 5 4 2 2 2 2 2" xfId="37367" xr:uid="{00000000-0005-0000-0000-000076950000}"/>
    <cellStyle name="Note 4 5 4 2 2 2 2 3" xfId="54544" xr:uid="{00000000-0005-0000-0000-000077950000}"/>
    <cellStyle name="Note 4 5 4 2 2 2 3" xfId="30640" xr:uid="{00000000-0005-0000-0000-000078950000}"/>
    <cellStyle name="Note 4 5 4 2 2 2 4" xfId="47867" xr:uid="{00000000-0005-0000-0000-000079950000}"/>
    <cellStyle name="Note 4 5 4 2 2 3" xfId="9692" xr:uid="{00000000-0005-0000-0000-00007A950000}"/>
    <cellStyle name="Note 4 5 4 2 2 3 2" xfId="27357" xr:uid="{00000000-0005-0000-0000-00007B950000}"/>
    <cellStyle name="Note 4 5 4 2 2 3 3" xfId="44610" xr:uid="{00000000-0005-0000-0000-00007C950000}"/>
    <cellStyle name="Note 4 5 4 2 2 4" xfId="16636" xr:uid="{00000000-0005-0000-0000-00007D950000}"/>
    <cellStyle name="Note 4 5 4 2 2 4 2" xfId="34300" xr:uid="{00000000-0005-0000-0000-00007E950000}"/>
    <cellStyle name="Note 4 5 4 2 2 4 3" xfId="51503" xr:uid="{00000000-0005-0000-0000-00007F950000}"/>
    <cellStyle name="Note 4 5 4 2 2 5" xfId="23721" xr:uid="{00000000-0005-0000-0000-000080950000}"/>
    <cellStyle name="Note 4 5 4 2 2 6" xfId="40999" xr:uid="{00000000-0005-0000-0000-000081950000}"/>
    <cellStyle name="Note 4 5 4 2 3" xfId="7837" xr:uid="{00000000-0005-0000-0000-000082950000}"/>
    <cellStyle name="Note 4 5 4 2 3 2" xfId="25502" xr:uid="{00000000-0005-0000-0000-000083950000}"/>
    <cellStyle name="Note 4 5 4 2 3 3" xfId="42767" xr:uid="{00000000-0005-0000-0000-000084950000}"/>
    <cellStyle name="Note 4 5 4 2 4" xfId="14889" xr:uid="{00000000-0005-0000-0000-000085950000}"/>
    <cellStyle name="Note 4 5 4 2 4 2" xfId="32553" xr:uid="{00000000-0005-0000-0000-000086950000}"/>
    <cellStyle name="Note 4 5 4 2 4 3" xfId="49768" xr:uid="{00000000-0005-0000-0000-000087950000}"/>
    <cellStyle name="Note 4 5 4 2 5" xfId="21859" xr:uid="{00000000-0005-0000-0000-000088950000}"/>
    <cellStyle name="Note 4 5 4 2 6" xfId="39156" xr:uid="{00000000-0005-0000-0000-000089950000}"/>
    <cellStyle name="Note 4 5 4 3" xfId="5026" xr:uid="{00000000-0005-0000-0000-00008A950000}"/>
    <cellStyle name="Note 4 5 4 3 2" xfId="11946" xr:uid="{00000000-0005-0000-0000-00008B950000}"/>
    <cellStyle name="Note 4 5 4 3 2 2" xfId="18727" xr:uid="{00000000-0005-0000-0000-00008C950000}"/>
    <cellStyle name="Note 4 5 4 3 2 2 2" xfId="36391" xr:uid="{00000000-0005-0000-0000-00008D950000}"/>
    <cellStyle name="Note 4 5 4 3 2 2 3" xfId="53574" xr:uid="{00000000-0005-0000-0000-00008E950000}"/>
    <cellStyle name="Note 4 5 4 3 2 3" xfId="29610" xr:uid="{00000000-0005-0000-0000-00008F950000}"/>
    <cellStyle name="Note 4 5 4 3 2 4" xfId="46843" xr:uid="{00000000-0005-0000-0000-000090950000}"/>
    <cellStyle name="Note 4 5 4 3 3" xfId="8662" xr:uid="{00000000-0005-0000-0000-000091950000}"/>
    <cellStyle name="Note 4 5 4 3 3 2" xfId="26327" xr:uid="{00000000-0005-0000-0000-000092950000}"/>
    <cellStyle name="Note 4 5 4 3 3 3" xfId="43586" xr:uid="{00000000-0005-0000-0000-000093950000}"/>
    <cellStyle name="Note 4 5 4 3 4" xfId="15660" xr:uid="{00000000-0005-0000-0000-000094950000}"/>
    <cellStyle name="Note 4 5 4 3 4 2" xfId="33324" xr:uid="{00000000-0005-0000-0000-000095950000}"/>
    <cellStyle name="Note 4 5 4 3 4 3" xfId="50533" xr:uid="{00000000-0005-0000-0000-000096950000}"/>
    <cellStyle name="Note 4 5 4 3 5" xfId="22691" xr:uid="{00000000-0005-0000-0000-000097950000}"/>
    <cellStyle name="Note 4 5 4 3 6" xfId="39975" xr:uid="{00000000-0005-0000-0000-000098950000}"/>
    <cellStyle name="Note 4 5 4 4" xfId="10632" xr:uid="{00000000-0005-0000-0000-000099950000}"/>
    <cellStyle name="Note 4 5 4 4 2" xfId="17521" xr:uid="{00000000-0005-0000-0000-00009A950000}"/>
    <cellStyle name="Note 4 5 4 4 2 2" xfId="35185" xr:uid="{00000000-0005-0000-0000-00009B950000}"/>
    <cellStyle name="Note 4 5 4 4 2 3" xfId="52380" xr:uid="{00000000-0005-0000-0000-00009C950000}"/>
    <cellStyle name="Note 4 5 4 4 3" xfId="28296" xr:uid="{00000000-0005-0000-0000-00009D950000}"/>
    <cellStyle name="Note 4 5 4 4 4" xfId="45541" xr:uid="{00000000-0005-0000-0000-00009E950000}"/>
    <cellStyle name="Note 4 5 4 5" xfId="6882" xr:uid="{00000000-0005-0000-0000-00009F950000}"/>
    <cellStyle name="Note 4 5 4 5 2" xfId="24547" xr:uid="{00000000-0005-0000-0000-0000A0950000}"/>
    <cellStyle name="Note 4 5 4 5 3" xfId="41818" xr:uid="{00000000-0005-0000-0000-0000A1950000}"/>
    <cellStyle name="Note 4 5 4 6" xfId="13913" xr:uid="{00000000-0005-0000-0000-0000A2950000}"/>
    <cellStyle name="Note 4 5 4 6 2" xfId="31577" xr:uid="{00000000-0005-0000-0000-0000A3950000}"/>
    <cellStyle name="Note 4 5 4 6 3" xfId="48798" xr:uid="{00000000-0005-0000-0000-0000A4950000}"/>
    <cellStyle name="Note 4 5 4 7" xfId="20829" xr:uid="{00000000-0005-0000-0000-0000A5950000}"/>
    <cellStyle name="Note 4 5 4 8" xfId="38132" xr:uid="{00000000-0005-0000-0000-0000A6950000}"/>
    <cellStyle name="Note 4 5 5" xfId="3338" xr:uid="{00000000-0005-0000-0000-0000A7950000}"/>
    <cellStyle name="Note 4 5 5 2" xfId="5254" xr:uid="{00000000-0005-0000-0000-0000A8950000}"/>
    <cellStyle name="Note 4 5 5 2 2" xfId="12174" xr:uid="{00000000-0005-0000-0000-0000A9950000}"/>
    <cellStyle name="Note 4 5 5 2 2 2" xfId="18901" xr:uid="{00000000-0005-0000-0000-0000AA950000}"/>
    <cellStyle name="Note 4 5 5 2 2 2 2" xfId="36565" xr:uid="{00000000-0005-0000-0000-0000AB950000}"/>
    <cellStyle name="Note 4 5 5 2 2 2 3" xfId="53748" xr:uid="{00000000-0005-0000-0000-0000AC950000}"/>
    <cellStyle name="Note 4 5 5 2 2 3" xfId="29838" xr:uid="{00000000-0005-0000-0000-0000AD950000}"/>
    <cellStyle name="Note 4 5 5 2 2 4" xfId="47071" xr:uid="{00000000-0005-0000-0000-0000AE950000}"/>
    <cellStyle name="Note 4 5 5 2 3" xfId="8890" xr:uid="{00000000-0005-0000-0000-0000AF950000}"/>
    <cellStyle name="Note 4 5 5 2 3 2" xfId="26555" xr:uid="{00000000-0005-0000-0000-0000B0950000}"/>
    <cellStyle name="Note 4 5 5 2 3 3" xfId="43814" xr:uid="{00000000-0005-0000-0000-0000B1950000}"/>
    <cellStyle name="Note 4 5 5 2 4" xfId="15834" xr:uid="{00000000-0005-0000-0000-0000B2950000}"/>
    <cellStyle name="Note 4 5 5 2 4 2" xfId="33498" xr:uid="{00000000-0005-0000-0000-0000B3950000}"/>
    <cellStyle name="Note 4 5 5 2 4 3" xfId="50707" xr:uid="{00000000-0005-0000-0000-0000B4950000}"/>
    <cellStyle name="Note 4 5 5 2 5" xfId="22919" xr:uid="{00000000-0005-0000-0000-0000B5950000}"/>
    <cellStyle name="Note 4 5 5 2 6" xfId="40203" xr:uid="{00000000-0005-0000-0000-0000B6950000}"/>
    <cellStyle name="Note 4 5 5 3" xfId="10798" xr:uid="{00000000-0005-0000-0000-0000B7950000}"/>
    <cellStyle name="Note 4 5 5 3 2" xfId="17633" xr:uid="{00000000-0005-0000-0000-0000B8950000}"/>
    <cellStyle name="Note 4 5 5 3 2 2" xfId="35297" xr:uid="{00000000-0005-0000-0000-0000B9950000}"/>
    <cellStyle name="Note 4 5 5 3 2 3" xfId="52492" xr:uid="{00000000-0005-0000-0000-0000BA950000}"/>
    <cellStyle name="Note 4 5 5 3 3" xfId="28462" xr:uid="{00000000-0005-0000-0000-0000BB950000}"/>
    <cellStyle name="Note 4 5 5 3 4" xfId="45707" xr:uid="{00000000-0005-0000-0000-0000BC950000}"/>
    <cellStyle name="Note 4 5 5 4" xfId="14087" xr:uid="{00000000-0005-0000-0000-0000BD950000}"/>
    <cellStyle name="Note 4 5 5 4 2" xfId="31751" xr:uid="{00000000-0005-0000-0000-0000BE950000}"/>
    <cellStyle name="Note 4 5 5 4 3" xfId="48972" xr:uid="{00000000-0005-0000-0000-0000BF950000}"/>
    <cellStyle name="Note 4 5 5 5" xfId="21057" xr:uid="{00000000-0005-0000-0000-0000C0950000}"/>
    <cellStyle name="Note 4 5 5 6" xfId="38360" xr:uid="{00000000-0005-0000-0000-0000C1950000}"/>
    <cellStyle name="Note 4 5 6" xfId="3281" xr:uid="{00000000-0005-0000-0000-0000C2950000}"/>
    <cellStyle name="Note 4 5 6 2" xfId="5197" xr:uid="{00000000-0005-0000-0000-0000C3950000}"/>
    <cellStyle name="Note 4 5 6 2 2" xfId="12117" xr:uid="{00000000-0005-0000-0000-0000C4950000}"/>
    <cellStyle name="Note 4 5 6 2 2 2" xfId="18898" xr:uid="{00000000-0005-0000-0000-0000C5950000}"/>
    <cellStyle name="Note 4 5 6 2 2 2 2" xfId="36562" xr:uid="{00000000-0005-0000-0000-0000C6950000}"/>
    <cellStyle name="Note 4 5 6 2 2 2 3" xfId="53745" xr:uid="{00000000-0005-0000-0000-0000C7950000}"/>
    <cellStyle name="Note 4 5 6 2 2 3" xfId="29781" xr:uid="{00000000-0005-0000-0000-0000C8950000}"/>
    <cellStyle name="Note 4 5 6 2 2 4" xfId="47014" xr:uid="{00000000-0005-0000-0000-0000C9950000}"/>
    <cellStyle name="Note 4 5 6 2 3" xfId="8833" xr:uid="{00000000-0005-0000-0000-0000CA950000}"/>
    <cellStyle name="Note 4 5 6 2 3 2" xfId="26498" xr:uid="{00000000-0005-0000-0000-0000CB950000}"/>
    <cellStyle name="Note 4 5 6 2 3 3" xfId="43757" xr:uid="{00000000-0005-0000-0000-0000CC950000}"/>
    <cellStyle name="Note 4 5 6 2 4" xfId="15831" xr:uid="{00000000-0005-0000-0000-0000CD950000}"/>
    <cellStyle name="Note 4 5 6 2 4 2" xfId="33495" xr:uid="{00000000-0005-0000-0000-0000CE950000}"/>
    <cellStyle name="Note 4 5 6 2 4 3" xfId="50704" xr:uid="{00000000-0005-0000-0000-0000CF950000}"/>
    <cellStyle name="Note 4 5 6 2 5" xfId="22862" xr:uid="{00000000-0005-0000-0000-0000D0950000}"/>
    <cellStyle name="Note 4 5 6 2 6" xfId="40146" xr:uid="{00000000-0005-0000-0000-0000D1950000}"/>
    <cellStyle name="Note 4 5 6 3" xfId="7053" xr:uid="{00000000-0005-0000-0000-0000D2950000}"/>
    <cellStyle name="Note 4 5 6 3 2" xfId="24718" xr:uid="{00000000-0005-0000-0000-0000D3950000}"/>
    <cellStyle name="Note 4 5 6 3 3" xfId="41989" xr:uid="{00000000-0005-0000-0000-0000D4950000}"/>
    <cellStyle name="Note 4 5 6 4" xfId="14084" xr:uid="{00000000-0005-0000-0000-0000D5950000}"/>
    <cellStyle name="Note 4 5 6 4 2" xfId="31748" xr:uid="{00000000-0005-0000-0000-0000D6950000}"/>
    <cellStyle name="Note 4 5 6 4 3" xfId="48969" xr:uid="{00000000-0005-0000-0000-0000D7950000}"/>
    <cellStyle name="Note 4 5 6 5" xfId="21000" xr:uid="{00000000-0005-0000-0000-0000D8950000}"/>
    <cellStyle name="Note 4 5 6 6" xfId="38303" xr:uid="{00000000-0005-0000-0000-0000D9950000}"/>
    <cellStyle name="Note 4 5 7" xfId="4591" xr:uid="{00000000-0005-0000-0000-0000DA950000}"/>
    <cellStyle name="Note 4 5 7 2" xfId="11511" xr:uid="{00000000-0005-0000-0000-0000DB950000}"/>
    <cellStyle name="Note 4 5 7 2 2" xfId="18292" xr:uid="{00000000-0005-0000-0000-0000DC950000}"/>
    <cellStyle name="Note 4 5 7 2 2 2" xfId="35956" xr:uid="{00000000-0005-0000-0000-0000DD950000}"/>
    <cellStyle name="Note 4 5 7 2 2 3" xfId="53145" xr:uid="{00000000-0005-0000-0000-0000DE950000}"/>
    <cellStyle name="Note 4 5 7 2 3" xfId="29175" xr:uid="{00000000-0005-0000-0000-0000DF950000}"/>
    <cellStyle name="Note 4 5 7 2 4" xfId="46414" xr:uid="{00000000-0005-0000-0000-0000E0950000}"/>
    <cellStyle name="Note 4 5 7 3" xfId="8227" xr:uid="{00000000-0005-0000-0000-0000E1950000}"/>
    <cellStyle name="Note 4 5 7 3 2" xfId="25892" xr:uid="{00000000-0005-0000-0000-0000E2950000}"/>
    <cellStyle name="Note 4 5 7 3 3" xfId="43157" xr:uid="{00000000-0005-0000-0000-0000E3950000}"/>
    <cellStyle name="Note 4 5 7 4" xfId="15225" xr:uid="{00000000-0005-0000-0000-0000E4950000}"/>
    <cellStyle name="Note 4 5 7 4 2" xfId="32889" xr:uid="{00000000-0005-0000-0000-0000E5950000}"/>
    <cellStyle name="Note 4 5 7 4 3" xfId="50104" xr:uid="{00000000-0005-0000-0000-0000E6950000}"/>
    <cellStyle name="Note 4 5 7 5" xfId="22256" xr:uid="{00000000-0005-0000-0000-0000E7950000}"/>
    <cellStyle name="Note 4 5 7 6" xfId="39546" xr:uid="{00000000-0005-0000-0000-0000E8950000}"/>
    <cellStyle name="Note 4 5 8" xfId="10197" xr:uid="{00000000-0005-0000-0000-0000E9950000}"/>
    <cellStyle name="Note 4 5 8 2" xfId="17086" xr:uid="{00000000-0005-0000-0000-0000EA950000}"/>
    <cellStyle name="Note 4 5 8 2 2" xfId="34750" xr:uid="{00000000-0005-0000-0000-0000EB950000}"/>
    <cellStyle name="Note 4 5 8 2 3" xfId="51951" xr:uid="{00000000-0005-0000-0000-0000EC950000}"/>
    <cellStyle name="Note 4 5 8 3" xfId="27861" xr:uid="{00000000-0005-0000-0000-0000ED950000}"/>
    <cellStyle name="Note 4 5 8 4" xfId="45112" xr:uid="{00000000-0005-0000-0000-0000EE950000}"/>
    <cellStyle name="Note 4 5 9" xfId="6447" xr:uid="{00000000-0005-0000-0000-0000EF950000}"/>
    <cellStyle name="Note 4 5 9 2" xfId="24112" xr:uid="{00000000-0005-0000-0000-0000F0950000}"/>
    <cellStyle name="Note 4 5 9 3" xfId="41389" xr:uid="{00000000-0005-0000-0000-0000F1950000}"/>
    <cellStyle name="Note 4 6" xfId="2859" xr:uid="{00000000-0005-0000-0000-0000F2950000}"/>
    <cellStyle name="Note 4 6 2" xfId="3522" xr:uid="{00000000-0005-0000-0000-0000F3950000}"/>
    <cellStyle name="Note 4 6 2 2" xfId="5438" xr:uid="{00000000-0005-0000-0000-0000F4950000}"/>
    <cellStyle name="Note 4 6 2 2 2" xfId="12358" xr:uid="{00000000-0005-0000-0000-0000F5950000}"/>
    <cellStyle name="Note 4 6 2 2 2 2" xfId="19085" xr:uid="{00000000-0005-0000-0000-0000F6950000}"/>
    <cellStyle name="Note 4 6 2 2 2 2 2" xfId="36749" xr:uid="{00000000-0005-0000-0000-0000F7950000}"/>
    <cellStyle name="Note 4 6 2 2 2 2 3" xfId="53929" xr:uid="{00000000-0005-0000-0000-0000F8950000}"/>
    <cellStyle name="Note 4 6 2 2 2 3" xfId="30022" xr:uid="{00000000-0005-0000-0000-0000F9950000}"/>
    <cellStyle name="Note 4 6 2 2 2 4" xfId="47252" xr:uid="{00000000-0005-0000-0000-0000FA950000}"/>
    <cellStyle name="Note 4 6 2 2 3" xfId="9074" xr:uid="{00000000-0005-0000-0000-0000FB950000}"/>
    <cellStyle name="Note 4 6 2 2 3 2" xfId="26739" xr:uid="{00000000-0005-0000-0000-0000FC950000}"/>
    <cellStyle name="Note 4 6 2 2 3 3" xfId="43995" xr:uid="{00000000-0005-0000-0000-0000FD950000}"/>
    <cellStyle name="Note 4 6 2 2 4" xfId="16018" xr:uid="{00000000-0005-0000-0000-0000FE950000}"/>
    <cellStyle name="Note 4 6 2 2 4 2" xfId="33682" xr:uid="{00000000-0005-0000-0000-0000FF950000}"/>
    <cellStyle name="Note 4 6 2 2 4 3" xfId="50888" xr:uid="{00000000-0005-0000-0000-000000960000}"/>
    <cellStyle name="Note 4 6 2 2 5" xfId="23103" xr:uid="{00000000-0005-0000-0000-000001960000}"/>
    <cellStyle name="Note 4 6 2 2 6" xfId="40384" xr:uid="{00000000-0005-0000-0000-000002960000}"/>
    <cellStyle name="Note 4 6 2 3" xfId="10982" xr:uid="{00000000-0005-0000-0000-000003960000}"/>
    <cellStyle name="Note 4 6 2 3 2" xfId="17817" xr:uid="{00000000-0005-0000-0000-000004960000}"/>
    <cellStyle name="Note 4 6 2 3 2 2" xfId="35481" xr:uid="{00000000-0005-0000-0000-000005960000}"/>
    <cellStyle name="Note 4 6 2 3 2 3" xfId="52673" xr:uid="{00000000-0005-0000-0000-000006960000}"/>
    <cellStyle name="Note 4 6 2 3 3" xfId="28646" xr:uid="{00000000-0005-0000-0000-000007960000}"/>
    <cellStyle name="Note 4 6 2 3 4" xfId="45888" xr:uid="{00000000-0005-0000-0000-000008960000}"/>
    <cellStyle name="Note 4 6 2 4" xfId="7219" xr:uid="{00000000-0005-0000-0000-000009960000}"/>
    <cellStyle name="Note 4 6 2 4 2" xfId="24884" xr:uid="{00000000-0005-0000-0000-00000A960000}"/>
    <cellStyle name="Note 4 6 2 4 3" xfId="42152" xr:uid="{00000000-0005-0000-0000-00000B960000}"/>
    <cellStyle name="Note 4 6 2 5" xfId="14271" xr:uid="{00000000-0005-0000-0000-00000C960000}"/>
    <cellStyle name="Note 4 6 2 5 2" xfId="31935" xr:uid="{00000000-0005-0000-0000-00000D960000}"/>
    <cellStyle name="Note 4 6 2 5 3" xfId="49153" xr:uid="{00000000-0005-0000-0000-00000E960000}"/>
    <cellStyle name="Note 4 6 2 6" xfId="21241" xr:uid="{00000000-0005-0000-0000-00000F960000}"/>
    <cellStyle name="Note 4 6 2 7" xfId="38541" xr:uid="{00000000-0005-0000-0000-000010960000}"/>
    <cellStyle name="Note 4 6 3" xfId="3892" xr:uid="{00000000-0005-0000-0000-000011960000}"/>
    <cellStyle name="Note 4 6 3 2" xfId="5808" xr:uid="{00000000-0005-0000-0000-000012960000}"/>
    <cellStyle name="Note 4 6 3 2 2" xfId="12728" xr:uid="{00000000-0005-0000-0000-000013960000}"/>
    <cellStyle name="Note 4 6 3 2 2 2" xfId="19455" xr:uid="{00000000-0005-0000-0000-000014960000}"/>
    <cellStyle name="Note 4 6 3 2 2 2 2" xfId="37119" xr:uid="{00000000-0005-0000-0000-000015960000}"/>
    <cellStyle name="Note 4 6 3 2 2 2 3" xfId="54296" xr:uid="{00000000-0005-0000-0000-000016960000}"/>
    <cellStyle name="Note 4 6 3 2 2 3" xfId="30392" xr:uid="{00000000-0005-0000-0000-000017960000}"/>
    <cellStyle name="Note 4 6 3 2 2 4" xfId="47619" xr:uid="{00000000-0005-0000-0000-000018960000}"/>
    <cellStyle name="Note 4 6 3 2 3" xfId="9444" xr:uid="{00000000-0005-0000-0000-000019960000}"/>
    <cellStyle name="Note 4 6 3 2 3 2" xfId="27109" xr:uid="{00000000-0005-0000-0000-00001A960000}"/>
    <cellStyle name="Note 4 6 3 2 3 3" xfId="44362" xr:uid="{00000000-0005-0000-0000-00001B960000}"/>
    <cellStyle name="Note 4 6 3 2 4" xfId="16388" xr:uid="{00000000-0005-0000-0000-00001C960000}"/>
    <cellStyle name="Note 4 6 3 2 4 2" xfId="34052" xr:uid="{00000000-0005-0000-0000-00001D960000}"/>
    <cellStyle name="Note 4 6 3 2 4 3" xfId="51255" xr:uid="{00000000-0005-0000-0000-00001E960000}"/>
    <cellStyle name="Note 4 6 3 2 5" xfId="23473" xr:uid="{00000000-0005-0000-0000-00001F960000}"/>
    <cellStyle name="Note 4 6 3 2 6" xfId="40751" xr:uid="{00000000-0005-0000-0000-000020960000}"/>
    <cellStyle name="Note 4 6 3 3" xfId="7589" xr:uid="{00000000-0005-0000-0000-000021960000}"/>
    <cellStyle name="Note 4 6 3 3 2" xfId="25254" xr:uid="{00000000-0005-0000-0000-000022960000}"/>
    <cellStyle name="Note 4 6 3 3 3" xfId="42519" xr:uid="{00000000-0005-0000-0000-000023960000}"/>
    <cellStyle name="Note 4 6 3 4" xfId="14641" xr:uid="{00000000-0005-0000-0000-000024960000}"/>
    <cellStyle name="Note 4 6 3 4 2" xfId="32305" xr:uid="{00000000-0005-0000-0000-000025960000}"/>
    <cellStyle name="Note 4 6 3 4 3" xfId="49520" xr:uid="{00000000-0005-0000-0000-000026960000}"/>
    <cellStyle name="Note 4 6 3 5" xfId="21611" xr:uid="{00000000-0005-0000-0000-000027960000}"/>
    <cellStyle name="Note 4 6 3 6" xfId="38908" xr:uid="{00000000-0005-0000-0000-000028960000}"/>
    <cellStyle name="Note 4 6 4" xfId="4775" xr:uid="{00000000-0005-0000-0000-000029960000}"/>
    <cellStyle name="Note 4 6 4 2" xfId="11695" xr:uid="{00000000-0005-0000-0000-00002A960000}"/>
    <cellStyle name="Note 4 6 4 2 2" xfId="18476" xr:uid="{00000000-0005-0000-0000-00002B960000}"/>
    <cellStyle name="Note 4 6 4 2 2 2" xfId="36140" xr:uid="{00000000-0005-0000-0000-00002C960000}"/>
    <cellStyle name="Note 4 6 4 2 2 3" xfId="53326" xr:uid="{00000000-0005-0000-0000-00002D960000}"/>
    <cellStyle name="Note 4 6 4 2 3" xfId="29359" xr:uid="{00000000-0005-0000-0000-00002E960000}"/>
    <cellStyle name="Note 4 6 4 2 4" xfId="46595" xr:uid="{00000000-0005-0000-0000-00002F960000}"/>
    <cellStyle name="Note 4 6 4 3" xfId="8411" xr:uid="{00000000-0005-0000-0000-000030960000}"/>
    <cellStyle name="Note 4 6 4 3 2" xfId="26076" xr:uid="{00000000-0005-0000-0000-000031960000}"/>
    <cellStyle name="Note 4 6 4 3 3" xfId="43338" xr:uid="{00000000-0005-0000-0000-000032960000}"/>
    <cellStyle name="Note 4 6 4 4" xfId="15409" xr:uid="{00000000-0005-0000-0000-000033960000}"/>
    <cellStyle name="Note 4 6 4 4 2" xfId="33073" xr:uid="{00000000-0005-0000-0000-000034960000}"/>
    <cellStyle name="Note 4 6 4 4 3" xfId="50285" xr:uid="{00000000-0005-0000-0000-000035960000}"/>
    <cellStyle name="Note 4 6 4 5" xfId="22440" xr:uid="{00000000-0005-0000-0000-000036960000}"/>
    <cellStyle name="Note 4 6 4 6" xfId="39727" xr:uid="{00000000-0005-0000-0000-000037960000}"/>
    <cellStyle name="Note 4 6 5" xfId="10381" xr:uid="{00000000-0005-0000-0000-000038960000}"/>
    <cellStyle name="Note 4 6 5 2" xfId="17270" xr:uid="{00000000-0005-0000-0000-000039960000}"/>
    <cellStyle name="Note 4 6 5 2 2" xfId="34934" xr:uid="{00000000-0005-0000-0000-00003A960000}"/>
    <cellStyle name="Note 4 6 5 2 3" xfId="52132" xr:uid="{00000000-0005-0000-0000-00003B960000}"/>
    <cellStyle name="Note 4 6 5 3" xfId="28045" xr:uid="{00000000-0005-0000-0000-00003C960000}"/>
    <cellStyle name="Note 4 6 5 4" xfId="45293" xr:uid="{00000000-0005-0000-0000-00003D960000}"/>
    <cellStyle name="Note 4 6 6" xfId="6631" xr:uid="{00000000-0005-0000-0000-00003E960000}"/>
    <cellStyle name="Note 4 6 6 2" xfId="24296" xr:uid="{00000000-0005-0000-0000-00003F960000}"/>
    <cellStyle name="Note 4 6 6 3" xfId="41570" xr:uid="{00000000-0005-0000-0000-000040960000}"/>
    <cellStyle name="Note 4 6 7" xfId="13662" xr:uid="{00000000-0005-0000-0000-000041960000}"/>
    <cellStyle name="Note 4 6 7 2" xfId="31326" xr:uid="{00000000-0005-0000-0000-000042960000}"/>
    <cellStyle name="Note 4 6 7 3" xfId="48550" xr:uid="{00000000-0005-0000-0000-000043960000}"/>
    <cellStyle name="Note 4 6 8" xfId="20578" xr:uid="{00000000-0005-0000-0000-000044960000}"/>
    <cellStyle name="Note 4 6 9" xfId="37884" xr:uid="{00000000-0005-0000-0000-000045960000}"/>
    <cellStyle name="Note 4 7" xfId="4511" xr:uid="{00000000-0005-0000-0000-000046960000}"/>
    <cellStyle name="Note 4 7 2" xfId="6375" xr:uid="{00000000-0005-0000-0000-000047960000}"/>
    <cellStyle name="Note 4 7 2 2" xfId="13294" xr:uid="{00000000-0005-0000-0000-000048960000}"/>
    <cellStyle name="Note 4 7 2 2 2" xfId="19967" xr:uid="{00000000-0005-0000-0000-000049960000}"/>
    <cellStyle name="Note 4 7 2 2 2 2" xfId="37631" xr:uid="{00000000-0005-0000-0000-00004A960000}"/>
    <cellStyle name="Note 4 7 2 2 2 3" xfId="54808" xr:uid="{00000000-0005-0000-0000-00004B960000}"/>
    <cellStyle name="Note 4 7 2 2 3" xfId="30958" xr:uid="{00000000-0005-0000-0000-00004C960000}"/>
    <cellStyle name="Note 4 7 2 2 4" xfId="48185" xr:uid="{00000000-0005-0000-0000-00004D960000}"/>
    <cellStyle name="Note 4 7 2 3" xfId="10010" xr:uid="{00000000-0005-0000-0000-00004E960000}"/>
    <cellStyle name="Note 4 7 2 3 2" xfId="27675" xr:uid="{00000000-0005-0000-0000-00004F960000}"/>
    <cellStyle name="Note 4 7 2 3 3" xfId="44928" xr:uid="{00000000-0005-0000-0000-000050960000}"/>
    <cellStyle name="Note 4 7 2 4" xfId="16900" xr:uid="{00000000-0005-0000-0000-000051960000}"/>
    <cellStyle name="Note 4 7 2 4 2" xfId="34564" xr:uid="{00000000-0005-0000-0000-000052960000}"/>
    <cellStyle name="Note 4 7 2 4 3" xfId="51767" xr:uid="{00000000-0005-0000-0000-000053960000}"/>
    <cellStyle name="Note 4 7 2 5" xfId="24040" xr:uid="{00000000-0005-0000-0000-000054960000}"/>
    <cellStyle name="Note 4 7 2 6" xfId="41317" xr:uid="{00000000-0005-0000-0000-000055960000}"/>
    <cellStyle name="Note 4 7 3" xfId="11439" xr:uid="{00000000-0005-0000-0000-000056960000}"/>
    <cellStyle name="Note 4 7 3 2" xfId="18220" xr:uid="{00000000-0005-0000-0000-000057960000}"/>
    <cellStyle name="Note 4 7 3 2 2" xfId="35884" xr:uid="{00000000-0005-0000-0000-000058960000}"/>
    <cellStyle name="Note 4 7 3 2 3" xfId="53073" xr:uid="{00000000-0005-0000-0000-000059960000}"/>
    <cellStyle name="Note 4 7 3 3" xfId="29103" xr:uid="{00000000-0005-0000-0000-00005A960000}"/>
    <cellStyle name="Note 4 7 3 4" xfId="46342" xr:uid="{00000000-0005-0000-0000-00005B960000}"/>
    <cellStyle name="Note 4 7 4" xfId="8155" xr:uid="{00000000-0005-0000-0000-00005C960000}"/>
    <cellStyle name="Note 4 7 4 2" xfId="25820" xr:uid="{00000000-0005-0000-0000-00005D960000}"/>
    <cellStyle name="Note 4 7 4 3" xfId="43085" xr:uid="{00000000-0005-0000-0000-00005E960000}"/>
    <cellStyle name="Note 4 7 5" xfId="15153" xr:uid="{00000000-0005-0000-0000-00005F960000}"/>
    <cellStyle name="Note 4 7 5 2" xfId="32817" xr:uid="{00000000-0005-0000-0000-000060960000}"/>
    <cellStyle name="Note 4 7 5 3" xfId="50032" xr:uid="{00000000-0005-0000-0000-000061960000}"/>
    <cellStyle name="Note 4 7 6" xfId="22184" xr:uid="{00000000-0005-0000-0000-000062960000}"/>
    <cellStyle name="Note 4 7 7" xfId="39474" xr:uid="{00000000-0005-0000-0000-000063960000}"/>
    <cellStyle name="Note 4 8" xfId="4367" xr:uid="{00000000-0005-0000-0000-000064960000}"/>
    <cellStyle name="Note 4 8 2" xfId="6232" xr:uid="{00000000-0005-0000-0000-000065960000}"/>
    <cellStyle name="Note 4 8 2 2" xfId="13151" xr:uid="{00000000-0005-0000-0000-000066960000}"/>
    <cellStyle name="Note 4 8 2 2 2" xfId="19824" xr:uid="{00000000-0005-0000-0000-000067960000}"/>
    <cellStyle name="Note 4 8 2 2 2 2" xfId="37488" xr:uid="{00000000-0005-0000-0000-000068960000}"/>
    <cellStyle name="Note 4 8 2 2 2 3" xfId="54665" xr:uid="{00000000-0005-0000-0000-000069960000}"/>
    <cellStyle name="Note 4 8 2 2 3" xfId="30815" xr:uid="{00000000-0005-0000-0000-00006A960000}"/>
    <cellStyle name="Note 4 8 2 2 4" xfId="48042" xr:uid="{00000000-0005-0000-0000-00006B960000}"/>
    <cellStyle name="Note 4 8 2 3" xfId="9867" xr:uid="{00000000-0005-0000-0000-00006C960000}"/>
    <cellStyle name="Note 4 8 2 3 2" xfId="27532" xr:uid="{00000000-0005-0000-0000-00006D960000}"/>
    <cellStyle name="Note 4 8 2 3 3" xfId="44785" xr:uid="{00000000-0005-0000-0000-00006E960000}"/>
    <cellStyle name="Note 4 8 2 4" xfId="16757" xr:uid="{00000000-0005-0000-0000-00006F960000}"/>
    <cellStyle name="Note 4 8 2 4 2" xfId="34421" xr:uid="{00000000-0005-0000-0000-000070960000}"/>
    <cellStyle name="Note 4 8 2 4 3" xfId="51624" xr:uid="{00000000-0005-0000-0000-000071960000}"/>
    <cellStyle name="Note 4 8 2 5" xfId="23897" xr:uid="{00000000-0005-0000-0000-000072960000}"/>
    <cellStyle name="Note 4 8 2 6" xfId="41174" xr:uid="{00000000-0005-0000-0000-000073960000}"/>
    <cellStyle name="Note 4 8 3" xfId="11296" xr:uid="{00000000-0005-0000-0000-000074960000}"/>
    <cellStyle name="Note 4 8 3 2" xfId="18077" xr:uid="{00000000-0005-0000-0000-000075960000}"/>
    <cellStyle name="Note 4 8 3 2 2" xfId="35741" xr:uid="{00000000-0005-0000-0000-000076960000}"/>
    <cellStyle name="Note 4 8 3 2 3" xfId="52930" xr:uid="{00000000-0005-0000-0000-000077960000}"/>
    <cellStyle name="Note 4 8 3 3" xfId="28960" xr:uid="{00000000-0005-0000-0000-000078960000}"/>
    <cellStyle name="Note 4 8 3 4" xfId="46199" xr:uid="{00000000-0005-0000-0000-000079960000}"/>
    <cellStyle name="Note 4 8 4" xfId="8012" xr:uid="{00000000-0005-0000-0000-00007A960000}"/>
    <cellStyle name="Note 4 8 4 2" xfId="25677" xr:uid="{00000000-0005-0000-0000-00007B960000}"/>
    <cellStyle name="Note 4 8 4 3" xfId="42942" xr:uid="{00000000-0005-0000-0000-00007C960000}"/>
    <cellStyle name="Note 4 8 5" xfId="15010" xr:uid="{00000000-0005-0000-0000-00007D960000}"/>
    <cellStyle name="Note 4 8 5 2" xfId="32674" xr:uid="{00000000-0005-0000-0000-00007E960000}"/>
    <cellStyle name="Note 4 8 5 3" xfId="49889" xr:uid="{00000000-0005-0000-0000-00007F960000}"/>
    <cellStyle name="Note 4 8 6" xfId="22041" xr:uid="{00000000-0005-0000-0000-000080960000}"/>
    <cellStyle name="Note 4 8 7" xfId="39331" xr:uid="{00000000-0005-0000-0000-000081960000}"/>
    <cellStyle name="Note 4 9" xfId="10154" xr:uid="{00000000-0005-0000-0000-000082960000}"/>
    <cellStyle name="Note 4 9 2" xfId="17043" xr:uid="{00000000-0005-0000-0000-000083960000}"/>
    <cellStyle name="Note 4 9 2 2" xfId="34707" xr:uid="{00000000-0005-0000-0000-000084960000}"/>
    <cellStyle name="Note 4 9 2 3" xfId="51908" xr:uid="{00000000-0005-0000-0000-000085960000}"/>
    <cellStyle name="Note 4 9 3" xfId="27818" xr:uid="{00000000-0005-0000-0000-000086960000}"/>
    <cellStyle name="Note 4 9 4" xfId="45069" xr:uid="{00000000-0005-0000-0000-000087960000}"/>
    <cellStyle name="Note 5" xfId="1874" xr:uid="{00000000-0005-0000-0000-000088960000}"/>
    <cellStyle name="Note 5 10" xfId="20269" xr:uid="{00000000-0005-0000-0000-000089960000}"/>
    <cellStyle name="Note 5 11" xfId="20155" xr:uid="{00000000-0005-0000-0000-00008A960000}"/>
    <cellStyle name="Note 5 2" xfId="1875" xr:uid="{00000000-0005-0000-0000-00008B960000}"/>
    <cellStyle name="Note 5 2 10" xfId="20154" xr:uid="{00000000-0005-0000-0000-00008C960000}"/>
    <cellStyle name="Note 5 2 2" xfId="1876" xr:uid="{00000000-0005-0000-0000-00008D960000}"/>
    <cellStyle name="Note 5 2 2 2" xfId="2705" xr:uid="{00000000-0005-0000-0000-00008E960000}"/>
    <cellStyle name="Note 5 2 2 2 10" xfId="13510" xr:uid="{00000000-0005-0000-0000-00008F960000}"/>
    <cellStyle name="Note 5 2 2 2 10 2" xfId="31174" xr:uid="{00000000-0005-0000-0000-000090960000}"/>
    <cellStyle name="Note 5 2 2 2 10 3" xfId="48401" xr:uid="{00000000-0005-0000-0000-000091960000}"/>
    <cellStyle name="Note 5 2 2 2 11" xfId="20426" xr:uid="{00000000-0005-0000-0000-000092960000}"/>
    <cellStyle name="Note 5 2 2 2 12" xfId="37735" xr:uid="{00000000-0005-0000-0000-000093960000}"/>
    <cellStyle name="Note 5 2 2 2 2" xfId="2934" xr:uid="{00000000-0005-0000-0000-000094960000}"/>
    <cellStyle name="Note 5 2 2 2 2 2" xfId="3597" xr:uid="{00000000-0005-0000-0000-000095960000}"/>
    <cellStyle name="Note 5 2 2 2 2 2 2" xfId="5513" xr:uid="{00000000-0005-0000-0000-000096960000}"/>
    <cellStyle name="Note 5 2 2 2 2 2 2 2" xfId="12433" xr:uid="{00000000-0005-0000-0000-000097960000}"/>
    <cellStyle name="Note 5 2 2 2 2 2 2 2 2" xfId="19160" xr:uid="{00000000-0005-0000-0000-000098960000}"/>
    <cellStyle name="Note 5 2 2 2 2 2 2 2 2 2" xfId="36824" xr:uid="{00000000-0005-0000-0000-000099960000}"/>
    <cellStyle name="Note 5 2 2 2 2 2 2 2 2 3" xfId="54004" xr:uid="{00000000-0005-0000-0000-00009A960000}"/>
    <cellStyle name="Note 5 2 2 2 2 2 2 2 3" xfId="30097" xr:uid="{00000000-0005-0000-0000-00009B960000}"/>
    <cellStyle name="Note 5 2 2 2 2 2 2 2 4" xfId="47327" xr:uid="{00000000-0005-0000-0000-00009C960000}"/>
    <cellStyle name="Note 5 2 2 2 2 2 2 3" xfId="9149" xr:uid="{00000000-0005-0000-0000-00009D960000}"/>
    <cellStyle name="Note 5 2 2 2 2 2 2 3 2" xfId="26814" xr:uid="{00000000-0005-0000-0000-00009E960000}"/>
    <cellStyle name="Note 5 2 2 2 2 2 2 3 3" xfId="44070" xr:uid="{00000000-0005-0000-0000-00009F960000}"/>
    <cellStyle name="Note 5 2 2 2 2 2 2 4" xfId="16093" xr:uid="{00000000-0005-0000-0000-0000A0960000}"/>
    <cellStyle name="Note 5 2 2 2 2 2 2 4 2" xfId="33757" xr:uid="{00000000-0005-0000-0000-0000A1960000}"/>
    <cellStyle name="Note 5 2 2 2 2 2 2 4 3" xfId="50963" xr:uid="{00000000-0005-0000-0000-0000A2960000}"/>
    <cellStyle name="Note 5 2 2 2 2 2 2 5" xfId="23178" xr:uid="{00000000-0005-0000-0000-0000A3960000}"/>
    <cellStyle name="Note 5 2 2 2 2 2 2 6" xfId="40459" xr:uid="{00000000-0005-0000-0000-0000A4960000}"/>
    <cellStyle name="Note 5 2 2 2 2 2 3" xfId="11057" xr:uid="{00000000-0005-0000-0000-0000A5960000}"/>
    <cellStyle name="Note 5 2 2 2 2 2 3 2" xfId="17892" xr:uid="{00000000-0005-0000-0000-0000A6960000}"/>
    <cellStyle name="Note 5 2 2 2 2 2 3 2 2" xfId="35556" xr:uid="{00000000-0005-0000-0000-0000A7960000}"/>
    <cellStyle name="Note 5 2 2 2 2 2 3 2 3" xfId="52748" xr:uid="{00000000-0005-0000-0000-0000A8960000}"/>
    <cellStyle name="Note 5 2 2 2 2 2 3 3" xfId="28721" xr:uid="{00000000-0005-0000-0000-0000A9960000}"/>
    <cellStyle name="Note 5 2 2 2 2 2 3 4" xfId="45963" xr:uid="{00000000-0005-0000-0000-0000AA960000}"/>
    <cellStyle name="Note 5 2 2 2 2 2 4" xfId="7294" xr:uid="{00000000-0005-0000-0000-0000AB960000}"/>
    <cellStyle name="Note 5 2 2 2 2 2 4 2" xfId="24959" xr:uid="{00000000-0005-0000-0000-0000AC960000}"/>
    <cellStyle name="Note 5 2 2 2 2 2 4 3" xfId="42227" xr:uid="{00000000-0005-0000-0000-0000AD960000}"/>
    <cellStyle name="Note 5 2 2 2 2 2 5" xfId="14346" xr:uid="{00000000-0005-0000-0000-0000AE960000}"/>
    <cellStyle name="Note 5 2 2 2 2 2 5 2" xfId="32010" xr:uid="{00000000-0005-0000-0000-0000AF960000}"/>
    <cellStyle name="Note 5 2 2 2 2 2 5 3" xfId="49228" xr:uid="{00000000-0005-0000-0000-0000B0960000}"/>
    <cellStyle name="Note 5 2 2 2 2 2 6" xfId="21316" xr:uid="{00000000-0005-0000-0000-0000B1960000}"/>
    <cellStyle name="Note 5 2 2 2 2 2 7" xfId="38616" xr:uid="{00000000-0005-0000-0000-0000B2960000}"/>
    <cellStyle name="Note 5 2 2 2 2 3" xfId="3967" xr:uid="{00000000-0005-0000-0000-0000B3960000}"/>
    <cellStyle name="Note 5 2 2 2 2 3 2" xfId="5883" xr:uid="{00000000-0005-0000-0000-0000B4960000}"/>
    <cellStyle name="Note 5 2 2 2 2 3 2 2" xfId="12803" xr:uid="{00000000-0005-0000-0000-0000B5960000}"/>
    <cellStyle name="Note 5 2 2 2 2 3 2 2 2" xfId="19530" xr:uid="{00000000-0005-0000-0000-0000B6960000}"/>
    <cellStyle name="Note 5 2 2 2 2 3 2 2 2 2" xfId="37194" xr:uid="{00000000-0005-0000-0000-0000B7960000}"/>
    <cellStyle name="Note 5 2 2 2 2 3 2 2 2 3" xfId="54371" xr:uid="{00000000-0005-0000-0000-0000B8960000}"/>
    <cellStyle name="Note 5 2 2 2 2 3 2 2 3" xfId="30467" xr:uid="{00000000-0005-0000-0000-0000B9960000}"/>
    <cellStyle name="Note 5 2 2 2 2 3 2 2 4" xfId="47694" xr:uid="{00000000-0005-0000-0000-0000BA960000}"/>
    <cellStyle name="Note 5 2 2 2 2 3 2 3" xfId="9519" xr:uid="{00000000-0005-0000-0000-0000BB960000}"/>
    <cellStyle name="Note 5 2 2 2 2 3 2 3 2" xfId="27184" xr:uid="{00000000-0005-0000-0000-0000BC960000}"/>
    <cellStyle name="Note 5 2 2 2 2 3 2 3 3" xfId="44437" xr:uid="{00000000-0005-0000-0000-0000BD960000}"/>
    <cellStyle name="Note 5 2 2 2 2 3 2 4" xfId="16463" xr:uid="{00000000-0005-0000-0000-0000BE960000}"/>
    <cellStyle name="Note 5 2 2 2 2 3 2 4 2" xfId="34127" xr:uid="{00000000-0005-0000-0000-0000BF960000}"/>
    <cellStyle name="Note 5 2 2 2 2 3 2 4 3" xfId="51330" xr:uid="{00000000-0005-0000-0000-0000C0960000}"/>
    <cellStyle name="Note 5 2 2 2 2 3 2 5" xfId="23548" xr:uid="{00000000-0005-0000-0000-0000C1960000}"/>
    <cellStyle name="Note 5 2 2 2 2 3 2 6" xfId="40826" xr:uid="{00000000-0005-0000-0000-0000C2960000}"/>
    <cellStyle name="Note 5 2 2 2 2 3 3" xfId="7664" xr:uid="{00000000-0005-0000-0000-0000C3960000}"/>
    <cellStyle name="Note 5 2 2 2 2 3 3 2" xfId="25329" xr:uid="{00000000-0005-0000-0000-0000C4960000}"/>
    <cellStyle name="Note 5 2 2 2 2 3 3 3" xfId="42594" xr:uid="{00000000-0005-0000-0000-0000C5960000}"/>
    <cellStyle name="Note 5 2 2 2 2 3 4" xfId="14716" xr:uid="{00000000-0005-0000-0000-0000C6960000}"/>
    <cellStyle name="Note 5 2 2 2 2 3 4 2" xfId="32380" xr:uid="{00000000-0005-0000-0000-0000C7960000}"/>
    <cellStyle name="Note 5 2 2 2 2 3 4 3" xfId="49595" xr:uid="{00000000-0005-0000-0000-0000C8960000}"/>
    <cellStyle name="Note 5 2 2 2 2 3 5" xfId="21686" xr:uid="{00000000-0005-0000-0000-0000C9960000}"/>
    <cellStyle name="Note 5 2 2 2 2 3 6" xfId="38983" xr:uid="{00000000-0005-0000-0000-0000CA960000}"/>
    <cellStyle name="Note 5 2 2 2 2 4" xfId="4850" xr:uid="{00000000-0005-0000-0000-0000CB960000}"/>
    <cellStyle name="Note 5 2 2 2 2 4 2" xfId="11770" xr:uid="{00000000-0005-0000-0000-0000CC960000}"/>
    <cellStyle name="Note 5 2 2 2 2 4 2 2" xfId="18551" xr:uid="{00000000-0005-0000-0000-0000CD960000}"/>
    <cellStyle name="Note 5 2 2 2 2 4 2 2 2" xfId="36215" xr:uid="{00000000-0005-0000-0000-0000CE960000}"/>
    <cellStyle name="Note 5 2 2 2 2 4 2 2 3" xfId="53401" xr:uid="{00000000-0005-0000-0000-0000CF960000}"/>
    <cellStyle name="Note 5 2 2 2 2 4 2 3" xfId="29434" xr:uid="{00000000-0005-0000-0000-0000D0960000}"/>
    <cellStyle name="Note 5 2 2 2 2 4 2 4" xfId="46670" xr:uid="{00000000-0005-0000-0000-0000D1960000}"/>
    <cellStyle name="Note 5 2 2 2 2 4 3" xfId="8486" xr:uid="{00000000-0005-0000-0000-0000D2960000}"/>
    <cellStyle name="Note 5 2 2 2 2 4 3 2" xfId="26151" xr:uid="{00000000-0005-0000-0000-0000D3960000}"/>
    <cellStyle name="Note 5 2 2 2 2 4 3 3" xfId="43413" xr:uid="{00000000-0005-0000-0000-0000D4960000}"/>
    <cellStyle name="Note 5 2 2 2 2 4 4" xfId="15484" xr:uid="{00000000-0005-0000-0000-0000D5960000}"/>
    <cellStyle name="Note 5 2 2 2 2 4 4 2" xfId="33148" xr:uid="{00000000-0005-0000-0000-0000D6960000}"/>
    <cellStyle name="Note 5 2 2 2 2 4 4 3" xfId="50360" xr:uid="{00000000-0005-0000-0000-0000D7960000}"/>
    <cellStyle name="Note 5 2 2 2 2 4 5" xfId="22515" xr:uid="{00000000-0005-0000-0000-0000D8960000}"/>
    <cellStyle name="Note 5 2 2 2 2 4 6" xfId="39802" xr:uid="{00000000-0005-0000-0000-0000D9960000}"/>
    <cellStyle name="Note 5 2 2 2 2 5" xfId="10456" xr:uid="{00000000-0005-0000-0000-0000DA960000}"/>
    <cellStyle name="Note 5 2 2 2 2 5 2" xfId="17345" xr:uid="{00000000-0005-0000-0000-0000DB960000}"/>
    <cellStyle name="Note 5 2 2 2 2 5 2 2" xfId="35009" xr:uid="{00000000-0005-0000-0000-0000DC960000}"/>
    <cellStyle name="Note 5 2 2 2 2 5 2 3" xfId="52207" xr:uid="{00000000-0005-0000-0000-0000DD960000}"/>
    <cellStyle name="Note 5 2 2 2 2 5 3" xfId="28120" xr:uid="{00000000-0005-0000-0000-0000DE960000}"/>
    <cellStyle name="Note 5 2 2 2 2 5 4" xfId="45368" xr:uid="{00000000-0005-0000-0000-0000DF960000}"/>
    <cellStyle name="Note 5 2 2 2 2 6" xfId="6706" xr:uid="{00000000-0005-0000-0000-0000E0960000}"/>
    <cellStyle name="Note 5 2 2 2 2 6 2" xfId="24371" xr:uid="{00000000-0005-0000-0000-0000E1960000}"/>
    <cellStyle name="Note 5 2 2 2 2 6 3" xfId="41645" xr:uid="{00000000-0005-0000-0000-0000E2960000}"/>
    <cellStyle name="Note 5 2 2 2 2 7" xfId="13737" xr:uid="{00000000-0005-0000-0000-0000E3960000}"/>
    <cellStyle name="Note 5 2 2 2 2 7 2" xfId="31401" xr:uid="{00000000-0005-0000-0000-0000E4960000}"/>
    <cellStyle name="Note 5 2 2 2 2 7 3" xfId="48625" xr:uid="{00000000-0005-0000-0000-0000E5960000}"/>
    <cellStyle name="Note 5 2 2 2 2 8" xfId="20653" xr:uid="{00000000-0005-0000-0000-0000E6960000}"/>
    <cellStyle name="Note 5 2 2 2 2 9" xfId="37959" xr:uid="{00000000-0005-0000-0000-0000E7960000}"/>
    <cellStyle name="Note 5 2 2 2 3" xfId="3030" xr:uid="{00000000-0005-0000-0000-0000E8960000}"/>
    <cellStyle name="Note 5 2 2 2 3 2" xfId="3693" xr:uid="{00000000-0005-0000-0000-0000E9960000}"/>
    <cellStyle name="Note 5 2 2 2 3 2 2" xfId="5609" xr:uid="{00000000-0005-0000-0000-0000EA960000}"/>
    <cellStyle name="Note 5 2 2 2 3 2 2 2" xfId="12529" xr:uid="{00000000-0005-0000-0000-0000EB960000}"/>
    <cellStyle name="Note 5 2 2 2 3 2 2 2 2" xfId="19256" xr:uid="{00000000-0005-0000-0000-0000EC960000}"/>
    <cellStyle name="Note 5 2 2 2 3 2 2 2 2 2" xfId="36920" xr:uid="{00000000-0005-0000-0000-0000ED960000}"/>
    <cellStyle name="Note 5 2 2 2 3 2 2 2 2 3" xfId="54097" xr:uid="{00000000-0005-0000-0000-0000EE960000}"/>
    <cellStyle name="Note 5 2 2 2 3 2 2 2 3" xfId="30193" xr:uid="{00000000-0005-0000-0000-0000EF960000}"/>
    <cellStyle name="Note 5 2 2 2 3 2 2 2 4" xfId="47420" xr:uid="{00000000-0005-0000-0000-0000F0960000}"/>
    <cellStyle name="Note 5 2 2 2 3 2 2 3" xfId="9245" xr:uid="{00000000-0005-0000-0000-0000F1960000}"/>
    <cellStyle name="Note 5 2 2 2 3 2 2 3 2" xfId="26910" xr:uid="{00000000-0005-0000-0000-0000F2960000}"/>
    <cellStyle name="Note 5 2 2 2 3 2 2 3 3" xfId="44163" xr:uid="{00000000-0005-0000-0000-0000F3960000}"/>
    <cellStyle name="Note 5 2 2 2 3 2 2 4" xfId="16189" xr:uid="{00000000-0005-0000-0000-0000F4960000}"/>
    <cellStyle name="Note 5 2 2 2 3 2 2 4 2" xfId="33853" xr:uid="{00000000-0005-0000-0000-0000F5960000}"/>
    <cellStyle name="Note 5 2 2 2 3 2 2 4 3" xfId="51056" xr:uid="{00000000-0005-0000-0000-0000F6960000}"/>
    <cellStyle name="Note 5 2 2 2 3 2 2 5" xfId="23274" xr:uid="{00000000-0005-0000-0000-0000F7960000}"/>
    <cellStyle name="Note 5 2 2 2 3 2 2 6" xfId="40552" xr:uid="{00000000-0005-0000-0000-0000F8960000}"/>
    <cellStyle name="Note 5 2 2 2 3 2 3" xfId="11153" xr:uid="{00000000-0005-0000-0000-0000F9960000}"/>
    <cellStyle name="Note 5 2 2 2 3 2 3 2" xfId="17988" xr:uid="{00000000-0005-0000-0000-0000FA960000}"/>
    <cellStyle name="Note 5 2 2 2 3 2 3 2 2" xfId="35652" xr:uid="{00000000-0005-0000-0000-0000FB960000}"/>
    <cellStyle name="Note 5 2 2 2 3 2 3 2 3" xfId="52841" xr:uid="{00000000-0005-0000-0000-0000FC960000}"/>
    <cellStyle name="Note 5 2 2 2 3 2 3 3" xfId="28817" xr:uid="{00000000-0005-0000-0000-0000FD960000}"/>
    <cellStyle name="Note 5 2 2 2 3 2 3 4" xfId="46056" xr:uid="{00000000-0005-0000-0000-0000FE960000}"/>
    <cellStyle name="Note 5 2 2 2 3 2 4" xfId="7390" xr:uid="{00000000-0005-0000-0000-0000FF960000}"/>
    <cellStyle name="Note 5 2 2 2 3 2 4 2" xfId="25055" xr:uid="{00000000-0005-0000-0000-000000970000}"/>
    <cellStyle name="Note 5 2 2 2 3 2 4 3" xfId="42320" xr:uid="{00000000-0005-0000-0000-000001970000}"/>
    <cellStyle name="Note 5 2 2 2 3 2 5" xfId="14442" xr:uid="{00000000-0005-0000-0000-000002970000}"/>
    <cellStyle name="Note 5 2 2 2 3 2 5 2" xfId="32106" xr:uid="{00000000-0005-0000-0000-000003970000}"/>
    <cellStyle name="Note 5 2 2 2 3 2 5 3" xfId="49321" xr:uid="{00000000-0005-0000-0000-000004970000}"/>
    <cellStyle name="Note 5 2 2 2 3 2 6" xfId="21412" xr:uid="{00000000-0005-0000-0000-000005970000}"/>
    <cellStyle name="Note 5 2 2 2 3 2 7" xfId="38709" xr:uid="{00000000-0005-0000-0000-000006970000}"/>
    <cellStyle name="Note 5 2 2 2 3 3" xfId="4060" xr:uid="{00000000-0005-0000-0000-000007970000}"/>
    <cellStyle name="Note 5 2 2 2 3 3 2" xfId="5976" xr:uid="{00000000-0005-0000-0000-000008970000}"/>
    <cellStyle name="Note 5 2 2 2 3 3 2 2" xfId="12896" xr:uid="{00000000-0005-0000-0000-000009970000}"/>
    <cellStyle name="Note 5 2 2 2 3 3 2 2 2" xfId="19623" xr:uid="{00000000-0005-0000-0000-00000A970000}"/>
    <cellStyle name="Note 5 2 2 2 3 3 2 2 2 2" xfId="37287" xr:uid="{00000000-0005-0000-0000-00000B970000}"/>
    <cellStyle name="Note 5 2 2 2 3 3 2 2 2 3" xfId="54464" xr:uid="{00000000-0005-0000-0000-00000C970000}"/>
    <cellStyle name="Note 5 2 2 2 3 3 2 2 3" xfId="30560" xr:uid="{00000000-0005-0000-0000-00000D970000}"/>
    <cellStyle name="Note 5 2 2 2 3 3 2 2 4" xfId="47787" xr:uid="{00000000-0005-0000-0000-00000E970000}"/>
    <cellStyle name="Note 5 2 2 2 3 3 2 3" xfId="9612" xr:uid="{00000000-0005-0000-0000-00000F970000}"/>
    <cellStyle name="Note 5 2 2 2 3 3 2 3 2" xfId="27277" xr:uid="{00000000-0005-0000-0000-000010970000}"/>
    <cellStyle name="Note 5 2 2 2 3 3 2 3 3" xfId="44530" xr:uid="{00000000-0005-0000-0000-000011970000}"/>
    <cellStyle name="Note 5 2 2 2 3 3 2 4" xfId="16556" xr:uid="{00000000-0005-0000-0000-000012970000}"/>
    <cellStyle name="Note 5 2 2 2 3 3 2 4 2" xfId="34220" xr:uid="{00000000-0005-0000-0000-000013970000}"/>
    <cellStyle name="Note 5 2 2 2 3 3 2 4 3" xfId="51423" xr:uid="{00000000-0005-0000-0000-000014970000}"/>
    <cellStyle name="Note 5 2 2 2 3 3 2 5" xfId="23641" xr:uid="{00000000-0005-0000-0000-000015970000}"/>
    <cellStyle name="Note 5 2 2 2 3 3 2 6" xfId="40919" xr:uid="{00000000-0005-0000-0000-000016970000}"/>
    <cellStyle name="Note 5 2 2 2 3 3 3" xfId="7757" xr:uid="{00000000-0005-0000-0000-000017970000}"/>
    <cellStyle name="Note 5 2 2 2 3 3 3 2" xfId="25422" xr:uid="{00000000-0005-0000-0000-000018970000}"/>
    <cellStyle name="Note 5 2 2 2 3 3 3 3" xfId="42687" xr:uid="{00000000-0005-0000-0000-000019970000}"/>
    <cellStyle name="Note 5 2 2 2 3 3 4" xfId="14809" xr:uid="{00000000-0005-0000-0000-00001A970000}"/>
    <cellStyle name="Note 5 2 2 2 3 3 4 2" xfId="32473" xr:uid="{00000000-0005-0000-0000-00001B970000}"/>
    <cellStyle name="Note 5 2 2 2 3 3 4 3" xfId="49688" xr:uid="{00000000-0005-0000-0000-00001C970000}"/>
    <cellStyle name="Note 5 2 2 2 3 3 5" xfId="21779" xr:uid="{00000000-0005-0000-0000-00001D970000}"/>
    <cellStyle name="Note 5 2 2 2 3 3 6" xfId="39076" xr:uid="{00000000-0005-0000-0000-00001E970000}"/>
    <cellStyle name="Note 5 2 2 2 3 4" xfId="4946" xr:uid="{00000000-0005-0000-0000-00001F970000}"/>
    <cellStyle name="Note 5 2 2 2 3 4 2" xfId="11866" xr:uid="{00000000-0005-0000-0000-000020970000}"/>
    <cellStyle name="Note 5 2 2 2 3 4 2 2" xfId="18647" xr:uid="{00000000-0005-0000-0000-000021970000}"/>
    <cellStyle name="Note 5 2 2 2 3 4 2 2 2" xfId="36311" xr:uid="{00000000-0005-0000-0000-000022970000}"/>
    <cellStyle name="Note 5 2 2 2 3 4 2 2 3" xfId="53494" xr:uid="{00000000-0005-0000-0000-000023970000}"/>
    <cellStyle name="Note 5 2 2 2 3 4 2 3" xfId="29530" xr:uid="{00000000-0005-0000-0000-000024970000}"/>
    <cellStyle name="Note 5 2 2 2 3 4 2 4" xfId="46763" xr:uid="{00000000-0005-0000-0000-000025970000}"/>
    <cellStyle name="Note 5 2 2 2 3 4 3" xfId="8582" xr:uid="{00000000-0005-0000-0000-000026970000}"/>
    <cellStyle name="Note 5 2 2 2 3 4 3 2" xfId="26247" xr:uid="{00000000-0005-0000-0000-000027970000}"/>
    <cellStyle name="Note 5 2 2 2 3 4 3 3" xfId="43506" xr:uid="{00000000-0005-0000-0000-000028970000}"/>
    <cellStyle name="Note 5 2 2 2 3 4 4" xfId="15580" xr:uid="{00000000-0005-0000-0000-000029970000}"/>
    <cellStyle name="Note 5 2 2 2 3 4 4 2" xfId="33244" xr:uid="{00000000-0005-0000-0000-00002A970000}"/>
    <cellStyle name="Note 5 2 2 2 3 4 4 3" xfId="50453" xr:uid="{00000000-0005-0000-0000-00002B970000}"/>
    <cellStyle name="Note 5 2 2 2 3 4 5" xfId="22611" xr:uid="{00000000-0005-0000-0000-00002C970000}"/>
    <cellStyle name="Note 5 2 2 2 3 4 6" xfId="39895" xr:uid="{00000000-0005-0000-0000-00002D970000}"/>
    <cellStyle name="Note 5 2 2 2 3 5" xfId="10552" xr:uid="{00000000-0005-0000-0000-00002E970000}"/>
    <cellStyle name="Note 5 2 2 2 3 5 2" xfId="17441" xr:uid="{00000000-0005-0000-0000-00002F970000}"/>
    <cellStyle name="Note 5 2 2 2 3 5 2 2" xfId="35105" xr:uid="{00000000-0005-0000-0000-000030970000}"/>
    <cellStyle name="Note 5 2 2 2 3 5 2 3" xfId="52300" xr:uid="{00000000-0005-0000-0000-000031970000}"/>
    <cellStyle name="Note 5 2 2 2 3 5 3" xfId="28216" xr:uid="{00000000-0005-0000-0000-000032970000}"/>
    <cellStyle name="Note 5 2 2 2 3 5 4" xfId="45461" xr:uid="{00000000-0005-0000-0000-000033970000}"/>
    <cellStyle name="Note 5 2 2 2 3 6" xfId="6802" xr:uid="{00000000-0005-0000-0000-000034970000}"/>
    <cellStyle name="Note 5 2 2 2 3 6 2" xfId="24467" xr:uid="{00000000-0005-0000-0000-000035970000}"/>
    <cellStyle name="Note 5 2 2 2 3 6 3" xfId="41738" xr:uid="{00000000-0005-0000-0000-000036970000}"/>
    <cellStyle name="Note 5 2 2 2 3 7" xfId="13833" xr:uid="{00000000-0005-0000-0000-000037970000}"/>
    <cellStyle name="Note 5 2 2 2 3 7 2" xfId="31497" xr:uid="{00000000-0005-0000-0000-000038970000}"/>
    <cellStyle name="Note 5 2 2 2 3 7 3" xfId="48718" xr:uid="{00000000-0005-0000-0000-000039970000}"/>
    <cellStyle name="Note 5 2 2 2 3 8" xfId="20749" xr:uid="{00000000-0005-0000-0000-00003A970000}"/>
    <cellStyle name="Note 5 2 2 2 3 9" xfId="38052" xr:uid="{00000000-0005-0000-0000-00003B970000}"/>
    <cellStyle name="Note 5 2 2 2 4" xfId="3142" xr:uid="{00000000-0005-0000-0000-00003C970000}"/>
    <cellStyle name="Note 5 2 2 2 4 2" xfId="4172" xr:uid="{00000000-0005-0000-0000-00003D970000}"/>
    <cellStyle name="Note 5 2 2 2 4 2 2" xfId="6088" xr:uid="{00000000-0005-0000-0000-00003E970000}"/>
    <cellStyle name="Note 5 2 2 2 4 2 2 2" xfId="13008" xr:uid="{00000000-0005-0000-0000-00003F970000}"/>
    <cellStyle name="Note 5 2 2 2 4 2 2 2 2" xfId="19735" xr:uid="{00000000-0005-0000-0000-000040970000}"/>
    <cellStyle name="Note 5 2 2 2 4 2 2 2 2 2" xfId="37399" xr:uid="{00000000-0005-0000-0000-000041970000}"/>
    <cellStyle name="Note 5 2 2 2 4 2 2 2 2 3" xfId="54576" xr:uid="{00000000-0005-0000-0000-000042970000}"/>
    <cellStyle name="Note 5 2 2 2 4 2 2 2 3" xfId="30672" xr:uid="{00000000-0005-0000-0000-000043970000}"/>
    <cellStyle name="Note 5 2 2 2 4 2 2 2 4" xfId="47899" xr:uid="{00000000-0005-0000-0000-000044970000}"/>
    <cellStyle name="Note 5 2 2 2 4 2 2 3" xfId="9724" xr:uid="{00000000-0005-0000-0000-000045970000}"/>
    <cellStyle name="Note 5 2 2 2 4 2 2 3 2" xfId="27389" xr:uid="{00000000-0005-0000-0000-000046970000}"/>
    <cellStyle name="Note 5 2 2 2 4 2 2 3 3" xfId="44642" xr:uid="{00000000-0005-0000-0000-000047970000}"/>
    <cellStyle name="Note 5 2 2 2 4 2 2 4" xfId="16668" xr:uid="{00000000-0005-0000-0000-000048970000}"/>
    <cellStyle name="Note 5 2 2 2 4 2 2 4 2" xfId="34332" xr:uid="{00000000-0005-0000-0000-000049970000}"/>
    <cellStyle name="Note 5 2 2 2 4 2 2 4 3" xfId="51535" xr:uid="{00000000-0005-0000-0000-00004A970000}"/>
    <cellStyle name="Note 5 2 2 2 4 2 2 5" xfId="23753" xr:uid="{00000000-0005-0000-0000-00004B970000}"/>
    <cellStyle name="Note 5 2 2 2 4 2 2 6" xfId="41031" xr:uid="{00000000-0005-0000-0000-00004C970000}"/>
    <cellStyle name="Note 5 2 2 2 4 2 3" xfId="7869" xr:uid="{00000000-0005-0000-0000-00004D970000}"/>
    <cellStyle name="Note 5 2 2 2 4 2 3 2" xfId="25534" xr:uid="{00000000-0005-0000-0000-00004E970000}"/>
    <cellStyle name="Note 5 2 2 2 4 2 3 3" xfId="42799" xr:uid="{00000000-0005-0000-0000-00004F970000}"/>
    <cellStyle name="Note 5 2 2 2 4 2 4" xfId="14921" xr:uid="{00000000-0005-0000-0000-000050970000}"/>
    <cellStyle name="Note 5 2 2 2 4 2 4 2" xfId="32585" xr:uid="{00000000-0005-0000-0000-000051970000}"/>
    <cellStyle name="Note 5 2 2 2 4 2 4 3" xfId="49800" xr:uid="{00000000-0005-0000-0000-000052970000}"/>
    <cellStyle name="Note 5 2 2 2 4 2 5" xfId="21891" xr:uid="{00000000-0005-0000-0000-000053970000}"/>
    <cellStyle name="Note 5 2 2 2 4 2 6" xfId="39188" xr:uid="{00000000-0005-0000-0000-000054970000}"/>
    <cellStyle name="Note 5 2 2 2 4 3" xfId="5058" xr:uid="{00000000-0005-0000-0000-000055970000}"/>
    <cellStyle name="Note 5 2 2 2 4 3 2" xfId="11978" xr:uid="{00000000-0005-0000-0000-000056970000}"/>
    <cellStyle name="Note 5 2 2 2 4 3 2 2" xfId="18759" xr:uid="{00000000-0005-0000-0000-000057970000}"/>
    <cellStyle name="Note 5 2 2 2 4 3 2 2 2" xfId="36423" xr:uid="{00000000-0005-0000-0000-000058970000}"/>
    <cellStyle name="Note 5 2 2 2 4 3 2 2 3" xfId="53606" xr:uid="{00000000-0005-0000-0000-000059970000}"/>
    <cellStyle name="Note 5 2 2 2 4 3 2 3" xfId="29642" xr:uid="{00000000-0005-0000-0000-00005A970000}"/>
    <cellStyle name="Note 5 2 2 2 4 3 2 4" xfId="46875" xr:uid="{00000000-0005-0000-0000-00005B970000}"/>
    <cellStyle name="Note 5 2 2 2 4 3 3" xfId="8694" xr:uid="{00000000-0005-0000-0000-00005C970000}"/>
    <cellStyle name="Note 5 2 2 2 4 3 3 2" xfId="26359" xr:uid="{00000000-0005-0000-0000-00005D970000}"/>
    <cellStyle name="Note 5 2 2 2 4 3 3 3" xfId="43618" xr:uid="{00000000-0005-0000-0000-00005E970000}"/>
    <cellStyle name="Note 5 2 2 2 4 3 4" xfId="15692" xr:uid="{00000000-0005-0000-0000-00005F970000}"/>
    <cellStyle name="Note 5 2 2 2 4 3 4 2" xfId="33356" xr:uid="{00000000-0005-0000-0000-000060970000}"/>
    <cellStyle name="Note 5 2 2 2 4 3 4 3" xfId="50565" xr:uid="{00000000-0005-0000-0000-000061970000}"/>
    <cellStyle name="Note 5 2 2 2 4 3 5" xfId="22723" xr:uid="{00000000-0005-0000-0000-000062970000}"/>
    <cellStyle name="Note 5 2 2 2 4 3 6" xfId="40007" xr:uid="{00000000-0005-0000-0000-000063970000}"/>
    <cellStyle name="Note 5 2 2 2 4 4" xfId="10664" xr:uid="{00000000-0005-0000-0000-000064970000}"/>
    <cellStyle name="Note 5 2 2 2 4 4 2" xfId="17553" xr:uid="{00000000-0005-0000-0000-000065970000}"/>
    <cellStyle name="Note 5 2 2 2 4 4 2 2" xfId="35217" xr:uid="{00000000-0005-0000-0000-000066970000}"/>
    <cellStyle name="Note 5 2 2 2 4 4 2 3" xfId="52412" xr:uid="{00000000-0005-0000-0000-000067970000}"/>
    <cellStyle name="Note 5 2 2 2 4 4 3" xfId="28328" xr:uid="{00000000-0005-0000-0000-000068970000}"/>
    <cellStyle name="Note 5 2 2 2 4 4 4" xfId="45573" xr:uid="{00000000-0005-0000-0000-000069970000}"/>
    <cellStyle name="Note 5 2 2 2 4 5" xfId="6914" xr:uid="{00000000-0005-0000-0000-00006A970000}"/>
    <cellStyle name="Note 5 2 2 2 4 5 2" xfId="24579" xr:uid="{00000000-0005-0000-0000-00006B970000}"/>
    <cellStyle name="Note 5 2 2 2 4 5 3" xfId="41850" xr:uid="{00000000-0005-0000-0000-00006C970000}"/>
    <cellStyle name="Note 5 2 2 2 4 6" xfId="13945" xr:uid="{00000000-0005-0000-0000-00006D970000}"/>
    <cellStyle name="Note 5 2 2 2 4 6 2" xfId="31609" xr:uid="{00000000-0005-0000-0000-00006E970000}"/>
    <cellStyle name="Note 5 2 2 2 4 6 3" xfId="48830" xr:uid="{00000000-0005-0000-0000-00006F970000}"/>
    <cellStyle name="Note 5 2 2 2 4 7" xfId="20861" xr:uid="{00000000-0005-0000-0000-000070970000}"/>
    <cellStyle name="Note 5 2 2 2 4 8" xfId="38164" xr:uid="{00000000-0005-0000-0000-000071970000}"/>
    <cellStyle name="Note 5 2 2 2 5" xfId="3370" xr:uid="{00000000-0005-0000-0000-000072970000}"/>
    <cellStyle name="Note 5 2 2 2 5 2" xfId="5286" xr:uid="{00000000-0005-0000-0000-000073970000}"/>
    <cellStyle name="Note 5 2 2 2 5 2 2" xfId="12206" xr:uid="{00000000-0005-0000-0000-000074970000}"/>
    <cellStyle name="Note 5 2 2 2 5 2 2 2" xfId="18933" xr:uid="{00000000-0005-0000-0000-000075970000}"/>
    <cellStyle name="Note 5 2 2 2 5 2 2 2 2" xfId="36597" xr:uid="{00000000-0005-0000-0000-000076970000}"/>
    <cellStyle name="Note 5 2 2 2 5 2 2 2 3" xfId="53780" xr:uid="{00000000-0005-0000-0000-000077970000}"/>
    <cellStyle name="Note 5 2 2 2 5 2 2 3" xfId="29870" xr:uid="{00000000-0005-0000-0000-000078970000}"/>
    <cellStyle name="Note 5 2 2 2 5 2 2 4" xfId="47103" xr:uid="{00000000-0005-0000-0000-000079970000}"/>
    <cellStyle name="Note 5 2 2 2 5 2 3" xfId="8922" xr:uid="{00000000-0005-0000-0000-00007A970000}"/>
    <cellStyle name="Note 5 2 2 2 5 2 3 2" xfId="26587" xr:uid="{00000000-0005-0000-0000-00007B970000}"/>
    <cellStyle name="Note 5 2 2 2 5 2 3 3" xfId="43846" xr:uid="{00000000-0005-0000-0000-00007C970000}"/>
    <cellStyle name="Note 5 2 2 2 5 2 4" xfId="15866" xr:uid="{00000000-0005-0000-0000-00007D970000}"/>
    <cellStyle name="Note 5 2 2 2 5 2 4 2" xfId="33530" xr:uid="{00000000-0005-0000-0000-00007E970000}"/>
    <cellStyle name="Note 5 2 2 2 5 2 4 3" xfId="50739" xr:uid="{00000000-0005-0000-0000-00007F970000}"/>
    <cellStyle name="Note 5 2 2 2 5 2 5" xfId="22951" xr:uid="{00000000-0005-0000-0000-000080970000}"/>
    <cellStyle name="Note 5 2 2 2 5 2 6" xfId="40235" xr:uid="{00000000-0005-0000-0000-000081970000}"/>
    <cellStyle name="Note 5 2 2 2 5 3" xfId="10830" xr:uid="{00000000-0005-0000-0000-000082970000}"/>
    <cellStyle name="Note 5 2 2 2 5 3 2" xfId="17665" xr:uid="{00000000-0005-0000-0000-000083970000}"/>
    <cellStyle name="Note 5 2 2 2 5 3 2 2" xfId="35329" xr:uid="{00000000-0005-0000-0000-000084970000}"/>
    <cellStyle name="Note 5 2 2 2 5 3 2 3" xfId="52524" xr:uid="{00000000-0005-0000-0000-000085970000}"/>
    <cellStyle name="Note 5 2 2 2 5 3 3" xfId="28494" xr:uid="{00000000-0005-0000-0000-000086970000}"/>
    <cellStyle name="Note 5 2 2 2 5 3 4" xfId="45739" xr:uid="{00000000-0005-0000-0000-000087970000}"/>
    <cellStyle name="Note 5 2 2 2 5 4" xfId="14119" xr:uid="{00000000-0005-0000-0000-000088970000}"/>
    <cellStyle name="Note 5 2 2 2 5 4 2" xfId="31783" xr:uid="{00000000-0005-0000-0000-000089970000}"/>
    <cellStyle name="Note 5 2 2 2 5 4 3" xfId="49004" xr:uid="{00000000-0005-0000-0000-00008A970000}"/>
    <cellStyle name="Note 5 2 2 2 5 5" xfId="21089" xr:uid="{00000000-0005-0000-0000-00008B970000}"/>
    <cellStyle name="Note 5 2 2 2 5 6" xfId="38392" xr:uid="{00000000-0005-0000-0000-00008C970000}"/>
    <cellStyle name="Note 5 2 2 2 6" xfId="3249" xr:uid="{00000000-0005-0000-0000-00008D970000}"/>
    <cellStyle name="Note 5 2 2 2 6 2" xfId="5165" xr:uid="{00000000-0005-0000-0000-00008E970000}"/>
    <cellStyle name="Note 5 2 2 2 6 2 2" xfId="12085" xr:uid="{00000000-0005-0000-0000-00008F970000}"/>
    <cellStyle name="Note 5 2 2 2 6 2 2 2" xfId="18866" xr:uid="{00000000-0005-0000-0000-000090970000}"/>
    <cellStyle name="Note 5 2 2 2 6 2 2 2 2" xfId="36530" xr:uid="{00000000-0005-0000-0000-000091970000}"/>
    <cellStyle name="Note 5 2 2 2 6 2 2 2 3" xfId="53713" xr:uid="{00000000-0005-0000-0000-000092970000}"/>
    <cellStyle name="Note 5 2 2 2 6 2 2 3" xfId="29749" xr:uid="{00000000-0005-0000-0000-000093970000}"/>
    <cellStyle name="Note 5 2 2 2 6 2 2 4" xfId="46982" xr:uid="{00000000-0005-0000-0000-000094970000}"/>
    <cellStyle name="Note 5 2 2 2 6 2 3" xfId="8801" xr:uid="{00000000-0005-0000-0000-000095970000}"/>
    <cellStyle name="Note 5 2 2 2 6 2 3 2" xfId="26466" xr:uid="{00000000-0005-0000-0000-000096970000}"/>
    <cellStyle name="Note 5 2 2 2 6 2 3 3" xfId="43725" xr:uid="{00000000-0005-0000-0000-000097970000}"/>
    <cellStyle name="Note 5 2 2 2 6 2 4" xfId="15799" xr:uid="{00000000-0005-0000-0000-000098970000}"/>
    <cellStyle name="Note 5 2 2 2 6 2 4 2" xfId="33463" xr:uid="{00000000-0005-0000-0000-000099970000}"/>
    <cellStyle name="Note 5 2 2 2 6 2 4 3" xfId="50672" xr:uid="{00000000-0005-0000-0000-00009A970000}"/>
    <cellStyle name="Note 5 2 2 2 6 2 5" xfId="22830" xr:uid="{00000000-0005-0000-0000-00009B970000}"/>
    <cellStyle name="Note 5 2 2 2 6 2 6" xfId="40114" xr:uid="{00000000-0005-0000-0000-00009C970000}"/>
    <cellStyle name="Note 5 2 2 2 6 3" xfId="7021" xr:uid="{00000000-0005-0000-0000-00009D970000}"/>
    <cellStyle name="Note 5 2 2 2 6 3 2" xfId="24686" xr:uid="{00000000-0005-0000-0000-00009E970000}"/>
    <cellStyle name="Note 5 2 2 2 6 3 3" xfId="41957" xr:uid="{00000000-0005-0000-0000-00009F970000}"/>
    <cellStyle name="Note 5 2 2 2 6 4" xfId="14052" xr:uid="{00000000-0005-0000-0000-0000A0970000}"/>
    <cellStyle name="Note 5 2 2 2 6 4 2" xfId="31716" xr:uid="{00000000-0005-0000-0000-0000A1970000}"/>
    <cellStyle name="Note 5 2 2 2 6 4 3" xfId="48937" xr:uid="{00000000-0005-0000-0000-0000A2970000}"/>
    <cellStyle name="Note 5 2 2 2 6 5" xfId="20968" xr:uid="{00000000-0005-0000-0000-0000A3970000}"/>
    <cellStyle name="Note 5 2 2 2 6 6" xfId="38271" xr:uid="{00000000-0005-0000-0000-0000A4970000}"/>
    <cellStyle name="Note 5 2 2 2 7" xfId="4623" xr:uid="{00000000-0005-0000-0000-0000A5970000}"/>
    <cellStyle name="Note 5 2 2 2 7 2" xfId="11543" xr:uid="{00000000-0005-0000-0000-0000A6970000}"/>
    <cellStyle name="Note 5 2 2 2 7 2 2" xfId="18324" xr:uid="{00000000-0005-0000-0000-0000A7970000}"/>
    <cellStyle name="Note 5 2 2 2 7 2 2 2" xfId="35988" xr:uid="{00000000-0005-0000-0000-0000A8970000}"/>
    <cellStyle name="Note 5 2 2 2 7 2 2 3" xfId="53177" xr:uid="{00000000-0005-0000-0000-0000A9970000}"/>
    <cellStyle name="Note 5 2 2 2 7 2 3" xfId="29207" xr:uid="{00000000-0005-0000-0000-0000AA970000}"/>
    <cellStyle name="Note 5 2 2 2 7 2 4" xfId="46446" xr:uid="{00000000-0005-0000-0000-0000AB970000}"/>
    <cellStyle name="Note 5 2 2 2 7 3" xfId="8259" xr:uid="{00000000-0005-0000-0000-0000AC970000}"/>
    <cellStyle name="Note 5 2 2 2 7 3 2" xfId="25924" xr:uid="{00000000-0005-0000-0000-0000AD970000}"/>
    <cellStyle name="Note 5 2 2 2 7 3 3" xfId="43189" xr:uid="{00000000-0005-0000-0000-0000AE970000}"/>
    <cellStyle name="Note 5 2 2 2 7 4" xfId="15257" xr:uid="{00000000-0005-0000-0000-0000AF970000}"/>
    <cellStyle name="Note 5 2 2 2 7 4 2" xfId="32921" xr:uid="{00000000-0005-0000-0000-0000B0970000}"/>
    <cellStyle name="Note 5 2 2 2 7 4 3" xfId="50136" xr:uid="{00000000-0005-0000-0000-0000B1970000}"/>
    <cellStyle name="Note 5 2 2 2 7 5" xfId="22288" xr:uid="{00000000-0005-0000-0000-0000B2970000}"/>
    <cellStyle name="Note 5 2 2 2 7 6" xfId="39578" xr:uid="{00000000-0005-0000-0000-0000B3970000}"/>
    <cellStyle name="Note 5 2 2 2 8" xfId="10229" xr:uid="{00000000-0005-0000-0000-0000B4970000}"/>
    <cellStyle name="Note 5 2 2 2 8 2" xfId="17118" xr:uid="{00000000-0005-0000-0000-0000B5970000}"/>
    <cellStyle name="Note 5 2 2 2 8 2 2" xfId="34782" xr:uid="{00000000-0005-0000-0000-0000B6970000}"/>
    <cellStyle name="Note 5 2 2 2 8 2 3" xfId="51983" xr:uid="{00000000-0005-0000-0000-0000B7970000}"/>
    <cellStyle name="Note 5 2 2 2 8 3" xfId="27893" xr:uid="{00000000-0005-0000-0000-0000B8970000}"/>
    <cellStyle name="Note 5 2 2 2 8 4" xfId="45144" xr:uid="{00000000-0005-0000-0000-0000B9970000}"/>
    <cellStyle name="Note 5 2 2 2 9" xfId="6479" xr:uid="{00000000-0005-0000-0000-0000BA970000}"/>
    <cellStyle name="Note 5 2 2 2 9 2" xfId="24144" xr:uid="{00000000-0005-0000-0000-0000BB970000}"/>
    <cellStyle name="Note 5 2 2 2 9 3" xfId="41421" xr:uid="{00000000-0005-0000-0000-0000BC970000}"/>
    <cellStyle name="Note 5 2 2 3" xfId="2869" xr:uid="{00000000-0005-0000-0000-0000BD970000}"/>
    <cellStyle name="Note 5 2 2 3 2" xfId="3532" xr:uid="{00000000-0005-0000-0000-0000BE970000}"/>
    <cellStyle name="Note 5 2 2 3 2 2" xfId="5448" xr:uid="{00000000-0005-0000-0000-0000BF970000}"/>
    <cellStyle name="Note 5 2 2 3 2 2 2" xfId="12368" xr:uid="{00000000-0005-0000-0000-0000C0970000}"/>
    <cellStyle name="Note 5 2 2 3 2 2 2 2" xfId="19095" xr:uid="{00000000-0005-0000-0000-0000C1970000}"/>
    <cellStyle name="Note 5 2 2 3 2 2 2 2 2" xfId="36759" xr:uid="{00000000-0005-0000-0000-0000C2970000}"/>
    <cellStyle name="Note 5 2 2 3 2 2 2 2 3" xfId="53939" xr:uid="{00000000-0005-0000-0000-0000C3970000}"/>
    <cellStyle name="Note 5 2 2 3 2 2 2 3" xfId="30032" xr:uid="{00000000-0005-0000-0000-0000C4970000}"/>
    <cellStyle name="Note 5 2 2 3 2 2 2 4" xfId="47262" xr:uid="{00000000-0005-0000-0000-0000C5970000}"/>
    <cellStyle name="Note 5 2 2 3 2 2 3" xfId="9084" xr:uid="{00000000-0005-0000-0000-0000C6970000}"/>
    <cellStyle name="Note 5 2 2 3 2 2 3 2" xfId="26749" xr:uid="{00000000-0005-0000-0000-0000C7970000}"/>
    <cellStyle name="Note 5 2 2 3 2 2 3 3" xfId="44005" xr:uid="{00000000-0005-0000-0000-0000C8970000}"/>
    <cellStyle name="Note 5 2 2 3 2 2 4" xfId="16028" xr:uid="{00000000-0005-0000-0000-0000C9970000}"/>
    <cellStyle name="Note 5 2 2 3 2 2 4 2" xfId="33692" xr:uid="{00000000-0005-0000-0000-0000CA970000}"/>
    <cellStyle name="Note 5 2 2 3 2 2 4 3" xfId="50898" xr:uid="{00000000-0005-0000-0000-0000CB970000}"/>
    <cellStyle name="Note 5 2 2 3 2 2 5" xfId="23113" xr:uid="{00000000-0005-0000-0000-0000CC970000}"/>
    <cellStyle name="Note 5 2 2 3 2 2 6" xfId="40394" xr:uid="{00000000-0005-0000-0000-0000CD970000}"/>
    <cellStyle name="Note 5 2 2 3 2 3" xfId="10992" xr:uid="{00000000-0005-0000-0000-0000CE970000}"/>
    <cellStyle name="Note 5 2 2 3 2 3 2" xfId="17827" xr:uid="{00000000-0005-0000-0000-0000CF970000}"/>
    <cellStyle name="Note 5 2 2 3 2 3 2 2" xfId="35491" xr:uid="{00000000-0005-0000-0000-0000D0970000}"/>
    <cellStyle name="Note 5 2 2 3 2 3 2 3" xfId="52683" xr:uid="{00000000-0005-0000-0000-0000D1970000}"/>
    <cellStyle name="Note 5 2 2 3 2 3 3" xfId="28656" xr:uid="{00000000-0005-0000-0000-0000D2970000}"/>
    <cellStyle name="Note 5 2 2 3 2 3 4" xfId="45898" xr:uid="{00000000-0005-0000-0000-0000D3970000}"/>
    <cellStyle name="Note 5 2 2 3 2 4" xfId="7229" xr:uid="{00000000-0005-0000-0000-0000D4970000}"/>
    <cellStyle name="Note 5 2 2 3 2 4 2" xfId="24894" xr:uid="{00000000-0005-0000-0000-0000D5970000}"/>
    <cellStyle name="Note 5 2 2 3 2 4 3" xfId="42162" xr:uid="{00000000-0005-0000-0000-0000D6970000}"/>
    <cellStyle name="Note 5 2 2 3 2 5" xfId="14281" xr:uid="{00000000-0005-0000-0000-0000D7970000}"/>
    <cellStyle name="Note 5 2 2 3 2 5 2" xfId="31945" xr:uid="{00000000-0005-0000-0000-0000D8970000}"/>
    <cellStyle name="Note 5 2 2 3 2 5 3" xfId="49163" xr:uid="{00000000-0005-0000-0000-0000D9970000}"/>
    <cellStyle name="Note 5 2 2 3 2 6" xfId="21251" xr:uid="{00000000-0005-0000-0000-0000DA970000}"/>
    <cellStyle name="Note 5 2 2 3 2 7" xfId="38551" xr:uid="{00000000-0005-0000-0000-0000DB970000}"/>
    <cellStyle name="Note 5 2 2 3 3" xfId="3902" xr:uid="{00000000-0005-0000-0000-0000DC970000}"/>
    <cellStyle name="Note 5 2 2 3 3 2" xfId="5818" xr:uid="{00000000-0005-0000-0000-0000DD970000}"/>
    <cellStyle name="Note 5 2 2 3 3 2 2" xfId="12738" xr:uid="{00000000-0005-0000-0000-0000DE970000}"/>
    <cellStyle name="Note 5 2 2 3 3 2 2 2" xfId="19465" xr:uid="{00000000-0005-0000-0000-0000DF970000}"/>
    <cellStyle name="Note 5 2 2 3 3 2 2 2 2" xfId="37129" xr:uid="{00000000-0005-0000-0000-0000E0970000}"/>
    <cellStyle name="Note 5 2 2 3 3 2 2 2 3" xfId="54306" xr:uid="{00000000-0005-0000-0000-0000E1970000}"/>
    <cellStyle name="Note 5 2 2 3 3 2 2 3" xfId="30402" xr:uid="{00000000-0005-0000-0000-0000E2970000}"/>
    <cellStyle name="Note 5 2 2 3 3 2 2 4" xfId="47629" xr:uid="{00000000-0005-0000-0000-0000E3970000}"/>
    <cellStyle name="Note 5 2 2 3 3 2 3" xfId="9454" xr:uid="{00000000-0005-0000-0000-0000E4970000}"/>
    <cellStyle name="Note 5 2 2 3 3 2 3 2" xfId="27119" xr:uid="{00000000-0005-0000-0000-0000E5970000}"/>
    <cellStyle name="Note 5 2 2 3 3 2 3 3" xfId="44372" xr:uid="{00000000-0005-0000-0000-0000E6970000}"/>
    <cellStyle name="Note 5 2 2 3 3 2 4" xfId="16398" xr:uid="{00000000-0005-0000-0000-0000E7970000}"/>
    <cellStyle name="Note 5 2 2 3 3 2 4 2" xfId="34062" xr:uid="{00000000-0005-0000-0000-0000E8970000}"/>
    <cellStyle name="Note 5 2 2 3 3 2 4 3" xfId="51265" xr:uid="{00000000-0005-0000-0000-0000E9970000}"/>
    <cellStyle name="Note 5 2 2 3 3 2 5" xfId="23483" xr:uid="{00000000-0005-0000-0000-0000EA970000}"/>
    <cellStyle name="Note 5 2 2 3 3 2 6" xfId="40761" xr:uid="{00000000-0005-0000-0000-0000EB970000}"/>
    <cellStyle name="Note 5 2 2 3 3 3" xfId="7599" xr:uid="{00000000-0005-0000-0000-0000EC970000}"/>
    <cellStyle name="Note 5 2 2 3 3 3 2" xfId="25264" xr:uid="{00000000-0005-0000-0000-0000ED970000}"/>
    <cellStyle name="Note 5 2 2 3 3 3 3" xfId="42529" xr:uid="{00000000-0005-0000-0000-0000EE970000}"/>
    <cellStyle name="Note 5 2 2 3 3 4" xfId="14651" xr:uid="{00000000-0005-0000-0000-0000EF970000}"/>
    <cellStyle name="Note 5 2 2 3 3 4 2" xfId="32315" xr:uid="{00000000-0005-0000-0000-0000F0970000}"/>
    <cellStyle name="Note 5 2 2 3 3 4 3" xfId="49530" xr:uid="{00000000-0005-0000-0000-0000F1970000}"/>
    <cellStyle name="Note 5 2 2 3 3 5" xfId="21621" xr:uid="{00000000-0005-0000-0000-0000F2970000}"/>
    <cellStyle name="Note 5 2 2 3 3 6" xfId="38918" xr:uid="{00000000-0005-0000-0000-0000F3970000}"/>
    <cellStyle name="Note 5 2 2 3 4" xfId="4785" xr:uid="{00000000-0005-0000-0000-0000F4970000}"/>
    <cellStyle name="Note 5 2 2 3 4 2" xfId="11705" xr:uid="{00000000-0005-0000-0000-0000F5970000}"/>
    <cellStyle name="Note 5 2 2 3 4 2 2" xfId="18486" xr:uid="{00000000-0005-0000-0000-0000F6970000}"/>
    <cellStyle name="Note 5 2 2 3 4 2 2 2" xfId="36150" xr:uid="{00000000-0005-0000-0000-0000F7970000}"/>
    <cellStyle name="Note 5 2 2 3 4 2 2 3" xfId="53336" xr:uid="{00000000-0005-0000-0000-0000F8970000}"/>
    <cellStyle name="Note 5 2 2 3 4 2 3" xfId="29369" xr:uid="{00000000-0005-0000-0000-0000F9970000}"/>
    <cellStyle name="Note 5 2 2 3 4 2 4" xfId="46605" xr:uid="{00000000-0005-0000-0000-0000FA970000}"/>
    <cellStyle name="Note 5 2 2 3 4 3" xfId="8421" xr:uid="{00000000-0005-0000-0000-0000FB970000}"/>
    <cellStyle name="Note 5 2 2 3 4 3 2" xfId="26086" xr:uid="{00000000-0005-0000-0000-0000FC970000}"/>
    <cellStyle name="Note 5 2 2 3 4 3 3" xfId="43348" xr:uid="{00000000-0005-0000-0000-0000FD970000}"/>
    <cellStyle name="Note 5 2 2 3 4 4" xfId="15419" xr:uid="{00000000-0005-0000-0000-0000FE970000}"/>
    <cellStyle name="Note 5 2 2 3 4 4 2" xfId="33083" xr:uid="{00000000-0005-0000-0000-0000FF970000}"/>
    <cellStyle name="Note 5 2 2 3 4 4 3" xfId="50295" xr:uid="{00000000-0005-0000-0000-000000980000}"/>
    <cellStyle name="Note 5 2 2 3 4 5" xfId="22450" xr:uid="{00000000-0005-0000-0000-000001980000}"/>
    <cellStyle name="Note 5 2 2 3 4 6" xfId="39737" xr:uid="{00000000-0005-0000-0000-000002980000}"/>
    <cellStyle name="Note 5 2 2 3 5" xfId="10391" xr:uid="{00000000-0005-0000-0000-000003980000}"/>
    <cellStyle name="Note 5 2 2 3 5 2" xfId="17280" xr:uid="{00000000-0005-0000-0000-000004980000}"/>
    <cellStyle name="Note 5 2 2 3 5 2 2" xfId="34944" xr:uid="{00000000-0005-0000-0000-000005980000}"/>
    <cellStyle name="Note 5 2 2 3 5 2 3" xfId="52142" xr:uid="{00000000-0005-0000-0000-000006980000}"/>
    <cellStyle name="Note 5 2 2 3 5 3" xfId="28055" xr:uid="{00000000-0005-0000-0000-000007980000}"/>
    <cellStyle name="Note 5 2 2 3 5 4" xfId="45303" xr:uid="{00000000-0005-0000-0000-000008980000}"/>
    <cellStyle name="Note 5 2 2 3 6" xfId="6641" xr:uid="{00000000-0005-0000-0000-000009980000}"/>
    <cellStyle name="Note 5 2 2 3 6 2" xfId="24306" xr:uid="{00000000-0005-0000-0000-00000A980000}"/>
    <cellStyle name="Note 5 2 2 3 6 3" xfId="41580" xr:uid="{00000000-0005-0000-0000-00000B980000}"/>
    <cellStyle name="Note 5 2 2 3 7" xfId="13672" xr:uid="{00000000-0005-0000-0000-00000C980000}"/>
    <cellStyle name="Note 5 2 2 3 7 2" xfId="31336" xr:uid="{00000000-0005-0000-0000-00000D980000}"/>
    <cellStyle name="Note 5 2 2 3 7 3" xfId="48560" xr:uid="{00000000-0005-0000-0000-00000E980000}"/>
    <cellStyle name="Note 5 2 2 3 8" xfId="20588" xr:uid="{00000000-0005-0000-0000-00000F980000}"/>
    <cellStyle name="Note 5 2 2 3 9" xfId="37894" xr:uid="{00000000-0005-0000-0000-000010980000}"/>
    <cellStyle name="Note 5 2 2 4" xfId="4521" xr:uid="{00000000-0005-0000-0000-000011980000}"/>
    <cellStyle name="Note 5 2 2 4 2" xfId="6385" xr:uid="{00000000-0005-0000-0000-000012980000}"/>
    <cellStyle name="Note 5 2 2 4 2 2" xfId="13304" xr:uid="{00000000-0005-0000-0000-000013980000}"/>
    <cellStyle name="Note 5 2 2 4 2 2 2" xfId="19977" xr:uid="{00000000-0005-0000-0000-000014980000}"/>
    <cellStyle name="Note 5 2 2 4 2 2 2 2" xfId="37641" xr:uid="{00000000-0005-0000-0000-000015980000}"/>
    <cellStyle name="Note 5 2 2 4 2 2 2 3" xfId="54818" xr:uid="{00000000-0005-0000-0000-000016980000}"/>
    <cellStyle name="Note 5 2 2 4 2 2 3" xfId="30968" xr:uid="{00000000-0005-0000-0000-000017980000}"/>
    <cellStyle name="Note 5 2 2 4 2 2 4" xfId="48195" xr:uid="{00000000-0005-0000-0000-000018980000}"/>
    <cellStyle name="Note 5 2 2 4 2 3" xfId="10020" xr:uid="{00000000-0005-0000-0000-000019980000}"/>
    <cellStyle name="Note 5 2 2 4 2 3 2" xfId="27685" xr:uid="{00000000-0005-0000-0000-00001A980000}"/>
    <cellStyle name="Note 5 2 2 4 2 3 3" xfId="44938" xr:uid="{00000000-0005-0000-0000-00001B980000}"/>
    <cellStyle name="Note 5 2 2 4 2 4" xfId="16910" xr:uid="{00000000-0005-0000-0000-00001C980000}"/>
    <cellStyle name="Note 5 2 2 4 2 4 2" xfId="34574" xr:uid="{00000000-0005-0000-0000-00001D980000}"/>
    <cellStyle name="Note 5 2 2 4 2 4 3" xfId="51777" xr:uid="{00000000-0005-0000-0000-00001E980000}"/>
    <cellStyle name="Note 5 2 2 4 2 5" xfId="24050" xr:uid="{00000000-0005-0000-0000-00001F980000}"/>
    <cellStyle name="Note 5 2 2 4 2 6" xfId="41327" xr:uid="{00000000-0005-0000-0000-000020980000}"/>
    <cellStyle name="Note 5 2 2 4 3" xfId="11449" xr:uid="{00000000-0005-0000-0000-000021980000}"/>
    <cellStyle name="Note 5 2 2 4 3 2" xfId="18230" xr:uid="{00000000-0005-0000-0000-000022980000}"/>
    <cellStyle name="Note 5 2 2 4 3 2 2" xfId="35894" xr:uid="{00000000-0005-0000-0000-000023980000}"/>
    <cellStyle name="Note 5 2 2 4 3 2 3" xfId="53083" xr:uid="{00000000-0005-0000-0000-000024980000}"/>
    <cellStyle name="Note 5 2 2 4 3 3" xfId="29113" xr:uid="{00000000-0005-0000-0000-000025980000}"/>
    <cellStyle name="Note 5 2 2 4 3 4" xfId="46352" xr:uid="{00000000-0005-0000-0000-000026980000}"/>
    <cellStyle name="Note 5 2 2 4 4" xfId="8165" xr:uid="{00000000-0005-0000-0000-000027980000}"/>
    <cellStyle name="Note 5 2 2 4 4 2" xfId="25830" xr:uid="{00000000-0005-0000-0000-000028980000}"/>
    <cellStyle name="Note 5 2 2 4 4 3" xfId="43095" xr:uid="{00000000-0005-0000-0000-000029980000}"/>
    <cellStyle name="Note 5 2 2 4 5" xfId="15163" xr:uid="{00000000-0005-0000-0000-00002A980000}"/>
    <cellStyle name="Note 5 2 2 4 5 2" xfId="32827" xr:uid="{00000000-0005-0000-0000-00002B980000}"/>
    <cellStyle name="Note 5 2 2 4 5 3" xfId="50042" xr:uid="{00000000-0005-0000-0000-00002C980000}"/>
    <cellStyle name="Note 5 2 2 4 6" xfId="22194" xr:uid="{00000000-0005-0000-0000-00002D980000}"/>
    <cellStyle name="Note 5 2 2 4 7" xfId="39484" xr:uid="{00000000-0005-0000-0000-00002E980000}"/>
    <cellStyle name="Note 5 2 2 5" xfId="4371" xr:uid="{00000000-0005-0000-0000-00002F980000}"/>
    <cellStyle name="Note 5 2 2 5 2" xfId="6236" xr:uid="{00000000-0005-0000-0000-000030980000}"/>
    <cellStyle name="Note 5 2 2 5 2 2" xfId="13155" xr:uid="{00000000-0005-0000-0000-000031980000}"/>
    <cellStyle name="Note 5 2 2 5 2 2 2" xfId="19828" xr:uid="{00000000-0005-0000-0000-000032980000}"/>
    <cellStyle name="Note 5 2 2 5 2 2 2 2" xfId="37492" xr:uid="{00000000-0005-0000-0000-000033980000}"/>
    <cellStyle name="Note 5 2 2 5 2 2 2 3" xfId="54669" xr:uid="{00000000-0005-0000-0000-000034980000}"/>
    <cellStyle name="Note 5 2 2 5 2 2 3" xfId="30819" xr:uid="{00000000-0005-0000-0000-000035980000}"/>
    <cellStyle name="Note 5 2 2 5 2 2 4" xfId="48046" xr:uid="{00000000-0005-0000-0000-000036980000}"/>
    <cellStyle name="Note 5 2 2 5 2 3" xfId="9871" xr:uid="{00000000-0005-0000-0000-000037980000}"/>
    <cellStyle name="Note 5 2 2 5 2 3 2" xfId="27536" xr:uid="{00000000-0005-0000-0000-000038980000}"/>
    <cellStyle name="Note 5 2 2 5 2 3 3" xfId="44789" xr:uid="{00000000-0005-0000-0000-000039980000}"/>
    <cellStyle name="Note 5 2 2 5 2 4" xfId="16761" xr:uid="{00000000-0005-0000-0000-00003A980000}"/>
    <cellStyle name="Note 5 2 2 5 2 4 2" xfId="34425" xr:uid="{00000000-0005-0000-0000-00003B980000}"/>
    <cellStyle name="Note 5 2 2 5 2 4 3" xfId="51628" xr:uid="{00000000-0005-0000-0000-00003C980000}"/>
    <cellStyle name="Note 5 2 2 5 2 5" xfId="23901" xr:uid="{00000000-0005-0000-0000-00003D980000}"/>
    <cellStyle name="Note 5 2 2 5 2 6" xfId="41178" xr:uid="{00000000-0005-0000-0000-00003E980000}"/>
    <cellStyle name="Note 5 2 2 5 3" xfId="11300" xr:uid="{00000000-0005-0000-0000-00003F980000}"/>
    <cellStyle name="Note 5 2 2 5 3 2" xfId="18081" xr:uid="{00000000-0005-0000-0000-000040980000}"/>
    <cellStyle name="Note 5 2 2 5 3 2 2" xfId="35745" xr:uid="{00000000-0005-0000-0000-000041980000}"/>
    <cellStyle name="Note 5 2 2 5 3 2 3" xfId="52934" xr:uid="{00000000-0005-0000-0000-000042980000}"/>
    <cellStyle name="Note 5 2 2 5 3 3" xfId="28964" xr:uid="{00000000-0005-0000-0000-000043980000}"/>
    <cellStyle name="Note 5 2 2 5 3 4" xfId="46203" xr:uid="{00000000-0005-0000-0000-000044980000}"/>
    <cellStyle name="Note 5 2 2 5 4" xfId="8016" xr:uid="{00000000-0005-0000-0000-000045980000}"/>
    <cellStyle name="Note 5 2 2 5 4 2" xfId="25681" xr:uid="{00000000-0005-0000-0000-000046980000}"/>
    <cellStyle name="Note 5 2 2 5 4 3" xfId="42946" xr:uid="{00000000-0005-0000-0000-000047980000}"/>
    <cellStyle name="Note 5 2 2 5 5" xfId="15014" xr:uid="{00000000-0005-0000-0000-000048980000}"/>
    <cellStyle name="Note 5 2 2 5 5 2" xfId="32678" xr:uid="{00000000-0005-0000-0000-000049980000}"/>
    <cellStyle name="Note 5 2 2 5 5 3" xfId="49893" xr:uid="{00000000-0005-0000-0000-00004A980000}"/>
    <cellStyle name="Note 5 2 2 5 6" xfId="22045" xr:uid="{00000000-0005-0000-0000-00004B980000}"/>
    <cellStyle name="Note 5 2 2 5 7" xfId="39335" xr:uid="{00000000-0005-0000-0000-00004C980000}"/>
    <cellStyle name="Note 5 2 2 6" xfId="10164" xr:uid="{00000000-0005-0000-0000-00004D980000}"/>
    <cellStyle name="Note 5 2 2 6 2" xfId="17053" xr:uid="{00000000-0005-0000-0000-00004E980000}"/>
    <cellStyle name="Note 5 2 2 6 2 2" xfId="34717" xr:uid="{00000000-0005-0000-0000-00004F980000}"/>
    <cellStyle name="Note 5 2 2 6 2 3" xfId="51918" xr:uid="{00000000-0005-0000-0000-000050980000}"/>
    <cellStyle name="Note 5 2 2 6 3" xfId="27828" xr:uid="{00000000-0005-0000-0000-000051980000}"/>
    <cellStyle name="Note 5 2 2 6 4" xfId="45079" xr:uid="{00000000-0005-0000-0000-000052980000}"/>
    <cellStyle name="Note 5 2 2 7" xfId="13445" xr:uid="{00000000-0005-0000-0000-000053980000}"/>
    <cellStyle name="Note 5 2 2 7 2" xfId="31109" xr:uid="{00000000-0005-0000-0000-000054980000}"/>
    <cellStyle name="Note 5 2 2 7 3" xfId="48336" xr:uid="{00000000-0005-0000-0000-000055980000}"/>
    <cellStyle name="Note 5 2 2 8" xfId="20271" xr:uid="{00000000-0005-0000-0000-000056980000}"/>
    <cellStyle name="Note 5 2 2 9" xfId="20153" xr:uid="{00000000-0005-0000-0000-000057980000}"/>
    <cellStyle name="Note 5 2 3" xfId="2706" xr:uid="{00000000-0005-0000-0000-000058980000}"/>
    <cellStyle name="Note 5 2 3 10" xfId="13511" xr:uid="{00000000-0005-0000-0000-000059980000}"/>
    <cellStyle name="Note 5 2 3 10 2" xfId="31175" xr:uid="{00000000-0005-0000-0000-00005A980000}"/>
    <cellStyle name="Note 5 2 3 10 3" xfId="48402" xr:uid="{00000000-0005-0000-0000-00005B980000}"/>
    <cellStyle name="Note 5 2 3 11" xfId="20427" xr:uid="{00000000-0005-0000-0000-00005C980000}"/>
    <cellStyle name="Note 5 2 3 12" xfId="37736" xr:uid="{00000000-0005-0000-0000-00005D980000}"/>
    <cellStyle name="Note 5 2 3 2" xfId="2935" xr:uid="{00000000-0005-0000-0000-00005E980000}"/>
    <cellStyle name="Note 5 2 3 2 2" xfId="3598" xr:uid="{00000000-0005-0000-0000-00005F980000}"/>
    <cellStyle name="Note 5 2 3 2 2 2" xfId="5514" xr:uid="{00000000-0005-0000-0000-000060980000}"/>
    <cellStyle name="Note 5 2 3 2 2 2 2" xfId="12434" xr:uid="{00000000-0005-0000-0000-000061980000}"/>
    <cellStyle name="Note 5 2 3 2 2 2 2 2" xfId="19161" xr:uid="{00000000-0005-0000-0000-000062980000}"/>
    <cellStyle name="Note 5 2 3 2 2 2 2 2 2" xfId="36825" xr:uid="{00000000-0005-0000-0000-000063980000}"/>
    <cellStyle name="Note 5 2 3 2 2 2 2 2 3" xfId="54005" xr:uid="{00000000-0005-0000-0000-000064980000}"/>
    <cellStyle name="Note 5 2 3 2 2 2 2 3" xfId="30098" xr:uid="{00000000-0005-0000-0000-000065980000}"/>
    <cellStyle name="Note 5 2 3 2 2 2 2 4" xfId="47328" xr:uid="{00000000-0005-0000-0000-000066980000}"/>
    <cellStyle name="Note 5 2 3 2 2 2 3" xfId="9150" xr:uid="{00000000-0005-0000-0000-000067980000}"/>
    <cellStyle name="Note 5 2 3 2 2 2 3 2" xfId="26815" xr:uid="{00000000-0005-0000-0000-000068980000}"/>
    <cellStyle name="Note 5 2 3 2 2 2 3 3" xfId="44071" xr:uid="{00000000-0005-0000-0000-000069980000}"/>
    <cellStyle name="Note 5 2 3 2 2 2 4" xfId="16094" xr:uid="{00000000-0005-0000-0000-00006A980000}"/>
    <cellStyle name="Note 5 2 3 2 2 2 4 2" xfId="33758" xr:uid="{00000000-0005-0000-0000-00006B980000}"/>
    <cellStyle name="Note 5 2 3 2 2 2 4 3" xfId="50964" xr:uid="{00000000-0005-0000-0000-00006C980000}"/>
    <cellStyle name="Note 5 2 3 2 2 2 5" xfId="23179" xr:uid="{00000000-0005-0000-0000-00006D980000}"/>
    <cellStyle name="Note 5 2 3 2 2 2 6" xfId="40460" xr:uid="{00000000-0005-0000-0000-00006E980000}"/>
    <cellStyle name="Note 5 2 3 2 2 3" xfId="11058" xr:uid="{00000000-0005-0000-0000-00006F980000}"/>
    <cellStyle name="Note 5 2 3 2 2 3 2" xfId="17893" xr:uid="{00000000-0005-0000-0000-000070980000}"/>
    <cellStyle name="Note 5 2 3 2 2 3 2 2" xfId="35557" xr:uid="{00000000-0005-0000-0000-000071980000}"/>
    <cellStyle name="Note 5 2 3 2 2 3 2 3" xfId="52749" xr:uid="{00000000-0005-0000-0000-000072980000}"/>
    <cellStyle name="Note 5 2 3 2 2 3 3" xfId="28722" xr:uid="{00000000-0005-0000-0000-000073980000}"/>
    <cellStyle name="Note 5 2 3 2 2 3 4" xfId="45964" xr:uid="{00000000-0005-0000-0000-000074980000}"/>
    <cellStyle name="Note 5 2 3 2 2 4" xfId="7295" xr:uid="{00000000-0005-0000-0000-000075980000}"/>
    <cellStyle name="Note 5 2 3 2 2 4 2" xfId="24960" xr:uid="{00000000-0005-0000-0000-000076980000}"/>
    <cellStyle name="Note 5 2 3 2 2 4 3" xfId="42228" xr:uid="{00000000-0005-0000-0000-000077980000}"/>
    <cellStyle name="Note 5 2 3 2 2 5" xfId="14347" xr:uid="{00000000-0005-0000-0000-000078980000}"/>
    <cellStyle name="Note 5 2 3 2 2 5 2" xfId="32011" xr:uid="{00000000-0005-0000-0000-000079980000}"/>
    <cellStyle name="Note 5 2 3 2 2 5 3" xfId="49229" xr:uid="{00000000-0005-0000-0000-00007A980000}"/>
    <cellStyle name="Note 5 2 3 2 2 6" xfId="21317" xr:uid="{00000000-0005-0000-0000-00007B980000}"/>
    <cellStyle name="Note 5 2 3 2 2 7" xfId="38617" xr:uid="{00000000-0005-0000-0000-00007C980000}"/>
    <cellStyle name="Note 5 2 3 2 3" xfId="3968" xr:uid="{00000000-0005-0000-0000-00007D980000}"/>
    <cellStyle name="Note 5 2 3 2 3 2" xfId="5884" xr:uid="{00000000-0005-0000-0000-00007E980000}"/>
    <cellStyle name="Note 5 2 3 2 3 2 2" xfId="12804" xr:uid="{00000000-0005-0000-0000-00007F980000}"/>
    <cellStyle name="Note 5 2 3 2 3 2 2 2" xfId="19531" xr:uid="{00000000-0005-0000-0000-000080980000}"/>
    <cellStyle name="Note 5 2 3 2 3 2 2 2 2" xfId="37195" xr:uid="{00000000-0005-0000-0000-000081980000}"/>
    <cellStyle name="Note 5 2 3 2 3 2 2 2 3" xfId="54372" xr:uid="{00000000-0005-0000-0000-000082980000}"/>
    <cellStyle name="Note 5 2 3 2 3 2 2 3" xfId="30468" xr:uid="{00000000-0005-0000-0000-000083980000}"/>
    <cellStyle name="Note 5 2 3 2 3 2 2 4" xfId="47695" xr:uid="{00000000-0005-0000-0000-000084980000}"/>
    <cellStyle name="Note 5 2 3 2 3 2 3" xfId="9520" xr:uid="{00000000-0005-0000-0000-000085980000}"/>
    <cellStyle name="Note 5 2 3 2 3 2 3 2" xfId="27185" xr:uid="{00000000-0005-0000-0000-000086980000}"/>
    <cellStyle name="Note 5 2 3 2 3 2 3 3" xfId="44438" xr:uid="{00000000-0005-0000-0000-000087980000}"/>
    <cellStyle name="Note 5 2 3 2 3 2 4" xfId="16464" xr:uid="{00000000-0005-0000-0000-000088980000}"/>
    <cellStyle name="Note 5 2 3 2 3 2 4 2" xfId="34128" xr:uid="{00000000-0005-0000-0000-000089980000}"/>
    <cellStyle name="Note 5 2 3 2 3 2 4 3" xfId="51331" xr:uid="{00000000-0005-0000-0000-00008A980000}"/>
    <cellStyle name="Note 5 2 3 2 3 2 5" xfId="23549" xr:uid="{00000000-0005-0000-0000-00008B980000}"/>
    <cellStyle name="Note 5 2 3 2 3 2 6" xfId="40827" xr:uid="{00000000-0005-0000-0000-00008C980000}"/>
    <cellStyle name="Note 5 2 3 2 3 3" xfId="7665" xr:uid="{00000000-0005-0000-0000-00008D980000}"/>
    <cellStyle name="Note 5 2 3 2 3 3 2" xfId="25330" xr:uid="{00000000-0005-0000-0000-00008E980000}"/>
    <cellStyle name="Note 5 2 3 2 3 3 3" xfId="42595" xr:uid="{00000000-0005-0000-0000-00008F980000}"/>
    <cellStyle name="Note 5 2 3 2 3 4" xfId="14717" xr:uid="{00000000-0005-0000-0000-000090980000}"/>
    <cellStyle name="Note 5 2 3 2 3 4 2" xfId="32381" xr:uid="{00000000-0005-0000-0000-000091980000}"/>
    <cellStyle name="Note 5 2 3 2 3 4 3" xfId="49596" xr:uid="{00000000-0005-0000-0000-000092980000}"/>
    <cellStyle name="Note 5 2 3 2 3 5" xfId="21687" xr:uid="{00000000-0005-0000-0000-000093980000}"/>
    <cellStyle name="Note 5 2 3 2 3 6" xfId="38984" xr:uid="{00000000-0005-0000-0000-000094980000}"/>
    <cellStyle name="Note 5 2 3 2 4" xfId="4851" xr:uid="{00000000-0005-0000-0000-000095980000}"/>
    <cellStyle name="Note 5 2 3 2 4 2" xfId="11771" xr:uid="{00000000-0005-0000-0000-000096980000}"/>
    <cellStyle name="Note 5 2 3 2 4 2 2" xfId="18552" xr:uid="{00000000-0005-0000-0000-000097980000}"/>
    <cellStyle name="Note 5 2 3 2 4 2 2 2" xfId="36216" xr:uid="{00000000-0005-0000-0000-000098980000}"/>
    <cellStyle name="Note 5 2 3 2 4 2 2 3" xfId="53402" xr:uid="{00000000-0005-0000-0000-000099980000}"/>
    <cellStyle name="Note 5 2 3 2 4 2 3" xfId="29435" xr:uid="{00000000-0005-0000-0000-00009A980000}"/>
    <cellStyle name="Note 5 2 3 2 4 2 4" xfId="46671" xr:uid="{00000000-0005-0000-0000-00009B980000}"/>
    <cellStyle name="Note 5 2 3 2 4 3" xfId="8487" xr:uid="{00000000-0005-0000-0000-00009C980000}"/>
    <cellStyle name="Note 5 2 3 2 4 3 2" xfId="26152" xr:uid="{00000000-0005-0000-0000-00009D980000}"/>
    <cellStyle name="Note 5 2 3 2 4 3 3" xfId="43414" xr:uid="{00000000-0005-0000-0000-00009E980000}"/>
    <cellStyle name="Note 5 2 3 2 4 4" xfId="15485" xr:uid="{00000000-0005-0000-0000-00009F980000}"/>
    <cellStyle name="Note 5 2 3 2 4 4 2" xfId="33149" xr:uid="{00000000-0005-0000-0000-0000A0980000}"/>
    <cellStyle name="Note 5 2 3 2 4 4 3" xfId="50361" xr:uid="{00000000-0005-0000-0000-0000A1980000}"/>
    <cellStyle name="Note 5 2 3 2 4 5" xfId="22516" xr:uid="{00000000-0005-0000-0000-0000A2980000}"/>
    <cellStyle name="Note 5 2 3 2 4 6" xfId="39803" xr:uid="{00000000-0005-0000-0000-0000A3980000}"/>
    <cellStyle name="Note 5 2 3 2 5" xfId="10457" xr:uid="{00000000-0005-0000-0000-0000A4980000}"/>
    <cellStyle name="Note 5 2 3 2 5 2" xfId="17346" xr:uid="{00000000-0005-0000-0000-0000A5980000}"/>
    <cellStyle name="Note 5 2 3 2 5 2 2" xfId="35010" xr:uid="{00000000-0005-0000-0000-0000A6980000}"/>
    <cellStyle name="Note 5 2 3 2 5 2 3" xfId="52208" xr:uid="{00000000-0005-0000-0000-0000A7980000}"/>
    <cellStyle name="Note 5 2 3 2 5 3" xfId="28121" xr:uid="{00000000-0005-0000-0000-0000A8980000}"/>
    <cellStyle name="Note 5 2 3 2 5 4" xfId="45369" xr:uid="{00000000-0005-0000-0000-0000A9980000}"/>
    <cellStyle name="Note 5 2 3 2 6" xfId="6707" xr:uid="{00000000-0005-0000-0000-0000AA980000}"/>
    <cellStyle name="Note 5 2 3 2 6 2" xfId="24372" xr:uid="{00000000-0005-0000-0000-0000AB980000}"/>
    <cellStyle name="Note 5 2 3 2 6 3" xfId="41646" xr:uid="{00000000-0005-0000-0000-0000AC980000}"/>
    <cellStyle name="Note 5 2 3 2 7" xfId="13738" xr:uid="{00000000-0005-0000-0000-0000AD980000}"/>
    <cellStyle name="Note 5 2 3 2 7 2" xfId="31402" xr:uid="{00000000-0005-0000-0000-0000AE980000}"/>
    <cellStyle name="Note 5 2 3 2 7 3" xfId="48626" xr:uid="{00000000-0005-0000-0000-0000AF980000}"/>
    <cellStyle name="Note 5 2 3 2 8" xfId="20654" xr:uid="{00000000-0005-0000-0000-0000B0980000}"/>
    <cellStyle name="Note 5 2 3 2 9" xfId="37960" xr:uid="{00000000-0005-0000-0000-0000B1980000}"/>
    <cellStyle name="Note 5 2 3 3" xfId="3031" xr:uid="{00000000-0005-0000-0000-0000B2980000}"/>
    <cellStyle name="Note 5 2 3 3 2" xfId="3694" xr:uid="{00000000-0005-0000-0000-0000B3980000}"/>
    <cellStyle name="Note 5 2 3 3 2 2" xfId="5610" xr:uid="{00000000-0005-0000-0000-0000B4980000}"/>
    <cellStyle name="Note 5 2 3 3 2 2 2" xfId="12530" xr:uid="{00000000-0005-0000-0000-0000B5980000}"/>
    <cellStyle name="Note 5 2 3 3 2 2 2 2" xfId="19257" xr:uid="{00000000-0005-0000-0000-0000B6980000}"/>
    <cellStyle name="Note 5 2 3 3 2 2 2 2 2" xfId="36921" xr:uid="{00000000-0005-0000-0000-0000B7980000}"/>
    <cellStyle name="Note 5 2 3 3 2 2 2 2 3" xfId="54098" xr:uid="{00000000-0005-0000-0000-0000B8980000}"/>
    <cellStyle name="Note 5 2 3 3 2 2 2 3" xfId="30194" xr:uid="{00000000-0005-0000-0000-0000B9980000}"/>
    <cellStyle name="Note 5 2 3 3 2 2 2 4" xfId="47421" xr:uid="{00000000-0005-0000-0000-0000BA980000}"/>
    <cellStyle name="Note 5 2 3 3 2 2 3" xfId="9246" xr:uid="{00000000-0005-0000-0000-0000BB980000}"/>
    <cellStyle name="Note 5 2 3 3 2 2 3 2" xfId="26911" xr:uid="{00000000-0005-0000-0000-0000BC980000}"/>
    <cellStyle name="Note 5 2 3 3 2 2 3 3" xfId="44164" xr:uid="{00000000-0005-0000-0000-0000BD980000}"/>
    <cellStyle name="Note 5 2 3 3 2 2 4" xfId="16190" xr:uid="{00000000-0005-0000-0000-0000BE980000}"/>
    <cellStyle name="Note 5 2 3 3 2 2 4 2" xfId="33854" xr:uid="{00000000-0005-0000-0000-0000BF980000}"/>
    <cellStyle name="Note 5 2 3 3 2 2 4 3" xfId="51057" xr:uid="{00000000-0005-0000-0000-0000C0980000}"/>
    <cellStyle name="Note 5 2 3 3 2 2 5" xfId="23275" xr:uid="{00000000-0005-0000-0000-0000C1980000}"/>
    <cellStyle name="Note 5 2 3 3 2 2 6" xfId="40553" xr:uid="{00000000-0005-0000-0000-0000C2980000}"/>
    <cellStyle name="Note 5 2 3 3 2 3" xfId="11154" xr:uid="{00000000-0005-0000-0000-0000C3980000}"/>
    <cellStyle name="Note 5 2 3 3 2 3 2" xfId="17989" xr:uid="{00000000-0005-0000-0000-0000C4980000}"/>
    <cellStyle name="Note 5 2 3 3 2 3 2 2" xfId="35653" xr:uid="{00000000-0005-0000-0000-0000C5980000}"/>
    <cellStyle name="Note 5 2 3 3 2 3 2 3" xfId="52842" xr:uid="{00000000-0005-0000-0000-0000C6980000}"/>
    <cellStyle name="Note 5 2 3 3 2 3 3" xfId="28818" xr:uid="{00000000-0005-0000-0000-0000C7980000}"/>
    <cellStyle name="Note 5 2 3 3 2 3 4" xfId="46057" xr:uid="{00000000-0005-0000-0000-0000C8980000}"/>
    <cellStyle name="Note 5 2 3 3 2 4" xfId="7391" xr:uid="{00000000-0005-0000-0000-0000C9980000}"/>
    <cellStyle name="Note 5 2 3 3 2 4 2" xfId="25056" xr:uid="{00000000-0005-0000-0000-0000CA980000}"/>
    <cellStyle name="Note 5 2 3 3 2 4 3" xfId="42321" xr:uid="{00000000-0005-0000-0000-0000CB980000}"/>
    <cellStyle name="Note 5 2 3 3 2 5" xfId="14443" xr:uid="{00000000-0005-0000-0000-0000CC980000}"/>
    <cellStyle name="Note 5 2 3 3 2 5 2" xfId="32107" xr:uid="{00000000-0005-0000-0000-0000CD980000}"/>
    <cellStyle name="Note 5 2 3 3 2 5 3" xfId="49322" xr:uid="{00000000-0005-0000-0000-0000CE980000}"/>
    <cellStyle name="Note 5 2 3 3 2 6" xfId="21413" xr:uid="{00000000-0005-0000-0000-0000CF980000}"/>
    <cellStyle name="Note 5 2 3 3 2 7" xfId="38710" xr:uid="{00000000-0005-0000-0000-0000D0980000}"/>
    <cellStyle name="Note 5 2 3 3 3" xfId="4061" xr:uid="{00000000-0005-0000-0000-0000D1980000}"/>
    <cellStyle name="Note 5 2 3 3 3 2" xfId="5977" xr:uid="{00000000-0005-0000-0000-0000D2980000}"/>
    <cellStyle name="Note 5 2 3 3 3 2 2" xfId="12897" xr:uid="{00000000-0005-0000-0000-0000D3980000}"/>
    <cellStyle name="Note 5 2 3 3 3 2 2 2" xfId="19624" xr:uid="{00000000-0005-0000-0000-0000D4980000}"/>
    <cellStyle name="Note 5 2 3 3 3 2 2 2 2" xfId="37288" xr:uid="{00000000-0005-0000-0000-0000D5980000}"/>
    <cellStyle name="Note 5 2 3 3 3 2 2 2 3" xfId="54465" xr:uid="{00000000-0005-0000-0000-0000D6980000}"/>
    <cellStyle name="Note 5 2 3 3 3 2 2 3" xfId="30561" xr:uid="{00000000-0005-0000-0000-0000D7980000}"/>
    <cellStyle name="Note 5 2 3 3 3 2 2 4" xfId="47788" xr:uid="{00000000-0005-0000-0000-0000D8980000}"/>
    <cellStyle name="Note 5 2 3 3 3 2 3" xfId="9613" xr:uid="{00000000-0005-0000-0000-0000D9980000}"/>
    <cellStyle name="Note 5 2 3 3 3 2 3 2" xfId="27278" xr:uid="{00000000-0005-0000-0000-0000DA980000}"/>
    <cellStyle name="Note 5 2 3 3 3 2 3 3" xfId="44531" xr:uid="{00000000-0005-0000-0000-0000DB980000}"/>
    <cellStyle name="Note 5 2 3 3 3 2 4" xfId="16557" xr:uid="{00000000-0005-0000-0000-0000DC980000}"/>
    <cellStyle name="Note 5 2 3 3 3 2 4 2" xfId="34221" xr:uid="{00000000-0005-0000-0000-0000DD980000}"/>
    <cellStyle name="Note 5 2 3 3 3 2 4 3" xfId="51424" xr:uid="{00000000-0005-0000-0000-0000DE980000}"/>
    <cellStyle name="Note 5 2 3 3 3 2 5" xfId="23642" xr:uid="{00000000-0005-0000-0000-0000DF980000}"/>
    <cellStyle name="Note 5 2 3 3 3 2 6" xfId="40920" xr:uid="{00000000-0005-0000-0000-0000E0980000}"/>
    <cellStyle name="Note 5 2 3 3 3 3" xfId="7758" xr:uid="{00000000-0005-0000-0000-0000E1980000}"/>
    <cellStyle name="Note 5 2 3 3 3 3 2" xfId="25423" xr:uid="{00000000-0005-0000-0000-0000E2980000}"/>
    <cellStyle name="Note 5 2 3 3 3 3 3" xfId="42688" xr:uid="{00000000-0005-0000-0000-0000E3980000}"/>
    <cellStyle name="Note 5 2 3 3 3 4" xfId="14810" xr:uid="{00000000-0005-0000-0000-0000E4980000}"/>
    <cellStyle name="Note 5 2 3 3 3 4 2" xfId="32474" xr:uid="{00000000-0005-0000-0000-0000E5980000}"/>
    <cellStyle name="Note 5 2 3 3 3 4 3" xfId="49689" xr:uid="{00000000-0005-0000-0000-0000E6980000}"/>
    <cellStyle name="Note 5 2 3 3 3 5" xfId="21780" xr:uid="{00000000-0005-0000-0000-0000E7980000}"/>
    <cellStyle name="Note 5 2 3 3 3 6" xfId="39077" xr:uid="{00000000-0005-0000-0000-0000E8980000}"/>
    <cellStyle name="Note 5 2 3 3 4" xfId="4947" xr:uid="{00000000-0005-0000-0000-0000E9980000}"/>
    <cellStyle name="Note 5 2 3 3 4 2" xfId="11867" xr:uid="{00000000-0005-0000-0000-0000EA980000}"/>
    <cellStyle name="Note 5 2 3 3 4 2 2" xfId="18648" xr:uid="{00000000-0005-0000-0000-0000EB980000}"/>
    <cellStyle name="Note 5 2 3 3 4 2 2 2" xfId="36312" xr:uid="{00000000-0005-0000-0000-0000EC980000}"/>
    <cellStyle name="Note 5 2 3 3 4 2 2 3" xfId="53495" xr:uid="{00000000-0005-0000-0000-0000ED980000}"/>
    <cellStyle name="Note 5 2 3 3 4 2 3" xfId="29531" xr:uid="{00000000-0005-0000-0000-0000EE980000}"/>
    <cellStyle name="Note 5 2 3 3 4 2 4" xfId="46764" xr:uid="{00000000-0005-0000-0000-0000EF980000}"/>
    <cellStyle name="Note 5 2 3 3 4 3" xfId="8583" xr:uid="{00000000-0005-0000-0000-0000F0980000}"/>
    <cellStyle name="Note 5 2 3 3 4 3 2" xfId="26248" xr:uid="{00000000-0005-0000-0000-0000F1980000}"/>
    <cellStyle name="Note 5 2 3 3 4 3 3" xfId="43507" xr:uid="{00000000-0005-0000-0000-0000F2980000}"/>
    <cellStyle name="Note 5 2 3 3 4 4" xfId="15581" xr:uid="{00000000-0005-0000-0000-0000F3980000}"/>
    <cellStyle name="Note 5 2 3 3 4 4 2" xfId="33245" xr:uid="{00000000-0005-0000-0000-0000F4980000}"/>
    <cellStyle name="Note 5 2 3 3 4 4 3" xfId="50454" xr:uid="{00000000-0005-0000-0000-0000F5980000}"/>
    <cellStyle name="Note 5 2 3 3 4 5" xfId="22612" xr:uid="{00000000-0005-0000-0000-0000F6980000}"/>
    <cellStyle name="Note 5 2 3 3 4 6" xfId="39896" xr:uid="{00000000-0005-0000-0000-0000F7980000}"/>
    <cellStyle name="Note 5 2 3 3 5" xfId="10553" xr:uid="{00000000-0005-0000-0000-0000F8980000}"/>
    <cellStyle name="Note 5 2 3 3 5 2" xfId="17442" xr:uid="{00000000-0005-0000-0000-0000F9980000}"/>
    <cellStyle name="Note 5 2 3 3 5 2 2" xfId="35106" xr:uid="{00000000-0005-0000-0000-0000FA980000}"/>
    <cellStyle name="Note 5 2 3 3 5 2 3" xfId="52301" xr:uid="{00000000-0005-0000-0000-0000FB980000}"/>
    <cellStyle name="Note 5 2 3 3 5 3" xfId="28217" xr:uid="{00000000-0005-0000-0000-0000FC980000}"/>
    <cellStyle name="Note 5 2 3 3 5 4" xfId="45462" xr:uid="{00000000-0005-0000-0000-0000FD980000}"/>
    <cellStyle name="Note 5 2 3 3 6" xfId="6803" xr:uid="{00000000-0005-0000-0000-0000FE980000}"/>
    <cellStyle name="Note 5 2 3 3 6 2" xfId="24468" xr:uid="{00000000-0005-0000-0000-0000FF980000}"/>
    <cellStyle name="Note 5 2 3 3 6 3" xfId="41739" xr:uid="{00000000-0005-0000-0000-000000990000}"/>
    <cellStyle name="Note 5 2 3 3 7" xfId="13834" xr:uid="{00000000-0005-0000-0000-000001990000}"/>
    <cellStyle name="Note 5 2 3 3 7 2" xfId="31498" xr:uid="{00000000-0005-0000-0000-000002990000}"/>
    <cellStyle name="Note 5 2 3 3 7 3" xfId="48719" xr:uid="{00000000-0005-0000-0000-000003990000}"/>
    <cellStyle name="Note 5 2 3 3 8" xfId="20750" xr:uid="{00000000-0005-0000-0000-000004990000}"/>
    <cellStyle name="Note 5 2 3 3 9" xfId="38053" xr:uid="{00000000-0005-0000-0000-000005990000}"/>
    <cellStyle name="Note 5 2 3 4" xfId="3143" xr:uid="{00000000-0005-0000-0000-000006990000}"/>
    <cellStyle name="Note 5 2 3 4 2" xfId="4173" xr:uid="{00000000-0005-0000-0000-000007990000}"/>
    <cellStyle name="Note 5 2 3 4 2 2" xfId="6089" xr:uid="{00000000-0005-0000-0000-000008990000}"/>
    <cellStyle name="Note 5 2 3 4 2 2 2" xfId="13009" xr:uid="{00000000-0005-0000-0000-000009990000}"/>
    <cellStyle name="Note 5 2 3 4 2 2 2 2" xfId="19736" xr:uid="{00000000-0005-0000-0000-00000A990000}"/>
    <cellStyle name="Note 5 2 3 4 2 2 2 2 2" xfId="37400" xr:uid="{00000000-0005-0000-0000-00000B990000}"/>
    <cellStyle name="Note 5 2 3 4 2 2 2 2 3" xfId="54577" xr:uid="{00000000-0005-0000-0000-00000C990000}"/>
    <cellStyle name="Note 5 2 3 4 2 2 2 3" xfId="30673" xr:uid="{00000000-0005-0000-0000-00000D990000}"/>
    <cellStyle name="Note 5 2 3 4 2 2 2 4" xfId="47900" xr:uid="{00000000-0005-0000-0000-00000E990000}"/>
    <cellStyle name="Note 5 2 3 4 2 2 3" xfId="9725" xr:uid="{00000000-0005-0000-0000-00000F990000}"/>
    <cellStyle name="Note 5 2 3 4 2 2 3 2" xfId="27390" xr:uid="{00000000-0005-0000-0000-000010990000}"/>
    <cellStyle name="Note 5 2 3 4 2 2 3 3" xfId="44643" xr:uid="{00000000-0005-0000-0000-000011990000}"/>
    <cellStyle name="Note 5 2 3 4 2 2 4" xfId="16669" xr:uid="{00000000-0005-0000-0000-000012990000}"/>
    <cellStyle name="Note 5 2 3 4 2 2 4 2" xfId="34333" xr:uid="{00000000-0005-0000-0000-000013990000}"/>
    <cellStyle name="Note 5 2 3 4 2 2 4 3" xfId="51536" xr:uid="{00000000-0005-0000-0000-000014990000}"/>
    <cellStyle name="Note 5 2 3 4 2 2 5" xfId="23754" xr:uid="{00000000-0005-0000-0000-000015990000}"/>
    <cellStyle name="Note 5 2 3 4 2 2 6" xfId="41032" xr:uid="{00000000-0005-0000-0000-000016990000}"/>
    <cellStyle name="Note 5 2 3 4 2 3" xfId="7870" xr:uid="{00000000-0005-0000-0000-000017990000}"/>
    <cellStyle name="Note 5 2 3 4 2 3 2" xfId="25535" xr:uid="{00000000-0005-0000-0000-000018990000}"/>
    <cellStyle name="Note 5 2 3 4 2 3 3" xfId="42800" xr:uid="{00000000-0005-0000-0000-000019990000}"/>
    <cellStyle name="Note 5 2 3 4 2 4" xfId="14922" xr:uid="{00000000-0005-0000-0000-00001A990000}"/>
    <cellStyle name="Note 5 2 3 4 2 4 2" xfId="32586" xr:uid="{00000000-0005-0000-0000-00001B990000}"/>
    <cellStyle name="Note 5 2 3 4 2 4 3" xfId="49801" xr:uid="{00000000-0005-0000-0000-00001C990000}"/>
    <cellStyle name="Note 5 2 3 4 2 5" xfId="21892" xr:uid="{00000000-0005-0000-0000-00001D990000}"/>
    <cellStyle name="Note 5 2 3 4 2 6" xfId="39189" xr:uid="{00000000-0005-0000-0000-00001E990000}"/>
    <cellStyle name="Note 5 2 3 4 3" xfId="5059" xr:uid="{00000000-0005-0000-0000-00001F990000}"/>
    <cellStyle name="Note 5 2 3 4 3 2" xfId="11979" xr:uid="{00000000-0005-0000-0000-000020990000}"/>
    <cellStyle name="Note 5 2 3 4 3 2 2" xfId="18760" xr:uid="{00000000-0005-0000-0000-000021990000}"/>
    <cellStyle name="Note 5 2 3 4 3 2 2 2" xfId="36424" xr:uid="{00000000-0005-0000-0000-000022990000}"/>
    <cellStyle name="Note 5 2 3 4 3 2 2 3" xfId="53607" xr:uid="{00000000-0005-0000-0000-000023990000}"/>
    <cellStyle name="Note 5 2 3 4 3 2 3" xfId="29643" xr:uid="{00000000-0005-0000-0000-000024990000}"/>
    <cellStyle name="Note 5 2 3 4 3 2 4" xfId="46876" xr:uid="{00000000-0005-0000-0000-000025990000}"/>
    <cellStyle name="Note 5 2 3 4 3 3" xfId="8695" xr:uid="{00000000-0005-0000-0000-000026990000}"/>
    <cellStyle name="Note 5 2 3 4 3 3 2" xfId="26360" xr:uid="{00000000-0005-0000-0000-000027990000}"/>
    <cellStyle name="Note 5 2 3 4 3 3 3" xfId="43619" xr:uid="{00000000-0005-0000-0000-000028990000}"/>
    <cellStyle name="Note 5 2 3 4 3 4" xfId="15693" xr:uid="{00000000-0005-0000-0000-000029990000}"/>
    <cellStyle name="Note 5 2 3 4 3 4 2" xfId="33357" xr:uid="{00000000-0005-0000-0000-00002A990000}"/>
    <cellStyle name="Note 5 2 3 4 3 4 3" xfId="50566" xr:uid="{00000000-0005-0000-0000-00002B990000}"/>
    <cellStyle name="Note 5 2 3 4 3 5" xfId="22724" xr:uid="{00000000-0005-0000-0000-00002C990000}"/>
    <cellStyle name="Note 5 2 3 4 3 6" xfId="40008" xr:uid="{00000000-0005-0000-0000-00002D990000}"/>
    <cellStyle name="Note 5 2 3 4 4" xfId="10665" xr:uid="{00000000-0005-0000-0000-00002E990000}"/>
    <cellStyle name="Note 5 2 3 4 4 2" xfId="17554" xr:uid="{00000000-0005-0000-0000-00002F990000}"/>
    <cellStyle name="Note 5 2 3 4 4 2 2" xfId="35218" xr:uid="{00000000-0005-0000-0000-000030990000}"/>
    <cellStyle name="Note 5 2 3 4 4 2 3" xfId="52413" xr:uid="{00000000-0005-0000-0000-000031990000}"/>
    <cellStyle name="Note 5 2 3 4 4 3" xfId="28329" xr:uid="{00000000-0005-0000-0000-000032990000}"/>
    <cellStyle name="Note 5 2 3 4 4 4" xfId="45574" xr:uid="{00000000-0005-0000-0000-000033990000}"/>
    <cellStyle name="Note 5 2 3 4 5" xfId="6915" xr:uid="{00000000-0005-0000-0000-000034990000}"/>
    <cellStyle name="Note 5 2 3 4 5 2" xfId="24580" xr:uid="{00000000-0005-0000-0000-000035990000}"/>
    <cellStyle name="Note 5 2 3 4 5 3" xfId="41851" xr:uid="{00000000-0005-0000-0000-000036990000}"/>
    <cellStyle name="Note 5 2 3 4 6" xfId="13946" xr:uid="{00000000-0005-0000-0000-000037990000}"/>
    <cellStyle name="Note 5 2 3 4 6 2" xfId="31610" xr:uid="{00000000-0005-0000-0000-000038990000}"/>
    <cellStyle name="Note 5 2 3 4 6 3" xfId="48831" xr:uid="{00000000-0005-0000-0000-000039990000}"/>
    <cellStyle name="Note 5 2 3 4 7" xfId="20862" xr:uid="{00000000-0005-0000-0000-00003A990000}"/>
    <cellStyle name="Note 5 2 3 4 8" xfId="38165" xr:uid="{00000000-0005-0000-0000-00003B990000}"/>
    <cellStyle name="Note 5 2 3 5" xfId="3371" xr:uid="{00000000-0005-0000-0000-00003C990000}"/>
    <cellStyle name="Note 5 2 3 5 2" xfId="5287" xr:uid="{00000000-0005-0000-0000-00003D990000}"/>
    <cellStyle name="Note 5 2 3 5 2 2" xfId="12207" xr:uid="{00000000-0005-0000-0000-00003E990000}"/>
    <cellStyle name="Note 5 2 3 5 2 2 2" xfId="18934" xr:uid="{00000000-0005-0000-0000-00003F990000}"/>
    <cellStyle name="Note 5 2 3 5 2 2 2 2" xfId="36598" xr:uid="{00000000-0005-0000-0000-000040990000}"/>
    <cellStyle name="Note 5 2 3 5 2 2 2 3" xfId="53781" xr:uid="{00000000-0005-0000-0000-000041990000}"/>
    <cellStyle name="Note 5 2 3 5 2 2 3" xfId="29871" xr:uid="{00000000-0005-0000-0000-000042990000}"/>
    <cellStyle name="Note 5 2 3 5 2 2 4" xfId="47104" xr:uid="{00000000-0005-0000-0000-000043990000}"/>
    <cellStyle name="Note 5 2 3 5 2 3" xfId="8923" xr:uid="{00000000-0005-0000-0000-000044990000}"/>
    <cellStyle name="Note 5 2 3 5 2 3 2" xfId="26588" xr:uid="{00000000-0005-0000-0000-000045990000}"/>
    <cellStyle name="Note 5 2 3 5 2 3 3" xfId="43847" xr:uid="{00000000-0005-0000-0000-000046990000}"/>
    <cellStyle name="Note 5 2 3 5 2 4" xfId="15867" xr:uid="{00000000-0005-0000-0000-000047990000}"/>
    <cellStyle name="Note 5 2 3 5 2 4 2" xfId="33531" xr:uid="{00000000-0005-0000-0000-000048990000}"/>
    <cellStyle name="Note 5 2 3 5 2 4 3" xfId="50740" xr:uid="{00000000-0005-0000-0000-000049990000}"/>
    <cellStyle name="Note 5 2 3 5 2 5" xfId="22952" xr:uid="{00000000-0005-0000-0000-00004A990000}"/>
    <cellStyle name="Note 5 2 3 5 2 6" xfId="40236" xr:uid="{00000000-0005-0000-0000-00004B990000}"/>
    <cellStyle name="Note 5 2 3 5 3" xfId="10831" xr:uid="{00000000-0005-0000-0000-00004C990000}"/>
    <cellStyle name="Note 5 2 3 5 3 2" xfId="17666" xr:uid="{00000000-0005-0000-0000-00004D990000}"/>
    <cellStyle name="Note 5 2 3 5 3 2 2" xfId="35330" xr:uid="{00000000-0005-0000-0000-00004E990000}"/>
    <cellStyle name="Note 5 2 3 5 3 2 3" xfId="52525" xr:uid="{00000000-0005-0000-0000-00004F990000}"/>
    <cellStyle name="Note 5 2 3 5 3 3" xfId="28495" xr:uid="{00000000-0005-0000-0000-000050990000}"/>
    <cellStyle name="Note 5 2 3 5 3 4" xfId="45740" xr:uid="{00000000-0005-0000-0000-000051990000}"/>
    <cellStyle name="Note 5 2 3 5 4" xfId="14120" xr:uid="{00000000-0005-0000-0000-000052990000}"/>
    <cellStyle name="Note 5 2 3 5 4 2" xfId="31784" xr:uid="{00000000-0005-0000-0000-000053990000}"/>
    <cellStyle name="Note 5 2 3 5 4 3" xfId="49005" xr:uid="{00000000-0005-0000-0000-000054990000}"/>
    <cellStyle name="Note 5 2 3 5 5" xfId="21090" xr:uid="{00000000-0005-0000-0000-000055990000}"/>
    <cellStyle name="Note 5 2 3 5 6" xfId="38393" xr:uid="{00000000-0005-0000-0000-000056990000}"/>
    <cellStyle name="Note 5 2 3 6" xfId="3248" xr:uid="{00000000-0005-0000-0000-000057990000}"/>
    <cellStyle name="Note 5 2 3 6 2" xfId="5164" xr:uid="{00000000-0005-0000-0000-000058990000}"/>
    <cellStyle name="Note 5 2 3 6 2 2" xfId="12084" xr:uid="{00000000-0005-0000-0000-000059990000}"/>
    <cellStyle name="Note 5 2 3 6 2 2 2" xfId="18865" xr:uid="{00000000-0005-0000-0000-00005A990000}"/>
    <cellStyle name="Note 5 2 3 6 2 2 2 2" xfId="36529" xr:uid="{00000000-0005-0000-0000-00005B990000}"/>
    <cellStyle name="Note 5 2 3 6 2 2 2 3" xfId="53712" xr:uid="{00000000-0005-0000-0000-00005C990000}"/>
    <cellStyle name="Note 5 2 3 6 2 2 3" xfId="29748" xr:uid="{00000000-0005-0000-0000-00005D990000}"/>
    <cellStyle name="Note 5 2 3 6 2 2 4" xfId="46981" xr:uid="{00000000-0005-0000-0000-00005E990000}"/>
    <cellStyle name="Note 5 2 3 6 2 3" xfId="8800" xr:uid="{00000000-0005-0000-0000-00005F990000}"/>
    <cellStyle name="Note 5 2 3 6 2 3 2" xfId="26465" xr:uid="{00000000-0005-0000-0000-000060990000}"/>
    <cellStyle name="Note 5 2 3 6 2 3 3" xfId="43724" xr:uid="{00000000-0005-0000-0000-000061990000}"/>
    <cellStyle name="Note 5 2 3 6 2 4" xfId="15798" xr:uid="{00000000-0005-0000-0000-000062990000}"/>
    <cellStyle name="Note 5 2 3 6 2 4 2" xfId="33462" xr:uid="{00000000-0005-0000-0000-000063990000}"/>
    <cellStyle name="Note 5 2 3 6 2 4 3" xfId="50671" xr:uid="{00000000-0005-0000-0000-000064990000}"/>
    <cellStyle name="Note 5 2 3 6 2 5" xfId="22829" xr:uid="{00000000-0005-0000-0000-000065990000}"/>
    <cellStyle name="Note 5 2 3 6 2 6" xfId="40113" xr:uid="{00000000-0005-0000-0000-000066990000}"/>
    <cellStyle name="Note 5 2 3 6 3" xfId="7020" xr:uid="{00000000-0005-0000-0000-000067990000}"/>
    <cellStyle name="Note 5 2 3 6 3 2" xfId="24685" xr:uid="{00000000-0005-0000-0000-000068990000}"/>
    <cellStyle name="Note 5 2 3 6 3 3" xfId="41956" xr:uid="{00000000-0005-0000-0000-000069990000}"/>
    <cellStyle name="Note 5 2 3 6 4" xfId="14051" xr:uid="{00000000-0005-0000-0000-00006A990000}"/>
    <cellStyle name="Note 5 2 3 6 4 2" xfId="31715" xr:uid="{00000000-0005-0000-0000-00006B990000}"/>
    <cellStyle name="Note 5 2 3 6 4 3" xfId="48936" xr:uid="{00000000-0005-0000-0000-00006C990000}"/>
    <cellStyle name="Note 5 2 3 6 5" xfId="20967" xr:uid="{00000000-0005-0000-0000-00006D990000}"/>
    <cellStyle name="Note 5 2 3 6 6" xfId="38270" xr:uid="{00000000-0005-0000-0000-00006E990000}"/>
    <cellStyle name="Note 5 2 3 7" xfId="4624" xr:uid="{00000000-0005-0000-0000-00006F990000}"/>
    <cellStyle name="Note 5 2 3 7 2" xfId="11544" xr:uid="{00000000-0005-0000-0000-000070990000}"/>
    <cellStyle name="Note 5 2 3 7 2 2" xfId="18325" xr:uid="{00000000-0005-0000-0000-000071990000}"/>
    <cellStyle name="Note 5 2 3 7 2 2 2" xfId="35989" xr:uid="{00000000-0005-0000-0000-000072990000}"/>
    <cellStyle name="Note 5 2 3 7 2 2 3" xfId="53178" xr:uid="{00000000-0005-0000-0000-000073990000}"/>
    <cellStyle name="Note 5 2 3 7 2 3" xfId="29208" xr:uid="{00000000-0005-0000-0000-000074990000}"/>
    <cellStyle name="Note 5 2 3 7 2 4" xfId="46447" xr:uid="{00000000-0005-0000-0000-000075990000}"/>
    <cellStyle name="Note 5 2 3 7 3" xfId="8260" xr:uid="{00000000-0005-0000-0000-000076990000}"/>
    <cellStyle name="Note 5 2 3 7 3 2" xfId="25925" xr:uid="{00000000-0005-0000-0000-000077990000}"/>
    <cellStyle name="Note 5 2 3 7 3 3" xfId="43190" xr:uid="{00000000-0005-0000-0000-000078990000}"/>
    <cellStyle name="Note 5 2 3 7 4" xfId="15258" xr:uid="{00000000-0005-0000-0000-000079990000}"/>
    <cellStyle name="Note 5 2 3 7 4 2" xfId="32922" xr:uid="{00000000-0005-0000-0000-00007A990000}"/>
    <cellStyle name="Note 5 2 3 7 4 3" xfId="50137" xr:uid="{00000000-0005-0000-0000-00007B990000}"/>
    <cellStyle name="Note 5 2 3 7 5" xfId="22289" xr:uid="{00000000-0005-0000-0000-00007C990000}"/>
    <cellStyle name="Note 5 2 3 7 6" xfId="39579" xr:uid="{00000000-0005-0000-0000-00007D990000}"/>
    <cellStyle name="Note 5 2 3 8" xfId="10230" xr:uid="{00000000-0005-0000-0000-00007E990000}"/>
    <cellStyle name="Note 5 2 3 8 2" xfId="17119" xr:uid="{00000000-0005-0000-0000-00007F990000}"/>
    <cellStyle name="Note 5 2 3 8 2 2" xfId="34783" xr:uid="{00000000-0005-0000-0000-000080990000}"/>
    <cellStyle name="Note 5 2 3 8 2 3" xfId="51984" xr:uid="{00000000-0005-0000-0000-000081990000}"/>
    <cellStyle name="Note 5 2 3 8 3" xfId="27894" xr:uid="{00000000-0005-0000-0000-000082990000}"/>
    <cellStyle name="Note 5 2 3 8 4" xfId="45145" xr:uid="{00000000-0005-0000-0000-000083990000}"/>
    <cellStyle name="Note 5 2 3 9" xfId="6480" xr:uid="{00000000-0005-0000-0000-000084990000}"/>
    <cellStyle name="Note 5 2 3 9 2" xfId="24145" xr:uid="{00000000-0005-0000-0000-000085990000}"/>
    <cellStyle name="Note 5 2 3 9 3" xfId="41422" xr:uid="{00000000-0005-0000-0000-000086990000}"/>
    <cellStyle name="Note 5 2 4" xfId="2868" xr:uid="{00000000-0005-0000-0000-000087990000}"/>
    <cellStyle name="Note 5 2 4 2" xfId="3531" xr:uid="{00000000-0005-0000-0000-000088990000}"/>
    <cellStyle name="Note 5 2 4 2 2" xfId="5447" xr:uid="{00000000-0005-0000-0000-000089990000}"/>
    <cellStyle name="Note 5 2 4 2 2 2" xfId="12367" xr:uid="{00000000-0005-0000-0000-00008A990000}"/>
    <cellStyle name="Note 5 2 4 2 2 2 2" xfId="19094" xr:uid="{00000000-0005-0000-0000-00008B990000}"/>
    <cellStyle name="Note 5 2 4 2 2 2 2 2" xfId="36758" xr:uid="{00000000-0005-0000-0000-00008C990000}"/>
    <cellStyle name="Note 5 2 4 2 2 2 2 3" xfId="53938" xr:uid="{00000000-0005-0000-0000-00008D990000}"/>
    <cellStyle name="Note 5 2 4 2 2 2 3" xfId="30031" xr:uid="{00000000-0005-0000-0000-00008E990000}"/>
    <cellStyle name="Note 5 2 4 2 2 2 4" xfId="47261" xr:uid="{00000000-0005-0000-0000-00008F990000}"/>
    <cellStyle name="Note 5 2 4 2 2 3" xfId="9083" xr:uid="{00000000-0005-0000-0000-000090990000}"/>
    <cellStyle name="Note 5 2 4 2 2 3 2" xfId="26748" xr:uid="{00000000-0005-0000-0000-000091990000}"/>
    <cellStyle name="Note 5 2 4 2 2 3 3" xfId="44004" xr:uid="{00000000-0005-0000-0000-000092990000}"/>
    <cellStyle name="Note 5 2 4 2 2 4" xfId="16027" xr:uid="{00000000-0005-0000-0000-000093990000}"/>
    <cellStyle name="Note 5 2 4 2 2 4 2" xfId="33691" xr:uid="{00000000-0005-0000-0000-000094990000}"/>
    <cellStyle name="Note 5 2 4 2 2 4 3" xfId="50897" xr:uid="{00000000-0005-0000-0000-000095990000}"/>
    <cellStyle name="Note 5 2 4 2 2 5" xfId="23112" xr:uid="{00000000-0005-0000-0000-000096990000}"/>
    <cellStyle name="Note 5 2 4 2 2 6" xfId="40393" xr:uid="{00000000-0005-0000-0000-000097990000}"/>
    <cellStyle name="Note 5 2 4 2 3" xfId="10991" xr:uid="{00000000-0005-0000-0000-000098990000}"/>
    <cellStyle name="Note 5 2 4 2 3 2" xfId="17826" xr:uid="{00000000-0005-0000-0000-000099990000}"/>
    <cellStyle name="Note 5 2 4 2 3 2 2" xfId="35490" xr:uid="{00000000-0005-0000-0000-00009A990000}"/>
    <cellStyle name="Note 5 2 4 2 3 2 3" xfId="52682" xr:uid="{00000000-0005-0000-0000-00009B990000}"/>
    <cellStyle name="Note 5 2 4 2 3 3" xfId="28655" xr:uid="{00000000-0005-0000-0000-00009C990000}"/>
    <cellStyle name="Note 5 2 4 2 3 4" xfId="45897" xr:uid="{00000000-0005-0000-0000-00009D990000}"/>
    <cellStyle name="Note 5 2 4 2 4" xfId="7228" xr:uid="{00000000-0005-0000-0000-00009E990000}"/>
    <cellStyle name="Note 5 2 4 2 4 2" xfId="24893" xr:uid="{00000000-0005-0000-0000-00009F990000}"/>
    <cellStyle name="Note 5 2 4 2 4 3" xfId="42161" xr:uid="{00000000-0005-0000-0000-0000A0990000}"/>
    <cellStyle name="Note 5 2 4 2 5" xfId="14280" xr:uid="{00000000-0005-0000-0000-0000A1990000}"/>
    <cellStyle name="Note 5 2 4 2 5 2" xfId="31944" xr:uid="{00000000-0005-0000-0000-0000A2990000}"/>
    <cellStyle name="Note 5 2 4 2 5 3" xfId="49162" xr:uid="{00000000-0005-0000-0000-0000A3990000}"/>
    <cellStyle name="Note 5 2 4 2 6" xfId="21250" xr:uid="{00000000-0005-0000-0000-0000A4990000}"/>
    <cellStyle name="Note 5 2 4 2 7" xfId="38550" xr:uid="{00000000-0005-0000-0000-0000A5990000}"/>
    <cellStyle name="Note 5 2 4 3" xfId="3901" xr:uid="{00000000-0005-0000-0000-0000A6990000}"/>
    <cellStyle name="Note 5 2 4 3 2" xfId="5817" xr:uid="{00000000-0005-0000-0000-0000A7990000}"/>
    <cellStyle name="Note 5 2 4 3 2 2" xfId="12737" xr:uid="{00000000-0005-0000-0000-0000A8990000}"/>
    <cellStyle name="Note 5 2 4 3 2 2 2" xfId="19464" xr:uid="{00000000-0005-0000-0000-0000A9990000}"/>
    <cellStyle name="Note 5 2 4 3 2 2 2 2" xfId="37128" xr:uid="{00000000-0005-0000-0000-0000AA990000}"/>
    <cellStyle name="Note 5 2 4 3 2 2 2 3" xfId="54305" xr:uid="{00000000-0005-0000-0000-0000AB990000}"/>
    <cellStyle name="Note 5 2 4 3 2 2 3" xfId="30401" xr:uid="{00000000-0005-0000-0000-0000AC990000}"/>
    <cellStyle name="Note 5 2 4 3 2 2 4" xfId="47628" xr:uid="{00000000-0005-0000-0000-0000AD990000}"/>
    <cellStyle name="Note 5 2 4 3 2 3" xfId="9453" xr:uid="{00000000-0005-0000-0000-0000AE990000}"/>
    <cellStyle name="Note 5 2 4 3 2 3 2" xfId="27118" xr:uid="{00000000-0005-0000-0000-0000AF990000}"/>
    <cellStyle name="Note 5 2 4 3 2 3 3" xfId="44371" xr:uid="{00000000-0005-0000-0000-0000B0990000}"/>
    <cellStyle name="Note 5 2 4 3 2 4" xfId="16397" xr:uid="{00000000-0005-0000-0000-0000B1990000}"/>
    <cellStyle name="Note 5 2 4 3 2 4 2" xfId="34061" xr:uid="{00000000-0005-0000-0000-0000B2990000}"/>
    <cellStyle name="Note 5 2 4 3 2 4 3" xfId="51264" xr:uid="{00000000-0005-0000-0000-0000B3990000}"/>
    <cellStyle name="Note 5 2 4 3 2 5" xfId="23482" xr:uid="{00000000-0005-0000-0000-0000B4990000}"/>
    <cellStyle name="Note 5 2 4 3 2 6" xfId="40760" xr:uid="{00000000-0005-0000-0000-0000B5990000}"/>
    <cellStyle name="Note 5 2 4 3 3" xfId="7598" xr:uid="{00000000-0005-0000-0000-0000B6990000}"/>
    <cellStyle name="Note 5 2 4 3 3 2" xfId="25263" xr:uid="{00000000-0005-0000-0000-0000B7990000}"/>
    <cellStyle name="Note 5 2 4 3 3 3" xfId="42528" xr:uid="{00000000-0005-0000-0000-0000B8990000}"/>
    <cellStyle name="Note 5 2 4 3 4" xfId="14650" xr:uid="{00000000-0005-0000-0000-0000B9990000}"/>
    <cellStyle name="Note 5 2 4 3 4 2" xfId="32314" xr:uid="{00000000-0005-0000-0000-0000BA990000}"/>
    <cellStyle name="Note 5 2 4 3 4 3" xfId="49529" xr:uid="{00000000-0005-0000-0000-0000BB990000}"/>
    <cellStyle name="Note 5 2 4 3 5" xfId="21620" xr:uid="{00000000-0005-0000-0000-0000BC990000}"/>
    <cellStyle name="Note 5 2 4 3 6" xfId="38917" xr:uid="{00000000-0005-0000-0000-0000BD990000}"/>
    <cellStyle name="Note 5 2 4 4" xfId="4784" xr:uid="{00000000-0005-0000-0000-0000BE990000}"/>
    <cellStyle name="Note 5 2 4 4 2" xfId="11704" xr:uid="{00000000-0005-0000-0000-0000BF990000}"/>
    <cellStyle name="Note 5 2 4 4 2 2" xfId="18485" xr:uid="{00000000-0005-0000-0000-0000C0990000}"/>
    <cellStyle name="Note 5 2 4 4 2 2 2" xfId="36149" xr:uid="{00000000-0005-0000-0000-0000C1990000}"/>
    <cellStyle name="Note 5 2 4 4 2 2 3" xfId="53335" xr:uid="{00000000-0005-0000-0000-0000C2990000}"/>
    <cellStyle name="Note 5 2 4 4 2 3" xfId="29368" xr:uid="{00000000-0005-0000-0000-0000C3990000}"/>
    <cellStyle name="Note 5 2 4 4 2 4" xfId="46604" xr:uid="{00000000-0005-0000-0000-0000C4990000}"/>
    <cellStyle name="Note 5 2 4 4 3" xfId="8420" xr:uid="{00000000-0005-0000-0000-0000C5990000}"/>
    <cellStyle name="Note 5 2 4 4 3 2" xfId="26085" xr:uid="{00000000-0005-0000-0000-0000C6990000}"/>
    <cellStyle name="Note 5 2 4 4 3 3" xfId="43347" xr:uid="{00000000-0005-0000-0000-0000C7990000}"/>
    <cellStyle name="Note 5 2 4 4 4" xfId="15418" xr:uid="{00000000-0005-0000-0000-0000C8990000}"/>
    <cellStyle name="Note 5 2 4 4 4 2" xfId="33082" xr:uid="{00000000-0005-0000-0000-0000C9990000}"/>
    <cellStyle name="Note 5 2 4 4 4 3" xfId="50294" xr:uid="{00000000-0005-0000-0000-0000CA990000}"/>
    <cellStyle name="Note 5 2 4 4 5" xfId="22449" xr:uid="{00000000-0005-0000-0000-0000CB990000}"/>
    <cellStyle name="Note 5 2 4 4 6" xfId="39736" xr:uid="{00000000-0005-0000-0000-0000CC990000}"/>
    <cellStyle name="Note 5 2 4 5" xfId="10390" xr:uid="{00000000-0005-0000-0000-0000CD990000}"/>
    <cellStyle name="Note 5 2 4 5 2" xfId="17279" xr:uid="{00000000-0005-0000-0000-0000CE990000}"/>
    <cellStyle name="Note 5 2 4 5 2 2" xfId="34943" xr:uid="{00000000-0005-0000-0000-0000CF990000}"/>
    <cellStyle name="Note 5 2 4 5 2 3" xfId="52141" xr:uid="{00000000-0005-0000-0000-0000D0990000}"/>
    <cellStyle name="Note 5 2 4 5 3" xfId="28054" xr:uid="{00000000-0005-0000-0000-0000D1990000}"/>
    <cellStyle name="Note 5 2 4 5 4" xfId="45302" xr:uid="{00000000-0005-0000-0000-0000D2990000}"/>
    <cellStyle name="Note 5 2 4 6" xfId="6640" xr:uid="{00000000-0005-0000-0000-0000D3990000}"/>
    <cellStyle name="Note 5 2 4 6 2" xfId="24305" xr:uid="{00000000-0005-0000-0000-0000D4990000}"/>
    <cellStyle name="Note 5 2 4 6 3" xfId="41579" xr:uid="{00000000-0005-0000-0000-0000D5990000}"/>
    <cellStyle name="Note 5 2 4 7" xfId="13671" xr:uid="{00000000-0005-0000-0000-0000D6990000}"/>
    <cellStyle name="Note 5 2 4 7 2" xfId="31335" xr:uid="{00000000-0005-0000-0000-0000D7990000}"/>
    <cellStyle name="Note 5 2 4 7 3" xfId="48559" xr:uid="{00000000-0005-0000-0000-0000D8990000}"/>
    <cellStyle name="Note 5 2 4 8" xfId="20587" xr:uid="{00000000-0005-0000-0000-0000D9990000}"/>
    <cellStyle name="Note 5 2 4 9" xfId="37893" xr:uid="{00000000-0005-0000-0000-0000DA990000}"/>
    <cellStyle name="Note 5 2 5" xfId="4520" xr:uid="{00000000-0005-0000-0000-0000DB990000}"/>
    <cellStyle name="Note 5 2 5 2" xfId="6384" xr:uid="{00000000-0005-0000-0000-0000DC990000}"/>
    <cellStyle name="Note 5 2 5 2 2" xfId="13303" xr:uid="{00000000-0005-0000-0000-0000DD990000}"/>
    <cellStyle name="Note 5 2 5 2 2 2" xfId="19976" xr:uid="{00000000-0005-0000-0000-0000DE990000}"/>
    <cellStyle name="Note 5 2 5 2 2 2 2" xfId="37640" xr:uid="{00000000-0005-0000-0000-0000DF990000}"/>
    <cellStyle name="Note 5 2 5 2 2 2 3" xfId="54817" xr:uid="{00000000-0005-0000-0000-0000E0990000}"/>
    <cellStyle name="Note 5 2 5 2 2 3" xfId="30967" xr:uid="{00000000-0005-0000-0000-0000E1990000}"/>
    <cellStyle name="Note 5 2 5 2 2 4" xfId="48194" xr:uid="{00000000-0005-0000-0000-0000E2990000}"/>
    <cellStyle name="Note 5 2 5 2 3" xfId="10019" xr:uid="{00000000-0005-0000-0000-0000E3990000}"/>
    <cellStyle name="Note 5 2 5 2 3 2" xfId="27684" xr:uid="{00000000-0005-0000-0000-0000E4990000}"/>
    <cellStyle name="Note 5 2 5 2 3 3" xfId="44937" xr:uid="{00000000-0005-0000-0000-0000E5990000}"/>
    <cellStyle name="Note 5 2 5 2 4" xfId="16909" xr:uid="{00000000-0005-0000-0000-0000E6990000}"/>
    <cellStyle name="Note 5 2 5 2 4 2" xfId="34573" xr:uid="{00000000-0005-0000-0000-0000E7990000}"/>
    <cellStyle name="Note 5 2 5 2 4 3" xfId="51776" xr:uid="{00000000-0005-0000-0000-0000E8990000}"/>
    <cellStyle name="Note 5 2 5 2 5" xfId="24049" xr:uid="{00000000-0005-0000-0000-0000E9990000}"/>
    <cellStyle name="Note 5 2 5 2 6" xfId="41326" xr:uid="{00000000-0005-0000-0000-0000EA990000}"/>
    <cellStyle name="Note 5 2 5 3" xfId="11448" xr:uid="{00000000-0005-0000-0000-0000EB990000}"/>
    <cellStyle name="Note 5 2 5 3 2" xfId="18229" xr:uid="{00000000-0005-0000-0000-0000EC990000}"/>
    <cellStyle name="Note 5 2 5 3 2 2" xfId="35893" xr:uid="{00000000-0005-0000-0000-0000ED990000}"/>
    <cellStyle name="Note 5 2 5 3 2 3" xfId="53082" xr:uid="{00000000-0005-0000-0000-0000EE990000}"/>
    <cellStyle name="Note 5 2 5 3 3" xfId="29112" xr:uid="{00000000-0005-0000-0000-0000EF990000}"/>
    <cellStyle name="Note 5 2 5 3 4" xfId="46351" xr:uid="{00000000-0005-0000-0000-0000F0990000}"/>
    <cellStyle name="Note 5 2 5 4" xfId="8164" xr:uid="{00000000-0005-0000-0000-0000F1990000}"/>
    <cellStyle name="Note 5 2 5 4 2" xfId="25829" xr:uid="{00000000-0005-0000-0000-0000F2990000}"/>
    <cellStyle name="Note 5 2 5 4 3" xfId="43094" xr:uid="{00000000-0005-0000-0000-0000F3990000}"/>
    <cellStyle name="Note 5 2 5 5" xfId="15162" xr:uid="{00000000-0005-0000-0000-0000F4990000}"/>
    <cellStyle name="Note 5 2 5 5 2" xfId="32826" xr:uid="{00000000-0005-0000-0000-0000F5990000}"/>
    <cellStyle name="Note 5 2 5 5 3" xfId="50041" xr:uid="{00000000-0005-0000-0000-0000F6990000}"/>
    <cellStyle name="Note 5 2 5 6" xfId="22193" xr:uid="{00000000-0005-0000-0000-0000F7990000}"/>
    <cellStyle name="Note 5 2 5 7" xfId="39483" xr:uid="{00000000-0005-0000-0000-0000F8990000}"/>
    <cellStyle name="Note 5 2 6" xfId="4445" xr:uid="{00000000-0005-0000-0000-0000F9990000}"/>
    <cellStyle name="Note 5 2 6 2" xfId="6309" xr:uid="{00000000-0005-0000-0000-0000FA990000}"/>
    <cellStyle name="Note 5 2 6 2 2" xfId="13228" xr:uid="{00000000-0005-0000-0000-0000FB990000}"/>
    <cellStyle name="Note 5 2 6 2 2 2" xfId="19901" xr:uid="{00000000-0005-0000-0000-0000FC990000}"/>
    <cellStyle name="Note 5 2 6 2 2 2 2" xfId="37565" xr:uid="{00000000-0005-0000-0000-0000FD990000}"/>
    <cellStyle name="Note 5 2 6 2 2 2 3" xfId="54742" xr:uid="{00000000-0005-0000-0000-0000FE990000}"/>
    <cellStyle name="Note 5 2 6 2 2 3" xfId="30892" xr:uid="{00000000-0005-0000-0000-0000FF990000}"/>
    <cellStyle name="Note 5 2 6 2 2 4" xfId="48119" xr:uid="{00000000-0005-0000-0000-0000009A0000}"/>
    <cellStyle name="Note 5 2 6 2 3" xfId="9944" xr:uid="{00000000-0005-0000-0000-0000019A0000}"/>
    <cellStyle name="Note 5 2 6 2 3 2" xfId="27609" xr:uid="{00000000-0005-0000-0000-0000029A0000}"/>
    <cellStyle name="Note 5 2 6 2 3 3" xfId="44862" xr:uid="{00000000-0005-0000-0000-0000039A0000}"/>
    <cellStyle name="Note 5 2 6 2 4" xfId="16834" xr:uid="{00000000-0005-0000-0000-0000049A0000}"/>
    <cellStyle name="Note 5 2 6 2 4 2" xfId="34498" xr:uid="{00000000-0005-0000-0000-0000059A0000}"/>
    <cellStyle name="Note 5 2 6 2 4 3" xfId="51701" xr:uid="{00000000-0005-0000-0000-0000069A0000}"/>
    <cellStyle name="Note 5 2 6 2 5" xfId="23974" xr:uid="{00000000-0005-0000-0000-0000079A0000}"/>
    <cellStyle name="Note 5 2 6 2 6" xfId="41251" xr:uid="{00000000-0005-0000-0000-0000089A0000}"/>
    <cellStyle name="Note 5 2 6 3" xfId="11373" xr:uid="{00000000-0005-0000-0000-0000099A0000}"/>
    <cellStyle name="Note 5 2 6 3 2" xfId="18154" xr:uid="{00000000-0005-0000-0000-00000A9A0000}"/>
    <cellStyle name="Note 5 2 6 3 2 2" xfId="35818" xr:uid="{00000000-0005-0000-0000-00000B9A0000}"/>
    <cellStyle name="Note 5 2 6 3 2 3" xfId="53007" xr:uid="{00000000-0005-0000-0000-00000C9A0000}"/>
    <cellStyle name="Note 5 2 6 3 3" xfId="29037" xr:uid="{00000000-0005-0000-0000-00000D9A0000}"/>
    <cellStyle name="Note 5 2 6 3 4" xfId="46276" xr:uid="{00000000-0005-0000-0000-00000E9A0000}"/>
    <cellStyle name="Note 5 2 6 4" xfId="8089" xr:uid="{00000000-0005-0000-0000-00000F9A0000}"/>
    <cellStyle name="Note 5 2 6 4 2" xfId="25754" xr:uid="{00000000-0005-0000-0000-0000109A0000}"/>
    <cellStyle name="Note 5 2 6 4 3" xfId="43019" xr:uid="{00000000-0005-0000-0000-0000119A0000}"/>
    <cellStyle name="Note 5 2 6 5" xfId="15087" xr:uid="{00000000-0005-0000-0000-0000129A0000}"/>
    <cellStyle name="Note 5 2 6 5 2" xfId="32751" xr:uid="{00000000-0005-0000-0000-0000139A0000}"/>
    <cellStyle name="Note 5 2 6 5 3" xfId="49966" xr:uid="{00000000-0005-0000-0000-0000149A0000}"/>
    <cellStyle name="Note 5 2 6 6" xfId="22118" xr:uid="{00000000-0005-0000-0000-0000159A0000}"/>
    <cellStyle name="Note 5 2 6 7" xfId="39408" xr:uid="{00000000-0005-0000-0000-0000169A0000}"/>
    <cellStyle name="Note 5 2 7" xfId="10163" xr:uid="{00000000-0005-0000-0000-0000179A0000}"/>
    <cellStyle name="Note 5 2 7 2" xfId="17052" xr:uid="{00000000-0005-0000-0000-0000189A0000}"/>
    <cellStyle name="Note 5 2 7 2 2" xfId="34716" xr:uid="{00000000-0005-0000-0000-0000199A0000}"/>
    <cellStyle name="Note 5 2 7 2 3" xfId="51917" xr:uid="{00000000-0005-0000-0000-00001A9A0000}"/>
    <cellStyle name="Note 5 2 7 3" xfId="27827" xr:uid="{00000000-0005-0000-0000-00001B9A0000}"/>
    <cellStyle name="Note 5 2 7 4" xfId="45078" xr:uid="{00000000-0005-0000-0000-00001C9A0000}"/>
    <cellStyle name="Note 5 2 8" xfId="13444" xr:uid="{00000000-0005-0000-0000-00001D9A0000}"/>
    <cellStyle name="Note 5 2 8 2" xfId="31108" xr:uid="{00000000-0005-0000-0000-00001E9A0000}"/>
    <cellStyle name="Note 5 2 8 3" xfId="48335" xr:uid="{00000000-0005-0000-0000-00001F9A0000}"/>
    <cellStyle name="Note 5 2 9" xfId="20270" xr:uid="{00000000-0005-0000-0000-0000209A0000}"/>
    <cellStyle name="Note 5 3" xfId="1877" xr:uid="{00000000-0005-0000-0000-0000219A0000}"/>
    <cellStyle name="Note 5 3 2" xfId="2704" xr:uid="{00000000-0005-0000-0000-0000229A0000}"/>
    <cellStyle name="Note 5 3 2 10" xfId="13509" xr:uid="{00000000-0005-0000-0000-0000239A0000}"/>
    <cellStyle name="Note 5 3 2 10 2" xfId="31173" xr:uid="{00000000-0005-0000-0000-0000249A0000}"/>
    <cellStyle name="Note 5 3 2 10 3" xfId="48400" xr:uid="{00000000-0005-0000-0000-0000259A0000}"/>
    <cellStyle name="Note 5 3 2 11" xfId="20425" xr:uid="{00000000-0005-0000-0000-0000269A0000}"/>
    <cellStyle name="Note 5 3 2 12" xfId="37734" xr:uid="{00000000-0005-0000-0000-0000279A0000}"/>
    <cellStyle name="Note 5 3 2 2" xfId="2933" xr:uid="{00000000-0005-0000-0000-0000289A0000}"/>
    <cellStyle name="Note 5 3 2 2 2" xfId="3596" xr:uid="{00000000-0005-0000-0000-0000299A0000}"/>
    <cellStyle name="Note 5 3 2 2 2 2" xfId="5512" xr:uid="{00000000-0005-0000-0000-00002A9A0000}"/>
    <cellStyle name="Note 5 3 2 2 2 2 2" xfId="12432" xr:uid="{00000000-0005-0000-0000-00002B9A0000}"/>
    <cellStyle name="Note 5 3 2 2 2 2 2 2" xfId="19159" xr:uid="{00000000-0005-0000-0000-00002C9A0000}"/>
    <cellStyle name="Note 5 3 2 2 2 2 2 2 2" xfId="36823" xr:uid="{00000000-0005-0000-0000-00002D9A0000}"/>
    <cellStyle name="Note 5 3 2 2 2 2 2 2 3" xfId="54003" xr:uid="{00000000-0005-0000-0000-00002E9A0000}"/>
    <cellStyle name="Note 5 3 2 2 2 2 2 3" xfId="30096" xr:uid="{00000000-0005-0000-0000-00002F9A0000}"/>
    <cellStyle name="Note 5 3 2 2 2 2 2 4" xfId="47326" xr:uid="{00000000-0005-0000-0000-0000309A0000}"/>
    <cellStyle name="Note 5 3 2 2 2 2 3" xfId="9148" xr:uid="{00000000-0005-0000-0000-0000319A0000}"/>
    <cellStyle name="Note 5 3 2 2 2 2 3 2" xfId="26813" xr:uid="{00000000-0005-0000-0000-0000329A0000}"/>
    <cellStyle name="Note 5 3 2 2 2 2 3 3" xfId="44069" xr:uid="{00000000-0005-0000-0000-0000339A0000}"/>
    <cellStyle name="Note 5 3 2 2 2 2 4" xfId="16092" xr:uid="{00000000-0005-0000-0000-0000349A0000}"/>
    <cellStyle name="Note 5 3 2 2 2 2 4 2" xfId="33756" xr:uid="{00000000-0005-0000-0000-0000359A0000}"/>
    <cellStyle name="Note 5 3 2 2 2 2 4 3" xfId="50962" xr:uid="{00000000-0005-0000-0000-0000369A0000}"/>
    <cellStyle name="Note 5 3 2 2 2 2 5" xfId="23177" xr:uid="{00000000-0005-0000-0000-0000379A0000}"/>
    <cellStyle name="Note 5 3 2 2 2 2 6" xfId="40458" xr:uid="{00000000-0005-0000-0000-0000389A0000}"/>
    <cellStyle name="Note 5 3 2 2 2 3" xfId="11056" xr:uid="{00000000-0005-0000-0000-0000399A0000}"/>
    <cellStyle name="Note 5 3 2 2 2 3 2" xfId="17891" xr:uid="{00000000-0005-0000-0000-00003A9A0000}"/>
    <cellStyle name="Note 5 3 2 2 2 3 2 2" xfId="35555" xr:uid="{00000000-0005-0000-0000-00003B9A0000}"/>
    <cellStyle name="Note 5 3 2 2 2 3 2 3" xfId="52747" xr:uid="{00000000-0005-0000-0000-00003C9A0000}"/>
    <cellStyle name="Note 5 3 2 2 2 3 3" xfId="28720" xr:uid="{00000000-0005-0000-0000-00003D9A0000}"/>
    <cellStyle name="Note 5 3 2 2 2 3 4" xfId="45962" xr:uid="{00000000-0005-0000-0000-00003E9A0000}"/>
    <cellStyle name="Note 5 3 2 2 2 4" xfId="7293" xr:uid="{00000000-0005-0000-0000-00003F9A0000}"/>
    <cellStyle name="Note 5 3 2 2 2 4 2" xfId="24958" xr:uid="{00000000-0005-0000-0000-0000409A0000}"/>
    <cellStyle name="Note 5 3 2 2 2 4 3" xfId="42226" xr:uid="{00000000-0005-0000-0000-0000419A0000}"/>
    <cellStyle name="Note 5 3 2 2 2 5" xfId="14345" xr:uid="{00000000-0005-0000-0000-0000429A0000}"/>
    <cellStyle name="Note 5 3 2 2 2 5 2" xfId="32009" xr:uid="{00000000-0005-0000-0000-0000439A0000}"/>
    <cellStyle name="Note 5 3 2 2 2 5 3" xfId="49227" xr:uid="{00000000-0005-0000-0000-0000449A0000}"/>
    <cellStyle name="Note 5 3 2 2 2 6" xfId="21315" xr:uid="{00000000-0005-0000-0000-0000459A0000}"/>
    <cellStyle name="Note 5 3 2 2 2 7" xfId="38615" xr:uid="{00000000-0005-0000-0000-0000469A0000}"/>
    <cellStyle name="Note 5 3 2 2 3" xfId="3966" xr:uid="{00000000-0005-0000-0000-0000479A0000}"/>
    <cellStyle name="Note 5 3 2 2 3 2" xfId="5882" xr:uid="{00000000-0005-0000-0000-0000489A0000}"/>
    <cellStyle name="Note 5 3 2 2 3 2 2" xfId="12802" xr:uid="{00000000-0005-0000-0000-0000499A0000}"/>
    <cellStyle name="Note 5 3 2 2 3 2 2 2" xfId="19529" xr:uid="{00000000-0005-0000-0000-00004A9A0000}"/>
    <cellStyle name="Note 5 3 2 2 3 2 2 2 2" xfId="37193" xr:uid="{00000000-0005-0000-0000-00004B9A0000}"/>
    <cellStyle name="Note 5 3 2 2 3 2 2 2 3" xfId="54370" xr:uid="{00000000-0005-0000-0000-00004C9A0000}"/>
    <cellStyle name="Note 5 3 2 2 3 2 2 3" xfId="30466" xr:uid="{00000000-0005-0000-0000-00004D9A0000}"/>
    <cellStyle name="Note 5 3 2 2 3 2 2 4" xfId="47693" xr:uid="{00000000-0005-0000-0000-00004E9A0000}"/>
    <cellStyle name="Note 5 3 2 2 3 2 3" xfId="9518" xr:uid="{00000000-0005-0000-0000-00004F9A0000}"/>
    <cellStyle name="Note 5 3 2 2 3 2 3 2" xfId="27183" xr:uid="{00000000-0005-0000-0000-0000509A0000}"/>
    <cellStyle name="Note 5 3 2 2 3 2 3 3" xfId="44436" xr:uid="{00000000-0005-0000-0000-0000519A0000}"/>
    <cellStyle name="Note 5 3 2 2 3 2 4" xfId="16462" xr:uid="{00000000-0005-0000-0000-0000529A0000}"/>
    <cellStyle name="Note 5 3 2 2 3 2 4 2" xfId="34126" xr:uid="{00000000-0005-0000-0000-0000539A0000}"/>
    <cellStyle name="Note 5 3 2 2 3 2 4 3" xfId="51329" xr:uid="{00000000-0005-0000-0000-0000549A0000}"/>
    <cellStyle name="Note 5 3 2 2 3 2 5" xfId="23547" xr:uid="{00000000-0005-0000-0000-0000559A0000}"/>
    <cellStyle name="Note 5 3 2 2 3 2 6" xfId="40825" xr:uid="{00000000-0005-0000-0000-0000569A0000}"/>
    <cellStyle name="Note 5 3 2 2 3 3" xfId="7663" xr:uid="{00000000-0005-0000-0000-0000579A0000}"/>
    <cellStyle name="Note 5 3 2 2 3 3 2" xfId="25328" xr:uid="{00000000-0005-0000-0000-0000589A0000}"/>
    <cellStyle name="Note 5 3 2 2 3 3 3" xfId="42593" xr:uid="{00000000-0005-0000-0000-0000599A0000}"/>
    <cellStyle name="Note 5 3 2 2 3 4" xfId="14715" xr:uid="{00000000-0005-0000-0000-00005A9A0000}"/>
    <cellStyle name="Note 5 3 2 2 3 4 2" xfId="32379" xr:uid="{00000000-0005-0000-0000-00005B9A0000}"/>
    <cellStyle name="Note 5 3 2 2 3 4 3" xfId="49594" xr:uid="{00000000-0005-0000-0000-00005C9A0000}"/>
    <cellStyle name="Note 5 3 2 2 3 5" xfId="21685" xr:uid="{00000000-0005-0000-0000-00005D9A0000}"/>
    <cellStyle name="Note 5 3 2 2 3 6" xfId="38982" xr:uid="{00000000-0005-0000-0000-00005E9A0000}"/>
    <cellStyle name="Note 5 3 2 2 4" xfId="4849" xr:uid="{00000000-0005-0000-0000-00005F9A0000}"/>
    <cellStyle name="Note 5 3 2 2 4 2" xfId="11769" xr:uid="{00000000-0005-0000-0000-0000609A0000}"/>
    <cellStyle name="Note 5 3 2 2 4 2 2" xfId="18550" xr:uid="{00000000-0005-0000-0000-0000619A0000}"/>
    <cellStyle name="Note 5 3 2 2 4 2 2 2" xfId="36214" xr:uid="{00000000-0005-0000-0000-0000629A0000}"/>
    <cellStyle name="Note 5 3 2 2 4 2 2 3" xfId="53400" xr:uid="{00000000-0005-0000-0000-0000639A0000}"/>
    <cellStyle name="Note 5 3 2 2 4 2 3" xfId="29433" xr:uid="{00000000-0005-0000-0000-0000649A0000}"/>
    <cellStyle name="Note 5 3 2 2 4 2 4" xfId="46669" xr:uid="{00000000-0005-0000-0000-0000659A0000}"/>
    <cellStyle name="Note 5 3 2 2 4 3" xfId="8485" xr:uid="{00000000-0005-0000-0000-0000669A0000}"/>
    <cellStyle name="Note 5 3 2 2 4 3 2" xfId="26150" xr:uid="{00000000-0005-0000-0000-0000679A0000}"/>
    <cellStyle name="Note 5 3 2 2 4 3 3" xfId="43412" xr:uid="{00000000-0005-0000-0000-0000689A0000}"/>
    <cellStyle name="Note 5 3 2 2 4 4" xfId="15483" xr:uid="{00000000-0005-0000-0000-0000699A0000}"/>
    <cellStyle name="Note 5 3 2 2 4 4 2" xfId="33147" xr:uid="{00000000-0005-0000-0000-00006A9A0000}"/>
    <cellStyle name="Note 5 3 2 2 4 4 3" xfId="50359" xr:uid="{00000000-0005-0000-0000-00006B9A0000}"/>
    <cellStyle name="Note 5 3 2 2 4 5" xfId="22514" xr:uid="{00000000-0005-0000-0000-00006C9A0000}"/>
    <cellStyle name="Note 5 3 2 2 4 6" xfId="39801" xr:uid="{00000000-0005-0000-0000-00006D9A0000}"/>
    <cellStyle name="Note 5 3 2 2 5" xfId="10455" xr:uid="{00000000-0005-0000-0000-00006E9A0000}"/>
    <cellStyle name="Note 5 3 2 2 5 2" xfId="17344" xr:uid="{00000000-0005-0000-0000-00006F9A0000}"/>
    <cellStyle name="Note 5 3 2 2 5 2 2" xfId="35008" xr:uid="{00000000-0005-0000-0000-0000709A0000}"/>
    <cellStyle name="Note 5 3 2 2 5 2 3" xfId="52206" xr:uid="{00000000-0005-0000-0000-0000719A0000}"/>
    <cellStyle name="Note 5 3 2 2 5 3" xfId="28119" xr:uid="{00000000-0005-0000-0000-0000729A0000}"/>
    <cellStyle name="Note 5 3 2 2 5 4" xfId="45367" xr:uid="{00000000-0005-0000-0000-0000739A0000}"/>
    <cellStyle name="Note 5 3 2 2 6" xfId="6705" xr:uid="{00000000-0005-0000-0000-0000749A0000}"/>
    <cellStyle name="Note 5 3 2 2 6 2" xfId="24370" xr:uid="{00000000-0005-0000-0000-0000759A0000}"/>
    <cellStyle name="Note 5 3 2 2 6 3" xfId="41644" xr:uid="{00000000-0005-0000-0000-0000769A0000}"/>
    <cellStyle name="Note 5 3 2 2 7" xfId="13736" xr:uid="{00000000-0005-0000-0000-0000779A0000}"/>
    <cellStyle name="Note 5 3 2 2 7 2" xfId="31400" xr:uid="{00000000-0005-0000-0000-0000789A0000}"/>
    <cellStyle name="Note 5 3 2 2 7 3" xfId="48624" xr:uid="{00000000-0005-0000-0000-0000799A0000}"/>
    <cellStyle name="Note 5 3 2 2 8" xfId="20652" xr:uid="{00000000-0005-0000-0000-00007A9A0000}"/>
    <cellStyle name="Note 5 3 2 2 9" xfId="37958" xr:uid="{00000000-0005-0000-0000-00007B9A0000}"/>
    <cellStyle name="Note 5 3 2 3" xfId="3029" xr:uid="{00000000-0005-0000-0000-00007C9A0000}"/>
    <cellStyle name="Note 5 3 2 3 2" xfId="3692" xr:uid="{00000000-0005-0000-0000-00007D9A0000}"/>
    <cellStyle name="Note 5 3 2 3 2 2" xfId="5608" xr:uid="{00000000-0005-0000-0000-00007E9A0000}"/>
    <cellStyle name="Note 5 3 2 3 2 2 2" xfId="12528" xr:uid="{00000000-0005-0000-0000-00007F9A0000}"/>
    <cellStyle name="Note 5 3 2 3 2 2 2 2" xfId="19255" xr:uid="{00000000-0005-0000-0000-0000809A0000}"/>
    <cellStyle name="Note 5 3 2 3 2 2 2 2 2" xfId="36919" xr:uid="{00000000-0005-0000-0000-0000819A0000}"/>
    <cellStyle name="Note 5 3 2 3 2 2 2 2 3" xfId="54096" xr:uid="{00000000-0005-0000-0000-0000829A0000}"/>
    <cellStyle name="Note 5 3 2 3 2 2 2 3" xfId="30192" xr:uid="{00000000-0005-0000-0000-0000839A0000}"/>
    <cellStyle name="Note 5 3 2 3 2 2 2 4" xfId="47419" xr:uid="{00000000-0005-0000-0000-0000849A0000}"/>
    <cellStyle name="Note 5 3 2 3 2 2 3" xfId="9244" xr:uid="{00000000-0005-0000-0000-0000859A0000}"/>
    <cellStyle name="Note 5 3 2 3 2 2 3 2" xfId="26909" xr:uid="{00000000-0005-0000-0000-0000869A0000}"/>
    <cellStyle name="Note 5 3 2 3 2 2 3 3" xfId="44162" xr:uid="{00000000-0005-0000-0000-0000879A0000}"/>
    <cellStyle name="Note 5 3 2 3 2 2 4" xfId="16188" xr:uid="{00000000-0005-0000-0000-0000889A0000}"/>
    <cellStyle name="Note 5 3 2 3 2 2 4 2" xfId="33852" xr:uid="{00000000-0005-0000-0000-0000899A0000}"/>
    <cellStyle name="Note 5 3 2 3 2 2 4 3" xfId="51055" xr:uid="{00000000-0005-0000-0000-00008A9A0000}"/>
    <cellStyle name="Note 5 3 2 3 2 2 5" xfId="23273" xr:uid="{00000000-0005-0000-0000-00008B9A0000}"/>
    <cellStyle name="Note 5 3 2 3 2 2 6" xfId="40551" xr:uid="{00000000-0005-0000-0000-00008C9A0000}"/>
    <cellStyle name="Note 5 3 2 3 2 3" xfId="11152" xr:uid="{00000000-0005-0000-0000-00008D9A0000}"/>
    <cellStyle name="Note 5 3 2 3 2 3 2" xfId="17987" xr:uid="{00000000-0005-0000-0000-00008E9A0000}"/>
    <cellStyle name="Note 5 3 2 3 2 3 2 2" xfId="35651" xr:uid="{00000000-0005-0000-0000-00008F9A0000}"/>
    <cellStyle name="Note 5 3 2 3 2 3 2 3" xfId="52840" xr:uid="{00000000-0005-0000-0000-0000909A0000}"/>
    <cellStyle name="Note 5 3 2 3 2 3 3" xfId="28816" xr:uid="{00000000-0005-0000-0000-0000919A0000}"/>
    <cellStyle name="Note 5 3 2 3 2 3 4" xfId="46055" xr:uid="{00000000-0005-0000-0000-0000929A0000}"/>
    <cellStyle name="Note 5 3 2 3 2 4" xfId="7389" xr:uid="{00000000-0005-0000-0000-0000939A0000}"/>
    <cellStyle name="Note 5 3 2 3 2 4 2" xfId="25054" xr:uid="{00000000-0005-0000-0000-0000949A0000}"/>
    <cellStyle name="Note 5 3 2 3 2 4 3" xfId="42319" xr:uid="{00000000-0005-0000-0000-0000959A0000}"/>
    <cellStyle name="Note 5 3 2 3 2 5" xfId="14441" xr:uid="{00000000-0005-0000-0000-0000969A0000}"/>
    <cellStyle name="Note 5 3 2 3 2 5 2" xfId="32105" xr:uid="{00000000-0005-0000-0000-0000979A0000}"/>
    <cellStyle name="Note 5 3 2 3 2 5 3" xfId="49320" xr:uid="{00000000-0005-0000-0000-0000989A0000}"/>
    <cellStyle name="Note 5 3 2 3 2 6" xfId="21411" xr:uid="{00000000-0005-0000-0000-0000999A0000}"/>
    <cellStyle name="Note 5 3 2 3 2 7" xfId="38708" xr:uid="{00000000-0005-0000-0000-00009A9A0000}"/>
    <cellStyle name="Note 5 3 2 3 3" xfId="4059" xr:uid="{00000000-0005-0000-0000-00009B9A0000}"/>
    <cellStyle name="Note 5 3 2 3 3 2" xfId="5975" xr:uid="{00000000-0005-0000-0000-00009C9A0000}"/>
    <cellStyle name="Note 5 3 2 3 3 2 2" xfId="12895" xr:uid="{00000000-0005-0000-0000-00009D9A0000}"/>
    <cellStyle name="Note 5 3 2 3 3 2 2 2" xfId="19622" xr:uid="{00000000-0005-0000-0000-00009E9A0000}"/>
    <cellStyle name="Note 5 3 2 3 3 2 2 2 2" xfId="37286" xr:uid="{00000000-0005-0000-0000-00009F9A0000}"/>
    <cellStyle name="Note 5 3 2 3 3 2 2 2 3" xfId="54463" xr:uid="{00000000-0005-0000-0000-0000A09A0000}"/>
    <cellStyle name="Note 5 3 2 3 3 2 2 3" xfId="30559" xr:uid="{00000000-0005-0000-0000-0000A19A0000}"/>
    <cellStyle name="Note 5 3 2 3 3 2 2 4" xfId="47786" xr:uid="{00000000-0005-0000-0000-0000A29A0000}"/>
    <cellStyle name="Note 5 3 2 3 3 2 3" xfId="9611" xr:uid="{00000000-0005-0000-0000-0000A39A0000}"/>
    <cellStyle name="Note 5 3 2 3 3 2 3 2" xfId="27276" xr:uid="{00000000-0005-0000-0000-0000A49A0000}"/>
    <cellStyle name="Note 5 3 2 3 3 2 3 3" xfId="44529" xr:uid="{00000000-0005-0000-0000-0000A59A0000}"/>
    <cellStyle name="Note 5 3 2 3 3 2 4" xfId="16555" xr:uid="{00000000-0005-0000-0000-0000A69A0000}"/>
    <cellStyle name="Note 5 3 2 3 3 2 4 2" xfId="34219" xr:uid="{00000000-0005-0000-0000-0000A79A0000}"/>
    <cellStyle name="Note 5 3 2 3 3 2 4 3" xfId="51422" xr:uid="{00000000-0005-0000-0000-0000A89A0000}"/>
    <cellStyle name="Note 5 3 2 3 3 2 5" xfId="23640" xr:uid="{00000000-0005-0000-0000-0000A99A0000}"/>
    <cellStyle name="Note 5 3 2 3 3 2 6" xfId="40918" xr:uid="{00000000-0005-0000-0000-0000AA9A0000}"/>
    <cellStyle name="Note 5 3 2 3 3 3" xfId="7756" xr:uid="{00000000-0005-0000-0000-0000AB9A0000}"/>
    <cellStyle name="Note 5 3 2 3 3 3 2" xfId="25421" xr:uid="{00000000-0005-0000-0000-0000AC9A0000}"/>
    <cellStyle name="Note 5 3 2 3 3 3 3" xfId="42686" xr:uid="{00000000-0005-0000-0000-0000AD9A0000}"/>
    <cellStyle name="Note 5 3 2 3 3 4" xfId="14808" xr:uid="{00000000-0005-0000-0000-0000AE9A0000}"/>
    <cellStyle name="Note 5 3 2 3 3 4 2" xfId="32472" xr:uid="{00000000-0005-0000-0000-0000AF9A0000}"/>
    <cellStyle name="Note 5 3 2 3 3 4 3" xfId="49687" xr:uid="{00000000-0005-0000-0000-0000B09A0000}"/>
    <cellStyle name="Note 5 3 2 3 3 5" xfId="21778" xr:uid="{00000000-0005-0000-0000-0000B19A0000}"/>
    <cellStyle name="Note 5 3 2 3 3 6" xfId="39075" xr:uid="{00000000-0005-0000-0000-0000B29A0000}"/>
    <cellStyle name="Note 5 3 2 3 4" xfId="4945" xr:uid="{00000000-0005-0000-0000-0000B39A0000}"/>
    <cellStyle name="Note 5 3 2 3 4 2" xfId="11865" xr:uid="{00000000-0005-0000-0000-0000B49A0000}"/>
    <cellStyle name="Note 5 3 2 3 4 2 2" xfId="18646" xr:uid="{00000000-0005-0000-0000-0000B59A0000}"/>
    <cellStyle name="Note 5 3 2 3 4 2 2 2" xfId="36310" xr:uid="{00000000-0005-0000-0000-0000B69A0000}"/>
    <cellStyle name="Note 5 3 2 3 4 2 2 3" xfId="53493" xr:uid="{00000000-0005-0000-0000-0000B79A0000}"/>
    <cellStyle name="Note 5 3 2 3 4 2 3" xfId="29529" xr:uid="{00000000-0005-0000-0000-0000B89A0000}"/>
    <cellStyle name="Note 5 3 2 3 4 2 4" xfId="46762" xr:uid="{00000000-0005-0000-0000-0000B99A0000}"/>
    <cellStyle name="Note 5 3 2 3 4 3" xfId="8581" xr:uid="{00000000-0005-0000-0000-0000BA9A0000}"/>
    <cellStyle name="Note 5 3 2 3 4 3 2" xfId="26246" xr:uid="{00000000-0005-0000-0000-0000BB9A0000}"/>
    <cellStyle name="Note 5 3 2 3 4 3 3" xfId="43505" xr:uid="{00000000-0005-0000-0000-0000BC9A0000}"/>
    <cellStyle name="Note 5 3 2 3 4 4" xfId="15579" xr:uid="{00000000-0005-0000-0000-0000BD9A0000}"/>
    <cellStyle name="Note 5 3 2 3 4 4 2" xfId="33243" xr:uid="{00000000-0005-0000-0000-0000BE9A0000}"/>
    <cellStyle name="Note 5 3 2 3 4 4 3" xfId="50452" xr:uid="{00000000-0005-0000-0000-0000BF9A0000}"/>
    <cellStyle name="Note 5 3 2 3 4 5" xfId="22610" xr:uid="{00000000-0005-0000-0000-0000C09A0000}"/>
    <cellStyle name="Note 5 3 2 3 4 6" xfId="39894" xr:uid="{00000000-0005-0000-0000-0000C19A0000}"/>
    <cellStyle name="Note 5 3 2 3 5" xfId="10551" xr:uid="{00000000-0005-0000-0000-0000C29A0000}"/>
    <cellStyle name="Note 5 3 2 3 5 2" xfId="17440" xr:uid="{00000000-0005-0000-0000-0000C39A0000}"/>
    <cellStyle name="Note 5 3 2 3 5 2 2" xfId="35104" xr:uid="{00000000-0005-0000-0000-0000C49A0000}"/>
    <cellStyle name="Note 5 3 2 3 5 2 3" xfId="52299" xr:uid="{00000000-0005-0000-0000-0000C59A0000}"/>
    <cellStyle name="Note 5 3 2 3 5 3" xfId="28215" xr:uid="{00000000-0005-0000-0000-0000C69A0000}"/>
    <cellStyle name="Note 5 3 2 3 5 4" xfId="45460" xr:uid="{00000000-0005-0000-0000-0000C79A0000}"/>
    <cellStyle name="Note 5 3 2 3 6" xfId="6801" xr:uid="{00000000-0005-0000-0000-0000C89A0000}"/>
    <cellStyle name="Note 5 3 2 3 6 2" xfId="24466" xr:uid="{00000000-0005-0000-0000-0000C99A0000}"/>
    <cellStyle name="Note 5 3 2 3 6 3" xfId="41737" xr:uid="{00000000-0005-0000-0000-0000CA9A0000}"/>
    <cellStyle name="Note 5 3 2 3 7" xfId="13832" xr:uid="{00000000-0005-0000-0000-0000CB9A0000}"/>
    <cellStyle name="Note 5 3 2 3 7 2" xfId="31496" xr:uid="{00000000-0005-0000-0000-0000CC9A0000}"/>
    <cellStyle name="Note 5 3 2 3 7 3" xfId="48717" xr:uid="{00000000-0005-0000-0000-0000CD9A0000}"/>
    <cellStyle name="Note 5 3 2 3 8" xfId="20748" xr:uid="{00000000-0005-0000-0000-0000CE9A0000}"/>
    <cellStyle name="Note 5 3 2 3 9" xfId="38051" xr:uid="{00000000-0005-0000-0000-0000CF9A0000}"/>
    <cellStyle name="Note 5 3 2 4" xfId="3141" xr:uid="{00000000-0005-0000-0000-0000D09A0000}"/>
    <cellStyle name="Note 5 3 2 4 2" xfId="4171" xr:uid="{00000000-0005-0000-0000-0000D19A0000}"/>
    <cellStyle name="Note 5 3 2 4 2 2" xfId="6087" xr:uid="{00000000-0005-0000-0000-0000D29A0000}"/>
    <cellStyle name="Note 5 3 2 4 2 2 2" xfId="13007" xr:uid="{00000000-0005-0000-0000-0000D39A0000}"/>
    <cellStyle name="Note 5 3 2 4 2 2 2 2" xfId="19734" xr:uid="{00000000-0005-0000-0000-0000D49A0000}"/>
    <cellStyle name="Note 5 3 2 4 2 2 2 2 2" xfId="37398" xr:uid="{00000000-0005-0000-0000-0000D59A0000}"/>
    <cellStyle name="Note 5 3 2 4 2 2 2 2 3" xfId="54575" xr:uid="{00000000-0005-0000-0000-0000D69A0000}"/>
    <cellStyle name="Note 5 3 2 4 2 2 2 3" xfId="30671" xr:uid="{00000000-0005-0000-0000-0000D79A0000}"/>
    <cellStyle name="Note 5 3 2 4 2 2 2 4" xfId="47898" xr:uid="{00000000-0005-0000-0000-0000D89A0000}"/>
    <cellStyle name="Note 5 3 2 4 2 2 3" xfId="9723" xr:uid="{00000000-0005-0000-0000-0000D99A0000}"/>
    <cellStyle name="Note 5 3 2 4 2 2 3 2" xfId="27388" xr:uid="{00000000-0005-0000-0000-0000DA9A0000}"/>
    <cellStyle name="Note 5 3 2 4 2 2 3 3" xfId="44641" xr:uid="{00000000-0005-0000-0000-0000DB9A0000}"/>
    <cellStyle name="Note 5 3 2 4 2 2 4" xfId="16667" xr:uid="{00000000-0005-0000-0000-0000DC9A0000}"/>
    <cellStyle name="Note 5 3 2 4 2 2 4 2" xfId="34331" xr:uid="{00000000-0005-0000-0000-0000DD9A0000}"/>
    <cellStyle name="Note 5 3 2 4 2 2 4 3" xfId="51534" xr:uid="{00000000-0005-0000-0000-0000DE9A0000}"/>
    <cellStyle name="Note 5 3 2 4 2 2 5" xfId="23752" xr:uid="{00000000-0005-0000-0000-0000DF9A0000}"/>
    <cellStyle name="Note 5 3 2 4 2 2 6" xfId="41030" xr:uid="{00000000-0005-0000-0000-0000E09A0000}"/>
    <cellStyle name="Note 5 3 2 4 2 3" xfId="7868" xr:uid="{00000000-0005-0000-0000-0000E19A0000}"/>
    <cellStyle name="Note 5 3 2 4 2 3 2" xfId="25533" xr:uid="{00000000-0005-0000-0000-0000E29A0000}"/>
    <cellStyle name="Note 5 3 2 4 2 3 3" xfId="42798" xr:uid="{00000000-0005-0000-0000-0000E39A0000}"/>
    <cellStyle name="Note 5 3 2 4 2 4" xfId="14920" xr:uid="{00000000-0005-0000-0000-0000E49A0000}"/>
    <cellStyle name="Note 5 3 2 4 2 4 2" xfId="32584" xr:uid="{00000000-0005-0000-0000-0000E59A0000}"/>
    <cellStyle name="Note 5 3 2 4 2 4 3" xfId="49799" xr:uid="{00000000-0005-0000-0000-0000E69A0000}"/>
    <cellStyle name="Note 5 3 2 4 2 5" xfId="21890" xr:uid="{00000000-0005-0000-0000-0000E79A0000}"/>
    <cellStyle name="Note 5 3 2 4 2 6" xfId="39187" xr:uid="{00000000-0005-0000-0000-0000E89A0000}"/>
    <cellStyle name="Note 5 3 2 4 3" xfId="5057" xr:uid="{00000000-0005-0000-0000-0000E99A0000}"/>
    <cellStyle name="Note 5 3 2 4 3 2" xfId="11977" xr:uid="{00000000-0005-0000-0000-0000EA9A0000}"/>
    <cellStyle name="Note 5 3 2 4 3 2 2" xfId="18758" xr:uid="{00000000-0005-0000-0000-0000EB9A0000}"/>
    <cellStyle name="Note 5 3 2 4 3 2 2 2" xfId="36422" xr:uid="{00000000-0005-0000-0000-0000EC9A0000}"/>
    <cellStyle name="Note 5 3 2 4 3 2 2 3" xfId="53605" xr:uid="{00000000-0005-0000-0000-0000ED9A0000}"/>
    <cellStyle name="Note 5 3 2 4 3 2 3" xfId="29641" xr:uid="{00000000-0005-0000-0000-0000EE9A0000}"/>
    <cellStyle name="Note 5 3 2 4 3 2 4" xfId="46874" xr:uid="{00000000-0005-0000-0000-0000EF9A0000}"/>
    <cellStyle name="Note 5 3 2 4 3 3" xfId="8693" xr:uid="{00000000-0005-0000-0000-0000F09A0000}"/>
    <cellStyle name="Note 5 3 2 4 3 3 2" xfId="26358" xr:uid="{00000000-0005-0000-0000-0000F19A0000}"/>
    <cellStyle name="Note 5 3 2 4 3 3 3" xfId="43617" xr:uid="{00000000-0005-0000-0000-0000F29A0000}"/>
    <cellStyle name="Note 5 3 2 4 3 4" xfId="15691" xr:uid="{00000000-0005-0000-0000-0000F39A0000}"/>
    <cellStyle name="Note 5 3 2 4 3 4 2" xfId="33355" xr:uid="{00000000-0005-0000-0000-0000F49A0000}"/>
    <cellStyle name="Note 5 3 2 4 3 4 3" xfId="50564" xr:uid="{00000000-0005-0000-0000-0000F59A0000}"/>
    <cellStyle name="Note 5 3 2 4 3 5" xfId="22722" xr:uid="{00000000-0005-0000-0000-0000F69A0000}"/>
    <cellStyle name="Note 5 3 2 4 3 6" xfId="40006" xr:uid="{00000000-0005-0000-0000-0000F79A0000}"/>
    <cellStyle name="Note 5 3 2 4 4" xfId="10663" xr:uid="{00000000-0005-0000-0000-0000F89A0000}"/>
    <cellStyle name="Note 5 3 2 4 4 2" xfId="17552" xr:uid="{00000000-0005-0000-0000-0000F99A0000}"/>
    <cellStyle name="Note 5 3 2 4 4 2 2" xfId="35216" xr:uid="{00000000-0005-0000-0000-0000FA9A0000}"/>
    <cellStyle name="Note 5 3 2 4 4 2 3" xfId="52411" xr:uid="{00000000-0005-0000-0000-0000FB9A0000}"/>
    <cellStyle name="Note 5 3 2 4 4 3" xfId="28327" xr:uid="{00000000-0005-0000-0000-0000FC9A0000}"/>
    <cellStyle name="Note 5 3 2 4 4 4" xfId="45572" xr:uid="{00000000-0005-0000-0000-0000FD9A0000}"/>
    <cellStyle name="Note 5 3 2 4 5" xfId="6913" xr:uid="{00000000-0005-0000-0000-0000FE9A0000}"/>
    <cellStyle name="Note 5 3 2 4 5 2" xfId="24578" xr:uid="{00000000-0005-0000-0000-0000FF9A0000}"/>
    <cellStyle name="Note 5 3 2 4 5 3" xfId="41849" xr:uid="{00000000-0005-0000-0000-0000009B0000}"/>
    <cellStyle name="Note 5 3 2 4 6" xfId="13944" xr:uid="{00000000-0005-0000-0000-0000019B0000}"/>
    <cellStyle name="Note 5 3 2 4 6 2" xfId="31608" xr:uid="{00000000-0005-0000-0000-0000029B0000}"/>
    <cellStyle name="Note 5 3 2 4 6 3" xfId="48829" xr:uid="{00000000-0005-0000-0000-0000039B0000}"/>
    <cellStyle name="Note 5 3 2 4 7" xfId="20860" xr:uid="{00000000-0005-0000-0000-0000049B0000}"/>
    <cellStyle name="Note 5 3 2 4 8" xfId="38163" xr:uid="{00000000-0005-0000-0000-0000059B0000}"/>
    <cellStyle name="Note 5 3 2 5" xfId="3369" xr:uid="{00000000-0005-0000-0000-0000069B0000}"/>
    <cellStyle name="Note 5 3 2 5 2" xfId="5285" xr:uid="{00000000-0005-0000-0000-0000079B0000}"/>
    <cellStyle name="Note 5 3 2 5 2 2" xfId="12205" xr:uid="{00000000-0005-0000-0000-0000089B0000}"/>
    <cellStyle name="Note 5 3 2 5 2 2 2" xfId="18932" xr:uid="{00000000-0005-0000-0000-0000099B0000}"/>
    <cellStyle name="Note 5 3 2 5 2 2 2 2" xfId="36596" xr:uid="{00000000-0005-0000-0000-00000A9B0000}"/>
    <cellStyle name="Note 5 3 2 5 2 2 2 3" xfId="53779" xr:uid="{00000000-0005-0000-0000-00000B9B0000}"/>
    <cellStyle name="Note 5 3 2 5 2 2 3" xfId="29869" xr:uid="{00000000-0005-0000-0000-00000C9B0000}"/>
    <cellStyle name="Note 5 3 2 5 2 2 4" xfId="47102" xr:uid="{00000000-0005-0000-0000-00000D9B0000}"/>
    <cellStyle name="Note 5 3 2 5 2 3" xfId="8921" xr:uid="{00000000-0005-0000-0000-00000E9B0000}"/>
    <cellStyle name="Note 5 3 2 5 2 3 2" xfId="26586" xr:uid="{00000000-0005-0000-0000-00000F9B0000}"/>
    <cellStyle name="Note 5 3 2 5 2 3 3" xfId="43845" xr:uid="{00000000-0005-0000-0000-0000109B0000}"/>
    <cellStyle name="Note 5 3 2 5 2 4" xfId="15865" xr:uid="{00000000-0005-0000-0000-0000119B0000}"/>
    <cellStyle name="Note 5 3 2 5 2 4 2" xfId="33529" xr:uid="{00000000-0005-0000-0000-0000129B0000}"/>
    <cellStyle name="Note 5 3 2 5 2 4 3" xfId="50738" xr:uid="{00000000-0005-0000-0000-0000139B0000}"/>
    <cellStyle name="Note 5 3 2 5 2 5" xfId="22950" xr:uid="{00000000-0005-0000-0000-0000149B0000}"/>
    <cellStyle name="Note 5 3 2 5 2 6" xfId="40234" xr:uid="{00000000-0005-0000-0000-0000159B0000}"/>
    <cellStyle name="Note 5 3 2 5 3" xfId="10829" xr:uid="{00000000-0005-0000-0000-0000169B0000}"/>
    <cellStyle name="Note 5 3 2 5 3 2" xfId="17664" xr:uid="{00000000-0005-0000-0000-0000179B0000}"/>
    <cellStyle name="Note 5 3 2 5 3 2 2" xfId="35328" xr:uid="{00000000-0005-0000-0000-0000189B0000}"/>
    <cellStyle name="Note 5 3 2 5 3 2 3" xfId="52523" xr:uid="{00000000-0005-0000-0000-0000199B0000}"/>
    <cellStyle name="Note 5 3 2 5 3 3" xfId="28493" xr:uid="{00000000-0005-0000-0000-00001A9B0000}"/>
    <cellStyle name="Note 5 3 2 5 3 4" xfId="45738" xr:uid="{00000000-0005-0000-0000-00001B9B0000}"/>
    <cellStyle name="Note 5 3 2 5 4" xfId="14118" xr:uid="{00000000-0005-0000-0000-00001C9B0000}"/>
    <cellStyle name="Note 5 3 2 5 4 2" xfId="31782" xr:uid="{00000000-0005-0000-0000-00001D9B0000}"/>
    <cellStyle name="Note 5 3 2 5 4 3" xfId="49003" xr:uid="{00000000-0005-0000-0000-00001E9B0000}"/>
    <cellStyle name="Note 5 3 2 5 5" xfId="21088" xr:uid="{00000000-0005-0000-0000-00001F9B0000}"/>
    <cellStyle name="Note 5 3 2 5 6" xfId="38391" xr:uid="{00000000-0005-0000-0000-0000209B0000}"/>
    <cellStyle name="Note 5 3 2 6" xfId="3250" xr:uid="{00000000-0005-0000-0000-0000219B0000}"/>
    <cellStyle name="Note 5 3 2 6 2" xfId="5166" xr:uid="{00000000-0005-0000-0000-0000229B0000}"/>
    <cellStyle name="Note 5 3 2 6 2 2" xfId="12086" xr:uid="{00000000-0005-0000-0000-0000239B0000}"/>
    <cellStyle name="Note 5 3 2 6 2 2 2" xfId="18867" xr:uid="{00000000-0005-0000-0000-0000249B0000}"/>
    <cellStyle name="Note 5 3 2 6 2 2 2 2" xfId="36531" xr:uid="{00000000-0005-0000-0000-0000259B0000}"/>
    <cellStyle name="Note 5 3 2 6 2 2 2 3" xfId="53714" xr:uid="{00000000-0005-0000-0000-0000269B0000}"/>
    <cellStyle name="Note 5 3 2 6 2 2 3" xfId="29750" xr:uid="{00000000-0005-0000-0000-0000279B0000}"/>
    <cellStyle name="Note 5 3 2 6 2 2 4" xfId="46983" xr:uid="{00000000-0005-0000-0000-0000289B0000}"/>
    <cellStyle name="Note 5 3 2 6 2 3" xfId="8802" xr:uid="{00000000-0005-0000-0000-0000299B0000}"/>
    <cellStyle name="Note 5 3 2 6 2 3 2" xfId="26467" xr:uid="{00000000-0005-0000-0000-00002A9B0000}"/>
    <cellStyle name="Note 5 3 2 6 2 3 3" xfId="43726" xr:uid="{00000000-0005-0000-0000-00002B9B0000}"/>
    <cellStyle name="Note 5 3 2 6 2 4" xfId="15800" xr:uid="{00000000-0005-0000-0000-00002C9B0000}"/>
    <cellStyle name="Note 5 3 2 6 2 4 2" xfId="33464" xr:uid="{00000000-0005-0000-0000-00002D9B0000}"/>
    <cellStyle name="Note 5 3 2 6 2 4 3" xfId="50673" xr:uid="{00000000-0005-0000-0000-00002E9B0000}"/>
    <cellStyle name="Note 5 3 2 6 2 5" xfId="22831" xr:uid="{00000000-0005-0000-0000-00002F9B0000}"/>
    <cellStyle name="Note 5 3 2 6 2 6" xfId="40115" xr:uid="{00000000-0005-0000-0000-0000309B0000}"/>
    <cellStyle name="Note 5 3 2 6 3" xfId="7022" xr:uid="{00000000-0005-0000-0000-0000319B0000}"/>
    <cellStyle name="Note 5 3 2 6 3 2" xfId="24687" xr:uid="{00000000-0005-0000-0000-0000329B0000}"/>
    <cellStyle name="Note 5 3 2 6 3 3" xfId="41958" xr:uid="{00000000-0005-0000-0000-0000339B0000}"/>
    <cellStyle name="Note 5 3 2 6 4" xfId="14053" xr:uid="{00000000-0005-0000-0000-0000349B0000}"/>
    <cellStyle name="Note 5 3 2 6 4 2" xfId="31717" xr:uid="{00000000-0005-0000-0000-0000359B0000}"/>
    <cellStyle name="Note 5 3 2 6 4 3" xfId="48938" xr:uid="{00000000-0005-0000-0000-0000369B0000}"/>
    <cellStyle name="Note 5 3 2 6 5" xfId="20969" xr:uid="{00000000-0005-0000-0000-0000379B0000}"/>
    <cellStyle name="Note 5 3 2 6 6" xfId="38272" xr:uid="{00000000-0005-0000-0000-0000389B0000}"/>
    <cellStyle name="Note 5 3 2 7" xfId="4622" xr:uid="{00000000-0005-0000-0000-0000399B0000}"/>
    <cellStyle name="Note 5 3 2 7 2" xfId="11542" xr:uid="{00000000-0005-0000-0000-00003A9B0000}"/>
    <cellStyle name="Note 5 3 2 7 2 2" xfId="18323" xr:uid="{00000000-0005-0000-0000-00003B9B0000}"/>
    <cellStyle name="Note 5 3 2 7 2 2 2" xfId="35987" xr:uid="{00000000-0005-0000-0000-00003C9B0000}"/>
    <cellStyle name="Note 5 3 2 7 2 2 3" xfId="53176" xr:uid="{00000000-0005-0000-0000-00003D9B0000}"/>
    <cellStyle name="Note 5 3 2 7 2 3" xfId="29206" xr:uid="{00000000-0005-0000-0000-00003E9B0000}"/>
    <cellStyle name="Note 5 3 2 7 2 4" xfId="46445" xr:uid="{00000000-0005-0000-0000-00003F9B0000}"/>
    <cellStyle name="Note 5 3 2 7 3" xfId="8258" xr:uid="{00000000-0005-0000-0000-0000409B0000}"/>
    <cellStyle name="Note 5 3 2 7 3 2" xfId="25923" xr:uid="{00000000-0005-0000-0000-0000419B0000}"/>
    <cellStyle name="Note 5 3 2 7 3 3" xfId="43188" xr:uid="{00000000-0005-0000-0000-0000429B0000}"/>
    <cellStyle name="Note 5 3 2 7 4" xfId="15256" xr:uid="{00000000-0005-0000-0000-0000439B0000}"/>
    <cellStyle name="Note 5 3 2 7 4 2" xfId="32920" xr:uid="{00000000-0005-0000-0000-0000449B0000}"/>
    <cellStyle name="Note 5 3 2 7 4 3" xfId="50135" xr:uid="{00000000-0005-0000-0000-0000459B0000}"/>
    <cellStyle name="Note 5 3 2 7 5" xfId="22287" xr:uid="{00000000-0005-0000-0000-0000469B0000}"/>
    <cellStyle name="Note 5 3 2 7 6" xfId="39577" xr:uid="{00000000-0005-0000-0000-0000479B0000}"/>
    <cellStyle name="Note 5 3 2 8" xfId="10228" xr:uid="{00000000-0005-0000-0000-0000489B0000}"/>
    <cellStyle name="Note 5 3 2 8 2" xfId="17117" xr:uid="{00000000-0005-0000-0000-0000499B0000}"/>
    <cellStyle name="Note 5 3 2 8 2 2" xfId="34781" xr:uid="{00000000-0005-0000-0000-00004A9B0000}"/>
    <cellStyle name="Note 5 3 2 8 2 3" xfId="51982" xr:uid="{00000000-0005-0000-0000-00004B9B0000}"/>
    <cellStyle name="Note 5 3 2 8 3" xfId="27892" xr:uid="{00000000-0005-0000-0000-00004C9B0000}"/>
    <cellStyle name="Note 5 3 2 8 4" xfId="45143" xr:uid="{00000000-0005-0000-0000-00004D9B0000}"/>
    <cellStyle name="Note 5 3 2 9" xfId="6478" xr:uid="{00000000-0005-0000-0000-00004E9B0000}"/>
    <cellStyle name="Note 5 3 2 9 2" xfId="24143" xr:uid="{00000000-0005-0000-0000-00004F9B0000}"/>
    <cellStyle name="Note 5 3 2 9 3" xfId="41420" xr:uid="{00000000-0005-0000-0000-0000509B0000}"/>
    <cellStyle name="Note 5 3 3" xfId="2870" xr:uid="{00000000-0005-0000-0000-0000519B0000}"/>
    <cellStyle name="Note 5 3 3 2" xfId="3533" xr:uid="{00000000-0005-0000-0000-0000529B0000}"/>
    <cellStyle name="Note 5 3 3 2 2" xfId="5449" xr:uid="{00000000-0005-0000-0000-0000539B0000}"/>
    <cellStyle name="Note 5 3 3 2 2 2" xfId="12369" xr:uid="{00000000-0005-0000-0000-0000549B0000}"/>
    <cellStyle name="Note 5 3 3 2 2 2 2" xfId="19096" xr:uid="{00000000-0005-0000-0000-0000559B0000}"/>
    <cellStyle name="Note 5 3 3 2 2 2 2 2" xfId="36760" xr:uid="{00000000-0005-0000-0000-0000569B0000}"/>
    <cellStyle name="Note 5 3 3 2 2 2 2 3" xfId="53940" xr:uid="{00000000-0005-0000-0000-0000579B0000}"/>
    <cellStyle name="Note 5 3 3 2 2 2 3" xfId="30033" xr:uid="{00000000-0005-0000-0000-0000589B0000}"/>
    <cellStyle name="Note 5 3 3 2 2 2 4" xfId="47263" xr:uid="{00000000-0005-0000-0000-0000599B0000}"/>
    <cellStyle name="Note 5 3 3 2 2 3" xfId="9085" xr:uid="{00000000-0005-0000-0000-00005A9B0000}"/>
    <cellStyle name="Note 5 3 3 2 2 3 2" xfId="26750" xr:uid="{00000000-0005-0000-0000-00005B9B0000}"/>
    <cellStyle name="Note 5 3 3 2 2 3 3" xfId="44006" xr:uid="{00000000-0005-0000-0000-00005C9B0000}"/>
    <cellStyle name="Note 5 3 3 2 2 4" xfId="16029" xr:uid="{00000000-0005-0000-0000-00005D9B0000}"/>
    <cellStyle name="Note 5 3 3 2 2 4 2" xfId="33693" xr:uid="{00000000-0005-0000-0000-00005E9B0000}"/>
    <cellStyle name="Note 5 3 3 2 2 4 3" xfId="50899" xr:uid="{00000000-0005-0000-0000-00005F9B0000}"/>
    <cellStyle name="Note 5 3 3 2 2 5" xfId="23114" xr:uid="{00000000-0005-0000-0000-0000609B0000}"/>
    <cellStyle name="Note 5 3 3 2 2 6" xfId="40395" xr:uid="{00000000-0005-0000-0000-0000619B0000}"/>
    <cellStyle name="Note 5 3 3 2 3" xfId="10993" xr:uid="{00000000-0005-0000-0000-0000629B0000}"/>
    <cellStyle name="Note 5 3 3 2 3 2" xfId="17828" xr:uid="{00000000-0005-0000-0000-0000639B0000}"/>
    <cellStyle name="Note 5 3 3 2 3 2 2" xfId="35492" xr:uid="{00000000-0005-0000-0000-0000649B0000}"/>
    <cellStyle name="Note 5 3 3 2 3 2 3" xfId="52684" xr:uid="{00000000-0005-0000-0000-0000659B0000}"/>
    <cellStyle name="Note 5 3 3 2 3 3" xfId="28657" xr:uid="{00000000-0005-0000-0000-0000669B0000}"/>
    <cellStyle name="Note 5 3 3 2 3 4" xfId="45899" xr:uid="{00000000-0005-0000-0000-0000679B0000}"/>
    <cellStyle name="Note 5 3 3 2 4" xfId="7230" xr:uid="{00000000-0005-0000-0000-0000689B0000}"/>
    <cellStyle name="Note 5 3 3 2 4 2" xfId="24895" xr:uid="{00000000-0005-0000-0000-0000699B0000}"/>
    <cellStyle name="Note 5 3 3 2 4 3" xfId="42163" xr:uid="{00000000-0005-0000-0000-00006A9B0000}"/>
    <cellStyle name="Note 5 3 3 2 5" xfId="14282" xr:uid="{00000000-0005-0000-0000-00006B9B0000}"/>
    <cellStyle name="Note 5 3 3 2 5 2" xfId="31946" xr:uid="{00000000-0005-0000-0000-00006C9B0000}"/>
    <cellStyle name="Note 5 3 3 2 5 3" xfId="49164" xr:uid="{00000000-0005-0000-0000-00006D9B0000}"/>
    <cellStyle name="Note 5 3 3 2 6" xfId="21252" xr:uid="{00000000-0005-0000-0000-00006E9B0000}"/>
    <cellStyle name="Note 5 3 3 2 7" xfId="38552" xr:uid="{00000000-0005-0000-0000-00006F9B0000}"/>
    <cellStyle name="Note 5 3 3 3" xfId="3903" xr:uid="{00000000-0005-0000-0000-0000709B0000}"/>
    <cellStyle name="Note 5 3 3 3 2" xfId="5819" xr:uid="{00000000-0005-0000-0000-0000719B0000}"/>
    <cellStyle name="Note 5 3 3 3 2 2" xfId="12739" xr:uid="{00000000-0005-0000-0000-0000729B0000}"/>
    <cellStyle name="Note 5 3 3 3 2 2 2" xfId="19466" xr:uid="{00000000-0005-0000-0000-0000739B0000}"/>
    <cellStyle name="Note 5 3 3 3 2 2 2 2" xfId="37130" xr:uid="{00000000-0005-0000-0000-0000749B0000}"/>
    <cellStyle name="Note 5 3 3 3 2 2 2 3" xfId="54307" xr:uid="{00000000-0005-0000-0000-0000759B0000}"/>
    <cellStyle name="Note 5 3 3 3 2 2 3" xfId="30403" xr:uid="{00000000-0005-0000-0000-0000769B0000}"/>
    <cellStyle name="Note 5 3 3 3 2 2 4" xfId="47630" xr:uid="{00000000-0005-0000-0000-0000779B0000}"/>
    <cellStyle name="Note 5 3 3 3 2 3" xfId="9455" xr:uid="{00000000-0005-0000-0000-0000789B0000}"/>
    <cellStyle name="Note 5 3 3 3 2 3 2" xfId="27120" xr:uid="{00000000-0005-0000-0000-0000799B0000}"/>
    <cellStyle name="Note 5 3 3 3 2 3 3" xfId="44373" xr:uid="{00000000-0005-0000-0000-00007A9B0000}"/>
    <cellStyle name="Note 5 3 3 3 2 4" xfId="16399" xr:uid="{00000000-0005-0000-0000-00007B9B0000}"/>
    <cellStyle name="Note 5 3 3 3 2 4 2" xfId="34063" xr:uid="{00000000-0005-0000-0000-00007C9B0000}"/>
    <cellStyle name="Note 5 3 3 3 2 4 3" xfId="51266" xr:uid="{00000000-0005-0000-0000-00007D9B0000}"/>
    <cellStyle name="Note 5 3 3 3 2 5" xfId="23484" xr:uid="{00000000-0005-0000-0000-00007E9B0000}"/>
    <cellStyle name="Note 5 3 3 3 2 6" xfId="40762" xr:uid="{00000000-0005-0000-0000-00007F9B0000}"/>
    <cellStyle name="Note 5 3 3 3 3" xfId="7600" xr:uid="{00000000-0005-0000-0000-0000809B0000}"/>
    <cellStyle name="Note 5 3 3 3 3 2" xfId="25265" xr:uid="{00000000-0005-0000-0000-0000819B0000}"/>
    <cellStyle name="Note 5 3 3 3 3 3" xfId="42530" xr:uid="{00000000-0005-0000-0000-0000829B0000}"/>
    <cellStyle name="Note 5 3 3 3 4" xfId="14652" xr:uid="{00000000-0005-0000-0000-0000839B0000}"/>
    <cellStyle name="Note 5 3 3 3 4 2" xfId="32316" xr:uid="{00000000-0005-0000-0000-0000849B0000}"/>
    <cellStyle name="Note 5 3 3 3 4 3" xfId="49531" xr:uid="{00000000-0005-0000-0000-0000859B0000}"/>
    <cellStyle name="Note 5 3 3 3 5" xfId="21622" xr:uid="{00000000-0005-0000-0000-0000869B0000}"/>
    <cellStyle name="Note 5 3 3 3 6" xfId="38919" xr:uid="{00000000-0005-0000-0000-0000879B0000}"/>
    <cellStyle name="Note 5 3 3 4" xfId="4786" xr:uid="{00000000-0005-0000-0000-0000889B0000}"/>
    <cellStyle name="Note 5 3 3 4 2" xfId="11706" xr:uid="{00000000-0005-0000-0000-0000899B0000}"/>
    <cellStyle name="Note 5 3 3 4 2 2" xfId="18487" xr:uid="{00000000-0005-0000-0000-00008A9B0000}"/>
    <cellStyle name="Note 5 3 3 4 2 2 2" xfId="36151" xr:uid="{00000000-0005-0000-0000-00008B9B0000}"/>
    <cellStyle name="Note 5 3 3 4 2 2 3" xfId="53337" xr:uid="{00000000-0005-0000-0000-00008C9B0000}"/>
    <cellStyle name="Note 5 3 3 4 2 3" xfId="29370" xr:uid="{00000000-0005-0000-0000-00008D9B0000}"/>
    <cellStyle name="Note 5 3 3 4 2 4" xfId="46606" xr:uid="{00000000-0005-0000-0000-00008E9B0000}"/>
    <cellStyle name="Note 5 3 3 4 3" xfId="8422" xr:uid="{00000000-0005-0000-0000-00008F9B0000}"/>
    <cellStyle name="Note 5 3 3 4 3 2" xfId="26087" xr:uid="{00000000-0005-0000-0000-0000909B0000}"/>
    <cellStyle name="Note 5 3 3 4 3 3" xfId="43349" xr:uid="{00000000-0005-0000-0000-0000919B0000}"/>
    <cellStyle name="Note 5 3 3 4 4" xfId="15420" xr:uid="{00000000-0005-0000-0000-0000929B0000}"/>
    <cellStyle name="Note 5 3 3 4 4 2" xfId="33084" xr:uid="{00000000-0005-0000-0000-0000939B0000}"/>
    <cellStyle name="Note 5 3 3 4 4 3" xfId="50296" xr:uid="{00000000-0005-0000-0000-0000949B0000}"/>
    <cellStyle name="Note 5 3 3 4 5" xfId="22451" xr:uid="{00000000-0005-0000-0000-0000959B0000}"/>
    <cellStyle name="Note 5 3 3 4 6" xfId="39738" xr:uid="{00000000-0005-0000-0000-0000969B0000}"/>
    <cellStyle name="Note 5 3 3 5" xfId="10392" xr:uid="{00000000-0005-0000-0000-0000979B0000}"/>
    <cellStyle name="Note 5 3 3 5 2" xfId="17281" xr:uid="{00000000-0005-0000-0000-0000989B0000}"/>
    <cellStyle name="Note 5 3 3 5 2 2" xfId="34945" xr:uid="{00000000-0005-0000-0000-0000999B0000}"/>
    <cellStyle name="Note 5 3 3 5 2 3" xfId="52143" xr:uid="{00000000-0005-0000-0000-00009A9B0000}"/>
    <cellStyle name="Note 5 3 3 5 3" xfId="28056" xr:uid="{00000000-0005-0000-0000-00009B9B0000}"/>
    <cellStyle name="Note 5 3 3 5 4" xfId="45304" xr:uid="{00000000-0005-0000-0000-00009C9B0000}"/>
    <cellStyle name="Note 5 3 3 6" xfId="6642" xr:uid="{00000000-0005-0000-0000-00009D9B0000}"/>
    <cellStyle name="Note 5 3 3 6 2" xfId="24307" xr:uid="{00000000-0005-0000-0000-00009E9B0000}"/>
    <cellStyle name="Note 5 3 3 6 3" xfId="41581" xr:uid="{00000000-0005-0000-0000-00009F9B0000}"/>
    <cellStyle name="Note 5 3 3 7" xfId="13673" xr:uid="{00000000-0005-0000-0000-0000A09B0000}"/>
    <cellStyle name="Note 5 3 3 7 2" xfId="31337" xr:uid="{00000000-0005-0000-0000-0000A19B0000}"/>
    <cellStyle name="Note 5 3 3 7 3" xfId="48561" xr:uid="{00000000-0005-0000-0000-0000A29B0000}"/>
    <cellStyle name="Note 5 3 3 8" xfId="20589" xr:uid="{00000000-0005-0000-0000-0000A39B0000}"/>
    <cellStyle name="Note 5 3 3 9" xfId="37895" xr:uid="{00000000-0005-0000-0000-0000A49B0000}"/>
    <cellStyle name="Note 5 3 4" xfId="4522" xr:uid="{00000000-0005-0000-0000-0000A59B0000}"/>
    <cellStyle name="Note 5 3 4 2" xfId="6386" xr:uid="{00000000-0005-0000-0000-0000A69B0000}"/>
    <cellStyle name="Note 5 3 4 2 2" xfId="13305" xr:uid="{00000000-0005-0000-0000-0000A79B0000}"/>
    <cellStyle name="Note 5 3 4 2 2 2" xfId="19978" xr:uid="{00000000-0005-0000-0000-0000A89B0000}"/>
    <cellStyle name="Note 5 3 4 2 2 2 2" xfId="37642" xr:uid="{00000000-0005-0000-0000-0000A99B0000}"/>
    <cellStyle name="Note 5 3 4 2 2 2 3" xfId="54819" xr:uid="{00000000-0005-0000-0000-0000AA9B0000}"/>
    <cellStyle name="Note 5 3 4 2 2 3" xfId="30969" xr:uid="{00000000-0005-0000-0000-0000AB9B0000}"/>
    <cellStyle name="Note 5 3 4 2 2 4" xfId="48196" xr:uid="{00000000-0005-0000-0000-0000AC9B0000}"/>
    <cellStyle name="Note 5 3 4 2 3" xfId="10021" xr:uid="{00000000-0005-0000-0000-0000AD9B0000}"/>
    <cellStyle name="Note 5 3 4 2 3 2" xfId="27686" xr:uid="{00000000-0005-0000-0000-0000AE9B0000}"/>
    <cellStyle name="Note 5 3 4 2 3 3" xfId="44939" xr:uid="{00000000-0005-0000-0000-0000AF9B0000}"/>
    <cellStyle name="Note 5 3 4 2 4" xfId="16911" xr:uid="{00000000-0005-0000-0000-0000B09B0000}"/>
    <cellStyle name="Note 5 3 4 2 4 2" xfId="34575" xr:uid="{00000000-0005-0000-0000-0000B19B0000}"/>
    <cellStyle name="Note 5 3 4 2 4 3" xfId="51778" xr:uid="{00000000-0005-0000-0000-0000B29B0000}"/>
    <cellStyle name="Note 5 3 4 2 5" xfId="24051" xr:uid="{00000000-0005-0000-0000-0000B39B0000}"/>
    <cellStyle name="Note 5 3 4 2 6" xfId="41328" xr:uid="{00000000-0005-0000-0000-0000B49B0000}"/>
    <cellStyle name="Note 5 3 4 3" xfId="11450" xr:uid="{00000000-0005-0000-0000-0000B59B0000}"/>
    <cellStyle name="Note 5 3 4 3 2" xfId="18231" xr:uid="{00000000-0005-0000-0000-0000B69B0000}"/>
    <cellStyle name="Note 5 3 4 3 2 2" xfId="35895" xr:uid="{00000000-0005-0000-0000-0000B79B0000}"/>
    <cellStyle name="Note 5 3 4 3 2 3" xfId="53084" xr:uid="{00000000-0005-0000-0000-0000B89B0000}"/>
    <cellStyle name="Note 5 3 4 3 3" xfId="29114" xr:uid="{00000000-0005-0000-0000-0000B99B0000}"/>
    <cellStyle name="Note 5 3 4 3 4" xfId="46353" xr:uid="{00000000-0005-0000-0000-0000BA9B0000}"/>
    <cellStyle name="Note 5 3 4 4" xfId="8166" xr:uid="{00000000-0005-0000-0000-0000BB9B0000}"/>
    <cellStyle name="Note 5 3 4 4 2" xfId="25831" xr:uid="{00000000-0005-0000-0000-0000BC9B0000}"/>
    <cellStyle name="Note 5 3 4 4 3" xfId="43096" xr:uid="{00000000-0005-0000-0000-0000BD9B0000}"/>
    <cellStyle name="Note 5 3 4 5" xfId="15164" xr:uid="{00000000-0005-0000-0000-0000BE9B0000}"/>
    <cellStyle name="Note 5 3 4 5 2" xfId="32828" xr:uid="{00000000-0005-0000-0000-0000BF9B0000}"/>
    <cellStyle name="Note 5 3 4 5 3" xfId="50043" xr:uid="{00000000-0005-0000-0000-0000C09B0000}"/>
    <cellStyle name="Note 5 3 4 6" xfId="22195" xr:uid="{00000000-0005-0000-0000-0000C19B0000}"/>
    <cellStyle name="Note 5 3 4 7" xfId="39485" xr:uid="{00000000-0005-0000-0000-0000C29B0000}"/>
    <cellStyle name="Note 5 3 5" xfId="4548" xr:uid="{00000000-0005-0000-0000-0000C39B0000}"/>
    <cellStyle name="Note 5 3 5 2" xfId="6412" xr:uid="{00000000-0005-0000-0000-0000C49B0000}"/>
    <cellStyle name="Note 5 3 5 2 2" xfId="13331" xr:uid="{00000000-0005-0000-0000-0000C59B0000}"/>
    <cellStyle name="Note 5 3 5 2 2 2" xfId="20004" xr:uid="{00000000-0005-0000-0000-0000C69B0000}"/>
    <cellStyle name="Note 5 3 5 2 2 2 2" xfId="37668" xr:uid="{00000000-0005-0000-0000-0000C79B0000}"/>
    <cellStyle name="Note 5 3 5 2 2 2 3" xfId="54845" xr:uid="{00000000-0005-0000-0000-0000C89B0000}"/>
    <cellStyle name="Note 5 3 5 2 2 3" xfId="30995" xr:uid="{00000000-0005-0000-0000-0000C99B0000}"/>
    <cellStyle name="Note 5 3 5 2 2 4" xfId="48222" xr:uid="{00000000-0005-0000-0000-0000CA9B0000}"/>
    <cellStyle name="Note 5 3 5 2 3" xfId="10047" xr:uid="{00000000-0005-0000-0000-0000CB9B0000}"/>
    <cellStyle name="Note 5 3 5 2 3 2" xfId="27712" xr:uid="{00000000-0005-0000-0000-0000CC9B0000}"/>
    <cellStyle name="Note 5 3 5 2 3 3" xfId="44965" xr:uid="{00000000-0005-0000-0000-0000CD9B0000}"/>
    <cellStyle name="Note 5 3 5 2 4" xfId="16937" xr:uid="{00000000-0005-0000-0000-0000CE9B0000}"/>
    <cellStyle name="Note 5 3 5 2 4 2" xfId="34601" xr:uid="{00000000-0005-0000-0000-0000CF9B0000}"/>
    <cellStyle name="Note 5 3 5 2 4 3" xfId="51804" xr:uid="{00000000-0005-0000-0000-0000D09B0000}"/>
    <cellStyle name="Note 5 3 5 2 5" xfId="24077" xr:uid="{00000000-0005-0000-0000-0000D19B0000}"/>
    <cellStyle name="Note 5 3 5 2 6" xfId="41354" xr:uid="{00000000-0005-0000-0000-0000D29B0000}"/>
    <cellStyle name="Note 5 3 5 3" xfId="11476" xr:uid="{00000000-0005-0000-0000-0000D39B0000}"/>
    <cellStyle name="Note 5 3 5 3 2" xfId="18257" xr:uid="{00000000-0005-0000-0000-0000D49B0000}"/>
    <cellStyle name="Note 5 3 5 3 2 2" xfId="35921" xr:uid="{00000000-0005-0000-0000-0000D59B0000}"/>
    <cellStyle name="Note 5 3 5 3 2 3" xfId="53110" xr:uid="{00000000-0005-0000-0000-0000D69B0000}"/>
    <cellStyle name="Note 5 3 5 3 3" xfId="29140" xr:uid="{00000000-0005-0000-0000-0000D79B0000}"/>
    <cellStyle name="Note 5 3 5 3 4" xfId="46379" xr:uid="{00000000-0005-0000-0000-0000D89B0000}"/>
    <cellStyle name="Note 5 3 5 4" xfId="8192" xr:uid="{00000000-0005-0000-0000-0000D99B0000}"/>
    <cellStyle name="Note 5 3 5 4 2" xfId="25857" xr:uid="{00000000-0005-0000-0000-0000DA9B0000}"/>
    <cellStyle name="Note 5 3 5 4 3" xfId="43122" xr:uid="{00000000-0005-0000-0000-0000DB9B0000}"/>
    <cellStyle name="Note 5 3 5 5" xfId="15190" xr:uid="{00000000-0005-0000-0000-0000DC9B0000}"/>
    <cellStyle name="Note 5 3 5 5 2" xfId="32854" xr:uid="{00000000-0005-0000-0000-0000DD9B0000}"/>
    <cellStyle name="Note 5 3 5 5 3" xfId="50069" xr:uid="{00000000-0005-0000-0000-0000DE9B0000}"/>
    <cellStyle name="Note 5 3 5 6" xfId="22221" xr:uid="{00000000-0005-0000-0000-0000DF9B0000}"/>
    <cellStyle name="Note 5 3 5 7" xfId="39511" xr:uid="{00000000-0005-0000-0000-0000E09B0000}"/>
    <cellStyle name="Note 5 3 6" xfId="10165" xr:uid="{00000000-0005-0000-0000-0000E19B0000}"/>
    <cellStyle name="Note 5 3 6 2" xfId="17054" xr:uid="{00000000-0005-0000-0000-0000E29B0000}"/>
    <cellStyle name="Note 5 3 6 2 2" xfId="34718" xr:uid="{00000000-0005-0000-0000-0000E39B0000}"/>
    <cellStyle name="Note 5 3 6 2 3" xfId="51919" xr:uid="{00000000-0005-0000-0000-0000E49B0000}"/>
    <cellStyle name="Note 5 3 6 3" xfId="27829" xr:uid="{00000000-0005-0000-0000-0000E59B0000}"/>
    <cellStyle name="Note 5 3 6 4" xfId="45080" xr:uid="{00000000-0005-0000-0000-0000E69B0000}"/>
    <cellStyle name="Note 5 3 7" xfId="13446" xr:uid="{00000000-0005-0000-0000-0000E79B0000}"/>
    <cellStyle name="Note 5 3 7 2" xfId="31110" xr:uid="{00000000-0005-0000-0000-0000E89B0000}"/>
    <cellStyle name="Note 5 3 7 3" xfId="48337" xr:uid="{00000000-0005-0000-0000-0000E99B0000}"/>
    <cellStyle name="Note 5 3 8" xfId="20272" xr:uid="{00000000-0005-0000-0000-0000EA9B0000}"/>
    <cellStyle name="Note 5 3 9" xfId="20152" xr:uid="{00000000-0005-0000-0000-0000EB9B0000}"/>
    <cellStyle name="Note 5 4" xfId="2707" xr:uid="{00000000-0005-0000-0000-0000EC9B0000}"/>
    <cellStyle name="Note 5 4 10" xfId="13512" xr:uid="{00000000-0005-0000-0000-0000ED9B0000}"/>
    <cellStyle name="Note 5 4 10 2" xfId="31176" xr:uid="{00000000-0005-0000-0000-0000EE9B0000}"/>
    <cellStyle name="Note 5 4 10 3" xfId="48403" xr:uid="{00000000-0005-0000-0000-0000EF9B0000}"/>
    <cellStyle name="Note 5 4 11" xfId="20428" xr:uid="{00000000-0005-0000-0000-0000F09B0000}"/>
    <cellStyle name="Note 5 4 12" xfId="37737" xr:uid="{00000000-0005-0000-0000-0000F19B0000}"/>
    <cellStyle name="Note 5 4 2" xfId="2936" xr:uid="{00000000-0005-0000-0000-0000F29B0000}"/>
    <cellStyle name="Note 5 4 2 2" xfId="3599" xr:uid="{00000000-0005-0000-0000-0000F39B0000}"/>
    <cellStyle name="Note 5 4 2 2 2" xfId="5515" xr:uid="{00000000-0005-0000-0000-0000F49B0000}"/>
    <cellStyle name="Note 5 4 2 2 2 2" xfId="12435" xr:uid="{00000000-0005-0000-0000-0000F59B0000}"/>
    <cellStyle name="Note 5 4 2 2 2 2 2" xfId="19162" xr:uid="{00000000-0005-0000-0000-0000F69B0000}"/>
    <cellStyle name="Note 5 4 2 2 2 2 2 2" xfId="36826" xr:uid="{00000000-0005-0000-0000-0000F79B0000}"/>
    <cellStyle name="Note 5 4 2 2 2 2 2 3" xfId="54006" xr:uid="{00000000-0005-0000-0000-0000F89B0000}"/>
    <cellStyle name="Note 5 4 2 2 2 2 3" xfId="30099" xr:uid="{00000000-0005-0000-0000-0000F99B0000}"/>
    <cellStyle name="Note 5 4 2 2 2 2 4" xfId="47329" xr:uid="{00000000-0005-0000-0000-0000FA9B0000}"/>
    <cellStyle name="Note 5 4 2 2 2 3" xfId="9151" xr:uid="{00000000-0005-0000-0000-0000FB9B0000}"/>
    <cellStyle name="Note 5 4 2 2 2 3 2" xfId="26816" xr:uid="{00000000-0005-0000-0000-0000FC9B0000}"/>
    <cellStyle name="Note 5 4 2 2 2 3 3" xfId="44072" xr:uid="{00000000-0005-0000-0000-0000FD9B0000}"/>
    <cellStyle name="Note 5 4 2 2 2 4" xfId="16095" xr:uid="{00000000-0005-0000-0000-0000FE9B0000}"/>
    <cellStyle name="Note 5 4 2 2 2 4 2" xfId="33759" xr:uid="{00000000-0005-0000-0000-0000FF9B0000}"/>
    <cellStyle name="Note 5 4 2 2 2 4 3" xfId="50965" xr:uid="{00000000-0005-0000-0000-0000009C0000}"/>
    <cellStyle name="Note 5 4 2 2 2 5" xfId="23180" xr:uid="{00000000-0005-0000-0000-0000019C0000}"/>
    <cellStyle name="Note 5 4 2 2 2 6" xfId="40461" xr:uid="{00000000-0005-0000-0000-0000029C0000}"/>
    <cellStyle name="Note 5 4 2 2 3" xfId="11059" xr:uid="{00000000-0005-0000-0000-0000039C0000}"/>
    <cellStyle name="Note 5 4 2 2 3 2" xfId="17894" xr:uid="{00000000-0005-0000-0000-0000049C0000}"/>
    <cellStyle name="Note 5 4 2 2 3 2 2" xfId="35558" xr:uid="{00000000-0005-0000-0000-0000059C0000}"/>
    <cellStyle name="Note 5 4 2 2 3 2 3" xfId="52750" xr:uid="{00000000-0005-0000-0000-0000069C0000}"/>
    <cellStyle name="Note 5 4 2 2 3 3" xfId="28723" xr:uid="{00000000-0005-0000-0000-0000079C0000}"/>
    <cellStyle name="Note 5 4 2 2 3 4" xfId="45965" xr:uid="{00000000-0005-0000-0000-0000089C0000}"/>
    <cellStyle name="Note 5 4 2 2 4" xfId="7296" xr:uid="{00000000-0005-0000-0000-0000099C0000}"/>
    <cellStyle name="Note 5 4 2 2 4 2" xfId="24961" xr:uid="{00000000-0005-0000-0000-00000A9C0000}"/>
    <cellStyle name="Note 5 4 2 2 4 3" xfId="42229" xr:uid="{00000000-0005-0000-0000-00000B9C0000}"/>
    <cellStyle name="Note 5 4 2 2 5" xfId="14348" xr:uid="{00000000-0005-0000-0000-00000C9C0000}"/>
    <cellStyle name="Note 5 4 2 2 5 2" xfId="32012" xr:uid="{00000000-0005-0000-0000-00000D9C0000}"/>
    <cellStyle name="Note 5 4 2 2 5 3" xfId="49230" xr:uid="{00000000-0005-0000-0000-00000E9C0000}"/>
    <cellStyle name="Note 5 4 2 2 6" xfId="21318" xr:uid="{00000000-0005-0000-0000-00000F9C0000}"/>
    <cellStyle name="Note 5 4 2 2 7" xfId="38618" xr:uid="{00000000-0005-0000-0000-0000109C0000}"/>
    <cellStyle name="Note 5 4 2 3" xfId="3969" xr:uid="{00000000-0005-0000-0000-0000119C0000}"/>
    <cellStyle name="Note 5 4 2 3 2" xfId="5885" xr:uid="{00000000-0005-0000-0000-0000129C0000}"/>
    <cellStyle name="Note 5 4 2 3 2 2" xfId="12805" xr:uid="{00000000-0005-0000-0000-0000139C0000}"/>
    <cellStyle name="Note 5 4 2 3 2 2 2" xfId="19532" xr:uid="{00000000-0005-0000-0000-0000149C0000}"/>
    <cellStyle name="Note 5 4 2 3 2 2 2 2" xfId="37196" xr:uid="{00000000-0005-0000-0000-0000159C0000}"/>
    <cellStyle name="Note 5 4 2 3 2 2 2 3" xfId="54373" xr:uid="{00000000-0005-0000-0000-0000169C0000}"/>
    <cellStyle name="Note 5 4 2 3 2 2 3" xfId="30469" xr:uid="{00000000-0005-0000-0000-0000179C0000}"/>
    <cellStyle name="Note 5 4 2 3 2 2 4" xfId="47696" xr:uid="{00000000-0005-0000-0000-0000189C0000}"/>
    <cellStyle name="Note 5 4 2 3 2 3" xfId="9521" xr:uid="{00000000-0005-0000-0000-0000199C0000}"/>
    <cellStyle name="Note 5 4 2 3 2 3 2" xfId="27186" xr:uid="{00000000-0005-0000-0000-00001A9C0000}"/>
    <cellStyle name="Note 5 4 2 3 2 3 3" xfId="44439" xr:uid="{00000000-0005-0000-0000-00001B9C0000}"/>
    <cellStyle name="Note 5 4 2 3 2 4" xfId="16465" xr:uid="{00000000-0005-0000-0000-00001C9C0000}"/>
    <cellStyle name="Note 5 4 2 3 2 4 2" xfId="34129" xr:uid="{00000000-0005-0000-0000-00001D9C0000}"/>
    <cellStyle name="Note 5 4 2 3 2 4 3" xfId="51332" xr:uid="{00000000-0005-0000-0000-00001E9C0000}"/>
    <cellStyle name="Note 5 4 2 3 2 5" xfId="23550" xr:uid="{00000000-0005-0000-0000-00001F9C0000}"/>
    <cellStyle name="Note 5 4 2 3 2 6" xfId="40828" xr:uid="{00000000-0005-0000-0000-0000209C0000}"/>
    <cellStyle name="Note 5 4 2 3 3" xfId="7666" xr:uid="{00000000-0005-0000-0000-0000219C0000}"/>
    <cellStyle name="Note 5 4 2 3 3 2" xfId="25331" xr:uid="{00000000-0005-0000-0000-0000229C0000}"/>
    <cellStyle name="Note 5 4 2 3 3 3" xfId="42596" xr:uid="{00000000-0005-0000-0000-0000239C0000}"/>
    <cellStyle name="Note 5 4 2 3 4" xfId="14718" xr:uid="{00000000-0005-0000-0000-0000249C0000}"/>
    <cellStyle name="Note 5 4 2 3 4 2" xfId="32382" xr:uid="{00000000-0005-0000-0000-0000259C0000}"/>
    <cellStyle name="Note 5 4 2 3 4 3" xfId="49597" xr:uid="{00000000-0005-0000-0000-0000269C0000}"/>
    <cellStyle name="Note 5 4 2 3 5" xfId="21688" xr:uid="{00000000-0005-0000-0000-0000279C0000}"/>
    <cellStyle name="Note 5 4 2 3 6" xfId="38985" xr:uid="{00000000-0005-0000-0000-0000289C0000}"/>
    <cellStyle name="Note 5 4 2 4" xfId="4852" xr:uid="{00000000-0005-0000-0000-0000299C0000}"/>
    <cellStyle name="Note 5 4 2 4 2" xfId="11772" xr:uid="{00000000-0005-0000-0000-00002A9C0000}"/>
    <cellStyle name="Note 5 4 2 4 2 2" xfId="18553" xr:uid="{00000000-0005-0000-0000-00002B9C0000}"/>
    <cellStyle name="Note 5 4 2 4 2 2 2" xfId="36217" xr:uid="{00000000-0005-0000-0000-00002C9C0000}"/>
    <cellStyle name="Note 5 4 2 4 2 2 3" xfId="53403" xr:uid="{00000000-0005-0000-0000-00002D9C0000}"/>
    <cellStyle name="Note 5 4 2 4 2 3" xfId="29436" xr:uid="{00000000-0005-0000-0000-00002E9C0000}"/>
    <cellStyle name="Note 5 4 2 4 2 4" xfId="46672" xr:uid="{00000000-0005-0000-0000-00002F9C0000}"/>
    <cellStyle name="Note 5 4 2 4 3" xfId="8488" xr:uid="{00000000-0005-0000-0000-0000309C0000}"/>
    <cellStyle name="Note 5 4 2 4 3 2" xfId="26153" xr:uid="{00000000-0005-0000-0000-0000319C0000}"/>
    <cellStyle name="Note 5 4 2 4 3 3" xfId="43415" xr:uid="{00000000-0005-0000-0000-0000329C0000}"/>
    <cellStyle name="Note 5 4 2 4 4" xfId="15486" xr:uid="{00000000-0005-0000-0000-0000339C0000}"/>
    <cellStyle name="Note 5 4 2 4 4 2" xfId="33150" xr:uid="{00000000-0005-0000-0000-0000349C0000}"/>
    <cellStyle name="Note 5 4 2 4 4 3" xfId="50362" xr:uid="{00000000-0005-0000-0000-0000359C0000}"/>
    <cellStyle name="Note 5 4 2 4 5" xfId="22517" xr:uid="{00000000-0005-0000-0000-0000369C0000}"/>
    <cellStyle name="Note 5 4 2 4 6" xfId="39804" xr:uid="{00000000-0005-0000-0000-0000379C0000}"/>
    <cellStyle name="Note 5 4 2 5" xfId="10458" xr:uid="{00000000-0005-0000-0000-0000389C0000}"/>
    <cellStyle name="Note 5 4 2 5 2" xfId="17347" xr:uid="{00000000-0005-0000-0000-0000399C0000}"/>
    <cellStyle name="Note 5 4 2 5 2 2" xfId="35011" xr:uid="{00000000-0005-0000-0000-00003A9C0000}"/>
    <cellStyle name="Note 5 4 2 5 2 3" xfId="52209" xr:uid="{00000000-0005-0000-0000-00003B9C0000}"/>
    <cellStyle name="Note 5 4 2 5 3" xfId="28122" xr:uid="{00000000-0005-0000-0000-00003C9C0000}"/>
    <cellStyle name="Note 5 4 2 5 4" xfId="45370" xr:uid="{00000000-0005-0000-0000-00003D9C0000}"/>
    <cellStyle name="Note 5 4 2 6" xfId="6708" xr:uid="{00000000-0005-0000-0000-00003E9C0000}"/>
    <cellStyle name="Note 5 4 2 6 2" xfId="24373" xr:uid="{00000000-0005-0000-0000-00003F9C0000}"/>
    <cellStyle name="Note 5 4 2 6 3" xfId="41647" xr:uid="{00000000-0005-0000-0000-0000409C0000}"/>
    <cellStyle name="Note 5 4 2 7" xfId="13739" xr:uid="{00000000-0005-0000-0000-0000419C0000}"/>
    <cellStyle name="Note 5 4 2 7 2" xfId="31403" xr:uid="{00000000-0005-0000-0000-0000429C0000}"/>
    <cellStyle name="Note 5 4 2 7 3" xfId="48627" xr:uid="{00000000-0005-0000-0000-0000439C0000}"/>
    <cellStyle name="Note 5 4 2 8" xfId="20655" xr:uid="{00000000-0005-0000-0000-0000449C0000}"/>
    <cellStyle name="Note 5 4 2 9" xfId="37961" xr:uid="{00000000-0005-0000-0000-0000459C0000}"/>
    <cellStyle name="Note 5 4 3" xfId="3032" xr:uid="{00000000-0005-0000-0000-0000469C0000}"/>
    <cellStyle name="Note 5 4 3 2" xfId="3695" xr:uid="{00000000-0005-0000-0000-0000479C0000}"/>
    <cellStyle name="Note 5 4 3 2 2" xfId="5611" xr:uid="{00000000-0005-0000-0000-0000489C0000}"/>
    <cellStyle name="Note 5 4 3 2 2 2" xfId="12531" xr:uid="{00000000-0005-0000-0000-0000499C0000}"/>
    <cellStyle name="Note 5 4 3 2 2 2 2" xfId="19258" xr:uid="{00000000-0005-0000-0000-00004A9C0000}"/>
    <cellStyle name="Note 5 4 3 2 2 2 2 2" xfId="36922" xr:uid="{00000000-0005-0000-0000-00004B9C0000}"/>
    <cellStyle name="Note 5 4 3 2 2 2 2 3" xfId="54099" xr:uid="{00000000-0005-0000-0000-00004C9C0000}"/>
    <cellStyle name="Note 5 4 3 2 2 2 3" xfId="30195" xr:uid="{00000000-0005-0000-0000-00004D9C0000}"/>
    <cellStyle name="Note 5 4 3 2 2 2 4" xfId="47422" xr:uid="{00000000-0005-0000-0000-00004E9C0000}"/>
    <cellStyle name="Note 5 4 3 2 2 3" xfId="9247" xr:uid="{00000000-0005-0000-0000-00004F9C0000}"/>
    <cellStyle name="Note 5 4 3 2 2 3 2" xfId="26912" xr:uid="{00000000-0005-0000-0000-0000509C0000}"/>
    <cellStyle name="Note 5 4 3 2 2 3 3" xfId="44165" xr:uid="{00000000-0005-0000-0000-0000519C0000}"/>
    <cellStyle name="Note 5 4 3 2 2 4" xfId="16191" xr:uid="{00000000-0005-0000-0000-0000529C0000}"/>
    <cellStyle name="Note 5 4 3 2 2 4 2" xfId="33855" xr:uid="{00000000-0005-0000-0000-0000539C0000}"/>
    <cellStyle name="Note 5 4 3 2 2 4 3" xfId="51058" xr:uid="{00000000-0005-0000-0000-0000549C0000}"/>
    <cellStyle name="Note 5 4 3 2 2 5" xfId="23276" xr:uid="{00000000-0005-0000-0000-0000559C0000}"/>
    <cellStyle name="Note 5 4 3 2 2 6" xfId="40554" xr:uid="{00000000-0005-0000-0000-0000569C0000}"/>
    <cellStyle name="Note 5 4 3 2 3" xfId="11155" xr:uid="{00000000-0005-0000-0000-0000579C0000}"/>
    <cellStyle name="Note 5 4 3 2 3 2" xfId="17990" xr:uid="{00000000-0005-0000-0000-0000589C0000}"/>
    <cellStyle name="Note 5 4 3 2 3 2 2" xfId="35654" xr:uid="{00000000-0005-0000-0000-0000599C0000}"/>
    <cellStyle name="Note 5 4 3 2 3 2 3" xfId="52843" xr:uid="{00000000-0005-0000-0000-00005A9C0000}"/>
    <cellStyle name="Note 5 4 3 2 3 3" xfId="28819" xr:uid="{00000000-0005-0000-0000-00005B9C0000}"/>
    <cellStyle name="Note 5 4 3 2 3 4" xfId="46058" xr:uid="{00000000-0005-0000-0000-00005C9C0000}"/>
    <cellStyle name="Note 5 4 3 2 4" xfId="7392" xr:uid="{00000000-0005-0000-0000-00005D9C0000}"/>
    <cellStyle name="Note 5 4 3 2 4 2" xfId="25057" xr:uid="{00000000-0005-0000-0000-00005E9C0000}"/>
    <cellStyle name="Note 5 4 3 2 4 3" xfId="42322" xr:uid="{00000000-0005-0000-0000-00005F9C0000}"/>
    <cellStyle name="Note 5 4 3 2 5" xfId="14444" xr:uid="{00000000-0005-0000-0000-0000609C0000}"/>
    <cellStyle name="Note 5 4 3 2 5 2" xfId="32108" xr:uid="{00000000-0005-0000-0000-0000619C0000}"/>
    <cellStyle name="Note 5 4 3 2 5 3" xfId="49323" xr:uid="{00000000-0005-0000-0000-0000629C0000}"/>
    <cellStyle name="Note 5 4 3 2 6" xfId="21414" xr:uid="{00000000-0005-0000-0000-0000639C0000}"/>
    <cellStyle name="Note 5 4 3 2 7" xfId="38711" xr:uid="{00000000-0005-0000-0000-0000649C0000}"/>
    <cellStyle name="Note 5 4 3 3" xfId="4062" xr:uid="{00000000-0005-0000-0000-0000659C0000}"/>
    <cellStyle name="Note 5 4 3 3 2" xfId="5978" xr:uid="{00000000-0005-0000-0000-0000669C0000}"/>
    <cellStyle name="Note 5 4 3 3 2 2" xfId="12898" xr:uid="{00000000-0005-0000-0000-0000679C0000}"/>
    <cellStyle name="Note 5 4 3 3 2 2 2" xfId="19625" xr:uid="{00000000-0005-0000-0000-0000689C0000}"/>
    <cellStyle name="Note 5 4 3 3 2 2 2 2" xfId="37289" xr:uid="{00000000-0005-0000-0000-0000699C0000}"/>
    <cellStyle name="Note 5 4 3 3 2 2 2 3" xfId="54466" xr:uid="{00000000-0005-0000-0000-00006A9C0000}"/>
    <cellStyle name="Note 5 4 3 3 2 2 3" xfId="30562" xr:uid="{00000000-0005-0000-0000-00006B9C0000}"/>
    <cellStyle name="Note 5 4 3 3 2 2 4" xfId="47789" xr:uid="{00000000-0005-0000-0000-00006C9C0000}"/>
    <cellStyle name="Note 5 4 3 3 2 3" xfId="9614" xr:uid="{00000000-0005-0000-0000-00006D9C0000}"/>
    <cellStyle name="Note 5 4 3 3 2 3 2" xfId="27279" xr:uid="{00000000-0005-0000-0000-00006E9C0000}"/>
    <cellStyle name="Note 5 4 3 3 2 3 3" xfId="44532" xr:uid="{00000000-0005-0000-0000-00006F9C0000}"/>
    <cellStyle name="Note 5 4 3 3 2 4" xfId="16558" xr:uid="{00000000-0005-0000-0000-0000709C0000}"/>
    <cellStyle name="Note 5 4 3 3 2 4 2" xfId="34222" xr:uid="{00000000-0005-0000-0000-0000719C0000}"/>
    <cellStyle name="Note 5 4 3 3 2 4 3" xfId="51425" xr:uid="{00000000-0005-0000-0000-0000729C0000}"/>
    <cellStyle name="Note 5 4 3 3 2 5" xfId="23643" xr:uid="{00000000-0005-0000-0000-0000739C0000}"/>
    <cellStyle name="Note 5 4 3 3 2 6" xfId="40921" xr:uid="{00000000-0005-0000-0000-0000749C0000}"/>
    <cellStyle name="Note 5 4 3 3 3" xfId="7759" xr:uid="{00000000-0005-0000-0000-0000759C0000}"/>
    <cellStyle name="Note 5 4 3 3 3 2" xfId="25424" xr:uid="{00000000-0005-0000-0000-0000769C0000}"/>
    <cellStyle name="Note 5 4 3 3 3 3" xfId="42689" xr:uid="{00000000-0005-0000-0000-0000779C0000}"/>
    <cellStyle name="Note 5 4 3 3 4" xfId="14811" xr:uid="{00000000-0005-0000-0000-0000789C0000}"/>
    <cellStyle name="Note 5 4 3 3 4 2" xfId="32475" xr:uid="{00000000-0005-0000-0000-0000799C0000}"/>
    <cellStyle name="Note 5 4 3 3 4 3" xfId="49690" xr:uid="{00000000-0005-0000-0000-00007A9C0000}"/>
    <cellStyle name="Note 5 4 3 3 5" xfId="21781" xr:uid="{00000000-0005-0000-0000-00007B9C0000}"/>
    <cellStyle name="Note 5 4 3 3 6" xfId="39078" xr:uid="{00000000-0005-0000-0000-00007C9C0000}"/>
    <cellStyle name="Note 5 4 3 4" xfId="4948" xr:uid="{00000000-0005-0000-0000-00007D9C0000}"/>
    <cellStyle name="Note 5 4 3 4 2" xfId="11868" xr:uid="{00000000-0005-0000-0000-00007E9C0000}"/>
    <cellStyle name="Note 5 4 3 4 2 2" xfId="18649" xr:uid="{00000000-0005-0000-0000-00007F9C0000}"/>
    <cellStyle name="Note 5 4 3 4 2 2 2" xfId="36313" xr:uid="{00000000-0005-0000-0000-0000809C0000}"/>
    <cellStyle name="Note 5 4 3 4 2 2 3" xfId="53496" xr:uid="{00000000-0005-0000-0000-0000819C0000}"/>
    <cellStyle name="Note 5 4 3 4 2 3" xfId="29532" xr:uid="{00000000-0005-0000-0000-0000829C0000}"/>
    <cellStyle name="Note 5 4 3 4 2 4" xfId="46765" xr:uid="{00000000-0005-0000-0000-0000839C0000}"/>
    <cellStyle name="Note 5 4 3 4 3" xfId="8584" xr:uid="{00000000-0005-0000-0000-0000849C0000}"/>
    <cellStyle name="Note 5 4 3 4 3 2" xfId="26249" xr:uid="{00000000-0005-0000-0000-0000859C0000}"/>
    <cellStyle name="Note 5 4 3 4 3 3" xfId="43508" xr:uid="{00000000-0005-0000-0000-0000869C0000}"/>
    <cellStyle name="Note 5 4 3 4 4" xfId="15582" xr:uid="{00000000-0005-0000-0000-0000879C0000}"/>
    <cellStyle name="Note 5 4 3 4 4 2" xfId="33246" xr:uid="{00000000-0005-0000-0000-0000889C0000}"/>
    <cellStyle name="Note 5 4 3 4 4 3" xfId="50455" xr:uid="{00000000-0005-0000-0000-0000899C0000}"/>
    <cellStyle name="Note 5 4 3 4 5" xfId="22613" xr:uid="{00000000-0005-0000-0000-00008A9C0000}"/>
    <cellStyle name="Note 5 4 3 4 6" xfId="39897" xr:uid="{00000000-0005-0000-0000-00008B9C0000}"/>
    <cellStyle name="Note 5 4 3 5" xfId="10554" xr:uid="{00000000-0005-0000-0000-00008C9C0000}"/>
    <cellStyle name="Note 5 4 3 5 2" xfId="17443" xr:uid="{00000000-0005-0000-0000-00008D9C0000}"/>
    <cellStyle name="Note 5 4 3 5 2 2" xfId="35107" xr:uid="{00000000-0005-0000-0000-00008E9C0000}"/>
    <cellStyle name="Note 5 4 3 5 2 3" xfId="52302" xr:uid="{00000000-0005-0000-0000-00008F9C0000}"/>
    <cellStyle name="Note 5 4 3 5 3" xfId="28218" xr:uid="{00000000-0005-0000-0000-0000909C0000}"/>
    <cellStyle name="Note 5 4 3 5 4" xfId="45463" xr:uid="{00000000-0005-0000-0000-0000919C0000}"/>
    <cellStyle name="Note 5 4 3 6" xfId="6804" xr:uid="{00000000-0005-0000-0000-0000929C0000}"/>
    <cellStyle name="Note 5 4 3 6 2" xfId="24469" xr:uid="{00000000-0005-0000-0000-0000939C0000}"/>
    <cellStyle name="Note 5 4 3 6 3" xfId="41740" xr:uid="{00000000-0005-0000-0000-0000949C0000}"/>
    <cellStyle name="Note 5 4 3 7" xfId="13835" xr:uid="{00000000-0005-0000-0000-0000959C0000}"/>
    <cellStyle name="Note 5 4 3 7 2" xfId="31499" xr:uid="{00000000-0005-0000-0000-0000969C0000}"/>
    <cellStyle name="Note 5 4 3 7 3" xfId="48720" xr:uid="{00000000-0005-0000-0000-0000979C0000}"/>
    <cellStyle name="Note 5 4 3 8" xfId="20751" xr:uid="{00000000-0005-0000-0000-0000989C0000}"/>
    <cellStyle name="Note 5 4 3 9" xfId="38054" xr:uid="{00000000-0005-0000-0000-0000999C0000}"/>
    <cellStyle name="Note 5 4 4" xfId="3144" xr:uid="{00000000-0005-0000-0000-00009A9C0000}"/>
    <cellStyle name="Note 5 4 4 2" xfId="4174" xr:uid="{00000000-0005-0000-0000-00009B9C0000}"/>
    <cellStyle name="Note 5 4 4 2 2" xfId="6090" xr:uid="{00000000-0005-0000-0000-00009C9C0000}"/>
    <cellStyle name="Note 5 4 4 2 2 2" xfId="13010" xr:uid="{00000000-0005-0000-0000-00009D9C0000}"/>
    <cellStyle name="Note 5 4 4 2 2 2 2" xfId="19737" xr:uid="{00000000-0005-0000-0000-00009E9C0000}"/>
    <cellStyle name="Note 5 4 4 2 2 2 2 2" xfId="37401" xr:uid="{00000000-0005-0000-0000-00009F9C0000}"/>
    <cellStyle name="Note 5 4 4 2 2 2 2 3" xfId="54578" xr:uid="{00000000-0005-0000-0000-0000A09C0000}"/>
    <cellStyle name="Note 5 4 4 2 2 2 3" xfId="30674" xr:uid="{00000000-0005-0000-0000-0000A19C0000}"/>
    <cellStyle name="Note 5 4 4 2 2 2 4" xfId="47901" xr:uid="{00000000-0005-0000-0000-0000A29C0000}"/>
    <cellStyle name="Note 5 4 4 2 2 3" xfId="9726" xr:uid="{00000000-0005-0000-0000-0000A39C0000}"/>
    <cellStyle name="Note 5 4 4 2 2 3 2" xfId="27391" xr:uid="{00000000-0005-0000-0000-0000A49C0000}"/>
    <cellStyle name="Note 5 4 4 2 2 3 3" xfId="44644" xr:uid="{00000000-0005-0000-0000-0000A59C0000}"/>
    <cellStyle name="Note 5 4 4 2 2 4" xfId="16670" xr:uid="{00000000-0005-0000-0000-0000A69C0000}"/>
    <cellStyle name="Note 5 4 4 2 2 4 2" xfId="34334" xr:uid="{00000000-0005-0000-0000-0000A79C0000}"/>
    <cellStyle name="Note 5 4 4 2 2 4 3" xfId="51537" xr:uid="{00000000-0005-0000-0000-0000A89C0000}"/>
    <cellStyle name="Note 5 4 4 2 2 5" xfId="23755" xr:uid="{00000000-0005-0000-0000-0000A99C0000}"/>
    <cellStyle name="Note 5 4 4 2 2 6" xfId="41033" xr:uid="{00000000-0005-0000-0000-0000AA9C0000}"/>
    <cellStyle name="Note 5 4 4 2 3" xfId="7871" xr:uid="{00000000-0005-0000-0000-0000AB9C0000}"/>
    <cellStyle name="Note 5 4 4 2 3 2" xfId="25536" xr:uid="{00000000-0005-0000-0000-0000AC9C0000}"/>
    <cellStyle name="Note 5 4 4 2 3 3" xfId="42801" xr:uid="{00000000-0005-0000-0000-0000AD9C0000}"/>
    <cellStyle name="Note 5 4 4 2 4" xfId="14923" xr:uid="{00000000-0005-0000-0000-0000AE9C0000}"/>
    <cellStyle name="Note 5 4 4 2 4 2" xfId="32587" xr:uid="{00000000-0005-0000-0000-0000AF9C0000}"/>
    <cellStyle name="Note 5 4 4 2 4 3" xfId="49802" xr:uid="{00000000-0005-0000-0000-0000B09C0000}"/>
    <cellStyle name="Note 5 4 4 2 5" xfId="21893" xr:uid="{00000000-0005-0000-0000-0000B19C0000}"/>
    <cellStyle name="Note 5 4 4 2 6" xfId="39190" xr:uid="{00000000-0005-0000-0000-0000B29C0000}"/>
    <cellStyle name="Note 5 4 4 3" xfId="5060" xr:uid="{00000000-0005-0000-0000-0000B39C0000}"/>
    <cellStyle name="Note 5 4 4 3 2" xfId="11980" xr:uid="{00000000-0005-0000-0000-0000B49C0000}"/>
    <cellStyle name="Note 5 4 4 3 2 2" xfId="18761" xr:uid="{00000000-0005-0000-0000-0000B59C0000}"/>
    <cellStyle name="Note 5 4 4 3 2 2 2" xfId="36425" xr:uid="{00000000-0005-0000-0000-0000B69C0000}"/>
    <cellStyle name="Note 5 4 4 3 2 2 3" xfId="53608" xr:uid="{00000000-0005-0000-0000-0000B79C0000}"/>
    <cellStyle name="Note 5 4 4 3 2 3" xfId="29644" xr:uid="{00000000-0005-0000-0000-0000B89C0000}"/>
    <cellStyle name="Note 5 4 4 3 2 4" xfId="46877" xr:uid="{00000000-0005-0000-0000-0000B99C0000}"/>
    <cellStyle name="Note 5 4 4 3 3" xfId="8696" xr:uid="{00000000-0005-0000-0000-0000BA9C0000}"/>
    <cellStyle name="Note 5 4 4 3 3 2" xfId="26361" xr:uid="{00000000-0005-0000-0000-0000BB9C0000}"/>
    <cellStyle name="Note 5 4 4 3 3 3" xfId="43620" xr:uid="{00000000-0005-0000-0000-0000BC9C0000}"/>
    <cellStyle name="Note 5 4 4 3 4" xfId="15694" xr:uid="{00000000-0005-0000-0000-0000BD9C0000}"/>
    <cellStyle name="Note 5 4 4 3 4 2" xfId="33358" xr:uid="{00000000-0005-0000-0000-0000BE9C0000}"/>
    <cellStyle name="Note 5 4 4 3 4 3" xfId="50567" xr:uid="{00000000-0005-0000-0000-0000BF9C0000}"/>
    <cellStyle name="Note 5 4 4 3 5" xfId="22725" xr:uid="{00000000-0005-0000-0000-0000C09C0000}"/>
    <cellStyle name="Note 5 4 4 3 6" xfId="40009" xr:uid="{00000000-0005-0000-0000-0000C19C0000}"/>
    <cellStyle name="Note 5 4 4 4" xfId="10666" xr:uid="{00000000-0005-0000-0000-0000C29C0000}"/>
    <cellStyle name="Note 5 4 4 4 2" xfId="17555" xr:uid="{00000000-0005-0000-0000-0000C39C0000}"/>
    <cellStyle name="Note 5 4 4 4 2 2" xfId="35219" xr:uid="{00000000-0005-0000-0000-0000C49C0000}"/>
    <cellStyle name="Note 5 4 4 4 2 3" xfId="52414" xr:uid="{00000000-0005-0000-0000-0000C59C0000}"/>
    <cellStyle name="Note 5 4 4 4 3" xfId="28330" xr:uid="{00000000-0005-0000-0000-0000C69C0000}"/>
    <cellStyle name="Note 5 4 4 4 4" xfId="45575" xr:uid="{00000000-0005-0000-0000-0000C79C0000}"/>
    <cellStyle name="Note 5 4 4 5" xfId="6916" xr:uid="{00000000-0005-0000-0000-0000C89C0000}"/>
    <cellStyle name="Note 5 4 4 5 2" xfId="24581" xr:uid="{00000000-0005-0000-0000-0000C99C0000}"/>
    <cellStyle name="Note 5 4 4 5 3" xfId="41852" xr:uid="{00000000-0005-0000-0000-0000CA9C0000}"/>
    <cellStyle name="Note 5 4 4 6" xfId="13947" xr:uid="{00000000-0005-0000-0000-0000CB9C0000}"/>
    <cellStyle name="Note 5 4 4 6 2" xfId="31611" xr:uid="{00000000-0005-0000-0000-0000CC9C0000}"/>
    <cellStyle name="Note 5 4 4 6 3" xfId="48832" xr:uid="{00000000-0005-0000-0000-0000CD9C0000}"/>
    <cellStyle name="Note 5 4 4 7" xfId="20863" xr:uid="{00000000-0005-0000-0000-0000CE9C0000}"/>
    <cellStyle name="Note 5 4 4 8" xfId="38166" xr:uid="{00000000-0005-0000-0000-0000CF9C0000}"/>
    <cellStyle name="Note 5 4 5" xfId="3372" xr:uid="{00000000-0005-0000-0000-0000D09C0000}"/>
    <cellStyle name="Note 5 4 5 2" xfId="5288" xr:uid="{00000000-0005-0000-0000-0000D19C0000}"/>
    <cellStyle name="Note 5 4 5 2 2" xfId="12208" xr:uid="{00000000-0005-0000-0000-0000D29C0000}"/>
    <cellStyle name="Note 5 4 5 2 2 2" xfId="18935" xr:uid="{00000000-0005-0000-0000-0000D39C0000}"/>
    <cellStyle name="Note 5 4 5 2 2 2 2" xfId="36599" xr:uid="{00000000-0005-0000-0000-0000D49C0000}"/>
    <cellStyle name="Note 5 4 5 2 2 2 3" xfId="53782" xr:uid="{00000000-0005-0000-0000-0000D59C0000}"/>
    <cellStyle name="Note 5 4 5 2 2 3" xfId="29872" xr:uid="{00000000-0005-0000-0000-0000D69C0000}"/>
    <cellStyle name="Note 5 4 5 2 2 4" xfId="47105" xr:uid="{00000000-0005-0000-0000-0000D79C0000}"/>
    <cellStyle name="Note 5 4 5 2 3" xfId="8924" xr:uid="{00000000-0005-0000-0000-0000D89C0000}"/>
    <cellStyle name="Note 5 4 5 2 3 2" xfId="26589" xr:uid="{00000000-0005-0000-0000-0000D99C0000}"/>
    <cellStyle name="Note 5 4 5 2 3 3" xfId="43848" xr:uid="{00000000-0005-0000-0000-0000DA9C0000}"/>
    <cellStyle name="Note 5 4 5 2 4" xfId="15868" xr:uid="{00000000-0005-0000-0000-0000DB9C0000}"/>
    <cellStyle name="Note 5 4 5 2 4 2" xfId="33532" xr:uid="{00000000-0005-0000-0000-0000DC9C0000}"/>
    <cellStyle name="Note 5 4 5 2 4 3" xfId="50741" xr:uid="{00000000-0005-0000-0000-0000DD9C0000}"/>
    <cellStyle name="Note 5 4 5 2 5" xfId="22953" xr:uid="{00000000-0005-0000-0000-0000DE9C0000}"/>
    <cellStyle name="Note 5 4 5 2 6" xfId="40237" xr:uid="{00000000-0005-0000-0000-0000DF9C0000}"/>
    <cellStyle name="Note 5 4 5 3" xfId="10832" xr:uid="{00000000-0005-0000-0000-0000E09C0000}"/>
    <cellStyle name="Note 5 4 5 3 2" xfId="17667" xr:uid="{00000000-0005-0000-0000-0000E19C0000}"/>
    <cellStyle name="Note 5 4 5 3 2 2" xfId="35331" xr:uid="{00000000-0005-0000-0000-0000E29C0000}"/>
    <cellStyle name="Note 5 4 5 3 2 3" xfId="52526" xr:uid="{00000000-0005-0000-0000-0000E39C0000}"/>
    <cellStyle name="Note 5 4 5 3 3" xfId="28496" xr:uid="{00000000-0005-0000-0000-0000E49C0000}"/>
    <cellStyle name="Note 5 4 5 3 4" xfId="45741" xr:uid="{00000000-0005-0000-0000-0000E59C0000}"/>
    <cellStyle name="Note 5 4 5 4" xfId="14121" xr:uid="{00000000-0005-0000-0000-0000E69C0000}"/>
    <cellStyle name="Note 5 4 5 4 2" xfId="31785" xr:uid="{00000000-0005-0000-0000-0000E79C0000}"/>
    <cellStyle name="Note 5 4 5 4 3" xfId="49006" xr:uid="{00000000-0005-0000-0000-0000E89C0000}"/>
    <cellStyle name="Note 5 4 5 5" xfId="21091" xr:uid="{00000000-0005-0000-0000-0000E99C0000}"/>
    <cellStyle name="Note 5 4 5 6" xfId="38394" xr:uid="{00000000-0005-0000-0000-0000EA9C0000}"/>
    <cellStyle name="Note 5 4 6" xfId="3247" xr:uid="{00000000-0005-0000-0000-0000EB9C0000}"/>
    <cellStyle name="Note 5 4 6 2" xfId="5163" xr:uid="{00000000-0005-0000-0000-0000EC9C0000}"/>
    <cellStyle name="Note 5 4 6 2 2" xfId="12083" xr:uid="{00000000-0005-0000-0000-0000ED9C0000}"/>
    <cellStyle name="Note 5 4 6 2 2 2" xfId="18864" xr:uid="{00000000-0005-0000-0000-0000EE9C0000}"/>
    <cellStyle name="Note 5 4 6 2 2 2 2" xfId="36528" xr:uid="{00000000-0005-0000-0000-0000EF9C0000}"/>
    <cellStyle name="Note 5 4 6 2 2 2 3" xfId="53711" xr:uid="{00000000-0005-0000-0000-0000F09C0000}"/>
    <cellStyle name="Note 5 4 6 2 2 3" xfId="29747" xr:uid="{00000000-0005-0000-0000-0000F19C0000}"/>
    <cellStyle name="Note 5 4 6 2 2 4" xfId="46980" xr:uid="{00000000-0005-0000-0000-0000F29C0000}"/>
    <cellStyle name="Note 5 4 6 2 3" xfId="8799" xr:uid="{00000000-0005-0000-0000-0000F39C0000}"/>
    <cellStyle name="Note 5 4 6 2 3 2" xfId="26464" xr:uid="{00000000-0005-0000-0000-0000F49C0000}"/>
    <cellStyle name="Note 5 4 6 2 3 3" xfId="43723" xr:uid="{00000000-0005-0000-0000-0000F59C0000}"/>
    <cellStyle name="Note 5 4 6 2 4" xfId="15797" xr:uid="{00000000-0005-0000-0000-0000F69C0000}"/>
    <cellStyle name="Note 5 4 6 2 4 2" xfId="33461" xr:uid="{00000000-0005-0000-0000-0000F79C0000}"/>
    <cellStyle name="Note 5 4 6 2 4 3" xfId="50670" xr:uid="{00000000-0005-0000-0000-0000F89C0000}"/>
    <cellStyle name="Note 5 4 6 2 5" xfId="22828" xr:uid="{00000000-0005-0000-0000-0000F99C0000}"/>
    <cellStyle name="Note 5 4 6 2 6" xfId="40112" xr:uid="{00000000-0005-0000-0000-0000FA9C0000}"/>
    <cellStyle name="Note 5 4 6 3" xfId="7019" xr:uid="{00000000-0005-0000-0000-0000FB9C0000}"/>
    <cellStyle name="Note 5 4 6 3 2" xfId="24684" xr:uid="{00000000-0005-0000-0000-0000FC9C0000}"/>
    <cellStyle name="Note 5 4 6 3 3" xfId="41955" xr:uid="{00000000-0005-0000-0000-0000FD9C0000}"/>
    <cellStyle name="Note 5 4 6 4" xfId="14050" xr:uid="{00000000-0005-0000-0000-0000FE9C0000}"/>
    <cellStyle name="Note 5 4 6 4 2" xfId="31714" xr:uid="{00000000-0005-0000-0000-0000FF9C0000}"/>
    <cellStyle name="Note 5 4 6 4 3" xfId="48935" xr:uid="{00000000-0005-0000-0000-0000009D0000}"/>
    <cellStyle name="Note 5 4 6 5" xfId="20966" xr:uid="{00000000-0005-0000-0000-0000019D0000}"/>
    <cellStyle name="Note 5 4 6 6" xfId="38269" xr:uid="{00000000-0005-0000-0000-0000029D0000}"/>
    <cellStyle name="Note 5 4 7" xfId="4625" xr:uid="{00000000-0005-0000-0000-0000039D0000}"/>
    <cellStyle name="Note 5 4 7 2" xfId="11545" xr:uid="{00000000-0005-0000-0000-0000049D0000}"/>
    <cellStyle name="Note 5 4 7 2 2" xfId="18326" xr:uid="{00000000-0005-0000-0000-0000059D0000}"/>
    <cellStyle name="Note 5 4 7 2 2 2" xfId="35990" xr:uid="{00000000-0005-0000-0000-0000069D0000}"/>
    <cellStyle name="Note 5 4 7 2 2 3" xfId="53179" xr:uid="{00000000-0005-0000-0000-0000079D0000}"/>
    <cellStyle name="Note 5 4 7 2 3" xfId="29209" xr:uid="{00000000-0005-0000-0000-0000089D0000}"/>
    <cellStyle name="Note 5 4 7 2 4" xfId="46448" xr:uid="{00000000-0005-0000-0000-0000099D0000}"/>
    <cellStyle name="Note 5 4 7 3" xfId="8261" xr:uid="{00000000-0005-0000-0000-00000A9D0000}"/>
    <cellStyle name="Note 5 4 7 3 2" xfId="25926" xr:uid="{00000000-0005-0000-0000-00000B9D0000}"/>
    <cellStyle name="Note 5 4 7 3 3" xfId="43191" xr:uid="{00000000-0005-0000-0000-00000C9D0000}"/>
    <cellStyle name="Note 5 4 7 4" xfId="15259" xr:uid="{00000000-0005-0000-0000-00000D9D0000}"/>
    <cellStyle name="Note 5 4 7 4 2" xfId="32923" xr:uid="{00000000-0005-0000-0000-00000E9D0000}"/>
    <cellStyle name="Note 5 4 7 4 3" xfId="50138" xr:uid="{00000000-0005-0000-0000-00000F9D0000}"/>
    <cellStyle name="Note 5 4 7 5" xfId="22290" xr:uid="{00000000-0005-0000-0000-0000109D0000}"/>
    <cellStyle name="Note 5 4 7 6" xfId="39580" xr:uid="{00000000-0005-0000-0000-0000119D0000}"/>
    <cellStyle name="Note 5 4 8" xfId="10231" xr:uid="{00000000-0005-0000-0000-0000129D0000}"/>
    <cellStyle name="Note 5 4 8 2" xfId="17120" xr:uid="{00000000-0005-0000-0000-0000139D0000}"/>
    <cellStyle name="Note 5 4 8 2 2" xfId="34784" xr:uid="{00000000-0005-0000-0000-0000149D0000}"/>
    <cellStyle name="Note 5 4 8 2 3" xfId="51985" xr:uid="{00000000-0005-0000-0000-0000159D0000}"/>
    <cellStyle name="Note 5 4 8 3" xfId="27895" xr:uid="{00000000-0005-0000-0000-0000169D0000}"/>
    <cellStyle name="Note 5 4 8 4" xfId="45146" xr:uid="{00000000-0005-0000-0000-0000179D0000}"/>
    <cellStyle name="Note 5 4 9" xfId="6481" xr:uid="{00000000-0005-0000-0000-0000189D0000}"/>
    <cellStyle name="Note 5 4 9 2" xfId="24146" xr:uid="{00000000-0005-0000-0000-0000199D0000}"/>
    <cellStyle name="Note 5 4 9 3" xfId="41423" xr:uid="{00000000-0005-0000-0000-00001A9D0000}"/>
    <cellStyle name="Note 5 5" xfId="2867" xr:uid="{00000000-0005-0000-0000-00001B9D0000}"/>
    <cellStyle name="Note 5 5 2" xfId="3530" xr:uid="{00000000-0005-0000-0000-00001C9D0000}"/>
    <cellStyle name="Note 5 5 2 2" xfId="5446" xr:uid="{00000000-0005-0000-0000-00001D9D0000}"/>
    <cellStyle name="Note 5 5 2 2 2" xfId="12366" xr:uid="{00000000-0005-0000-0000-00001E9D0000}"/>
    <cellStyle name="Note 5 5 2 2 2 2" xfId="19093" xr:uid="{00000000-0005-0000-0000-00001F9D0000}"/>
    <cellStyle name="Note 5 5 2 2 2 2 2" xfId="36757" xr:uid="{00000000-0005-0000-0000-0000209D0000}"/>
    <cellStyle name="Note 5 5 2 2 2 2 3" xfId="53937" xr:uid="{00000000-0005-0000-0000-0000219D0000}"/>
    <cellStyle name="Note 5 5 2 2 2 3" xfId="30030" xr:uid="{00000000-0005-0000-0000-0000229D0000}"/>
    <cellStyle name="Note 5 5 2 2 2 4" xfId="47260" xr:uid="{00000000-0005-0000-0000-0000239D0000}"/>
    <cellStyle name="Note 5 5 2 2 3" xfId="9082" xr:uid="{00000000-0005-0000-0000-0000249D0000}"/>
    <cellStyle name="Note 5 5 2 2 3 2" xfId="26747" xr:uid="{00000000-0005-0000-0000-0000259D0000}"/>
    <cellStyle name="Note 5 5 2 2 3 3" xfId="44003" xr:uid="{00000000-0005-0000-0000-0000269D0000}"/>
    <cellStyle name="Note 5 5 2 2 4" xfId="16026" xr:uid="{00000000-0005-0000-0000-0000279D0000}"/>
    <cellStyle name="Note 5 5 2 2 4 2" xfId="33690" xr:uid="{00000000-0005-0000-0000-0000289D0000}"/>
    <cellStyle name="Note 5 5 2 2 4 3" xfId="50896" xr:uid="{00000000-0005-0000-0000-0000299D0000}"/>
    <cellStyle name="Note 5 5 2 2 5" xfId="23111" xr:uid="{00000000-0005-0000-0000-00002A9D0000}"/>
    <cellStyle name="Note 5 5 2 2 6" xfId="40392" xr:uid="{00000000-0005-0000-0000-00002B9D0000}"/>
    <cellStyle name="Note 5 5 2 3" xfId="10990" xr:uid="{00000000-0005-0000-0000-00002C9D0000}"/>
    <cellStyle name="Note 5 5 2 3 2" xfId="17825" xr:uid="{00000000-0005-0000-0000-00002D9D0000}"/>
    <cellStyle name="Note 5 5 2 3 2 2" xfId="35489" xr:uid="{00000000-0005-0000-0000-00002E9D0000}"/>
    <cellStyle name="Note 5 5 2 3 2 3" xfId="52681" xr:uid="{00000000-0005-0000-0000-00002F9D0000}"/>
    <cellStyle name="Note 5 5 2 3 3" xfId="28654" xr:uid="{00000000-0005-0000-0000-0000309D0000}"/>
    <cellStyle name="Note 5 5 2 3 4" xfId="45896" xr:uid="{00000000-0005-0000-0000-0000319D0000}"/>
    <cellStyle name="Note 5 5 2 4" xfId="7227" xr:uid="{00000000-0005-0000-0000-0000329D0000}"/>
    <cellStyle name="Note 5 5 2 4 2" xfId="24892" xr:uid="{00000000-0005-0000-0000-0000339D0000}"/>
    <cellStyle name="Note 5 5 2 4 3" xfId="42160" xr:uid="{00000000-0005-0000-0000-0000349D0000}"/>
    <cellStyle name="Note 5 5 2 5" xfId="14279" xr:uid="{00000000-0005-0000-0000-0000359D0000}"/>
    <cellStyle name="Note 5 5 2 5 2" xfId="31943" xr:uid="{00000000-0005-0000-0000-0000369D0000}"/>
    <cellStyle name="Note 5 5 2 5 3" xfId="49161" xr:uid="{00000000-0005-0000-0000-0000379D0000}"/>
    <cellStyle name="Note 5 5 2 6" xfId="21249" xr:uid="{00000000-0005-0000-0000-0000389D0000}"/>
    <cellStyle name="Note 5 5 2 7" xfId="38549" xr:uid="{00000000-0005-0000-0000-0000399D0000}"/>
    <cellStyle name="Note 5 5 3" xfId="3900" xr:uid="{00000000-0005-0000-0000-00003A9D0000}"/>
    <cellStyle name="Note 5 5 3 2" xfId="5816" xr:uid="{00000000-0005-0000-0000-00003B9D0000}"/>
    <cellStyle name="Note 5 5 3 2 2" xfId="12736" xr:uid="{00000000-0005-0000-0000-00003C9D0000}"/>
    <cellStyle name="Note 5 5 3 2 2 2" xfId="19463" xr:uid="{00000000-0005-0000-0000-00003D9D0000}"/>
    <cellStyle name="Note 5 5 3 2 2 2 2" xfId="37127" xr:uid="{00000000-0005-0000-0000-00003E9D0000}"/>
    <cellStyle name="Note 5 5 3 2 2 2 3" xfId="54304" xr:uid="{00000000-0005-0000-0000-00003F9D0000}"/>
    <cellStyle name="Note 5 5 3 2 2 3" xfId="30400" xr:uid="{00000000-0005-0000-0000-0000409D0000}"/>
    <cellStyle name="Note 5 5 3 2 2 4" xfId="47627" xr:uid="{00000000-0005-0000-0000-0000419D0000}"/>
    <cellStyle name="Note 5 5 3 2 3" xfId="9452" xr:uid="{00000000-0005-0000-0000-0000429D0000}"/>
    <cellStyle name="Note 5 5 3 2 3 2" xfId="27117" xr:uid="{00000000-0005-0000-0000-0000439D0000}"/>
    <cellStyle name="Note 5 5 3 2 3 3" xfId="44370" xr:uid="{00000000-0005-0000-0000-0000449D0000}"/>
    <cellStyle name="Note 5 5 3 2 4" xfId="16396" xr:uid="{00000000-0005-0000-0000-0000459D0000}"/>
    <cellStyle name="Note 5 5 3 2 4 2" xfId="34060" xr:uid="{00000000-0005-0000-0000-0000469D0000}"/>
    <cellStyle name="Note 5 5 3 2 4 3" xfId="51263" xr:uid="{00000000-0005-0000-0000-0000479D0000}"/>
    <cellStyle name="Note 5 5 3 2 5" xfId="23481" xr:uid="{00000000-0005-0000-0000-0000489D0000}"/>
    <cellStyle name="Note 5 5 3 2 6" xfId="40759" xr:uid="{00000000-0005-0000-0000-0000499D0000}"/>
    <cellStyle name="Note 5 5 3 3" xfId="7597" xr:uid="{00000000-0005-0000-0000-00004A9D0000}"/>
    <cellStyle name="Note 5 5 3 3 2" xfId="25262" xr:uid="{00000000-0005-0000-0000-00004B9D0000}"/>
    <cellStyle name="Note 5 5 3 3 3" xfId="42527" xr:uid="{00000000-0005-0000-0000-00004C9D0000}"/>
    <cellStyle name="Note 5 5 3 4" xfId="14649" xr:uid="{00000000-0005-0000-0000-00004D9D0000}"/>
    <cellStyle name="Note 5 5 3 4 2" xfId="32313" xr:uid="{00000000-0005-0000-0000-00004E9D0000}"/>
    <cellStyle name="Note 5 5 3 4 3" xfId="49528" xr:uid="{00000000-0005-0000-0000-00004F9D0000}"/>
    <cellStyle name="Note 5 5 3 5" xfId="21619" xr:uid="{00000000-0005-0000-0000-0000509D0000}"/>
    <cellStyle name="Note 5 5 3 6" xfId="38916" xr:uid="{00000000-0005-0000-0000-0000519D0000}"/>
    <cellStyle name="Note 5 5 4" xfId="4783" xr:uid="{00000000-0005-0000-0000-0000529D0000}"/>
    <cellStyle name="Note 5 5 4 2" xfId="11703" xr:uid="{00000000-0005-0000-0000-0000539D0000}"/>
    <cellStyle name="Note 5 5 4 2 2" xfId="18484" xr:uid="{00000000-0005-0000-0000-0000549D0000}"/>
    <cellStyle name="Note 5 5 4 2 2 2" xfId="36148" xr:uid="{00000000-0005-0000-0000-0000559D0000}"/>
    <cellStyle name="Note 5 5 4 2 2 3" xfId="53334" xr:uid="{00000000-0005-0000-0000-0000569D0000}"/>
    <cellStyle name="Note 5 5 4 2 3" xfId="29367" xr:uid="{00000000-0005-0000-0000-0000579D0000}"/>
    <cellStyle name="Note 5 5 4 2 4" xfId="46603" xr:uid="{00000000-0005-0000-0000-0000589D0000}"/>
    <cellStyle name="Note 5 5 4 3" xfId="8419" xr:uid="{00000000-0005-0000-0000-0000599D0000}"/>
    <cellStyle name="Note 5 5 4 3 2" xfId="26084" xr:uid="{00000000-0005-0000-0000-00005A9D0000}"/>
    <cellStyle name="Note 5 5 4 3 3" xfId="43346" xr:uid="{00000000-0005-0000-0000-00005B9D0000}"/>
    <cellStyle name="Note 5 5 4 4" xfId="15417" xr:uid="{00000000-0005-0000-0000-00005C9D0000}"/>
    <cellStyle name="Note 5 5 4 4 2" xfId="33081" xr:uid="{00000000-0005-0000-0000-00005D9D0000}"/>
    <cellStyle name="Note 5 5 4 4 3" xfId="50293" xr:uid="{00000000-0005-0000-0000-00005E9D0000}"/>
    <cellStyle name="Note 5 5 4 5" xfId="22448" xr:uid="{00000000-0005-0000-0000-00005F9D0000}"/>
    <cellStyle name="Note 5 5 4 6" xfId="39735" xr:uid="{00000000-0005-0000-0000-0000609D0000}"/>
    <cellStyle name="Note 5 5 5" xfId="10389" xr:uid="{00000000-0005-0000-0000-0000619D0000}"/>
    <cellStyle name="Note 5 5 5 2" xfId="17278" xr:uid="{00000000-0005-0000-0000-0000629D0000}"/>
    <cellStyle name="Note 5 5 5 2 2" xfId="34942" xr:uid="{00000000-0005-0000-0000-0000639D0000}"/>
    <cellStyle name="Note 5 5 5 2 3" xfId="52140" xr:uid="{00000000-0005-0000-0000-0000649D0000}"/>
    <cellStyle name="Note 5 5 5 3" xfId="28053" xr:uid="{00000000-0005-0000-0000-0000659D0000}"/>
    <cellStyle name="Note 5 5 5 4" xfId="45301" xr:uid="{00000000-0005-0000-0000-0000669D0000}"/>
    <cellStyle name="Note 5 5 6" xfId="6639" xr:uid="{00000000-0005-0000-0000-0000679D0000}"/>
    <cellStyle name="Note 5 5 6 2" xfId="24304" xr:uid="{00000000-0005-0000-0000-0000689D0000}"/>
    <cellStyle name="Note 5 5 6 3" xfId="41578" xr:uid="{00000000-0005-0000-0000-0000699D0000}"/>
    <cellStyle name="Note 5 5 7" xfId="13670" xr:uid="{00000000-0005-0000-0000-00006A9D0000}"/>
    <cellStyle name="Note 5 5 7 2" xfId="31334" xr:uid="{00000000-0005-0000-0000-00006B9D0000}"/>
    <cellStyle name="Note 5 5 7 3" xfId="48558" xr:uid="{00000000-0005-0000-0000-00006C9D0000}"/>
    <cellStyle name="Note 5 5 8" xfId="20586" xr:uid="{00000000-0005-0000-0000-00006D9D0000}"/>
    <cellStyle name="Note 5 5 9" xfId="37892" xr:uid="{00000000-0005-0000-0000-00006E9D0000}"/>
    <cellStyle name="Note 5 6" xfId="4519" xr:uid="{00000000-0005-0000-0000-00006F9D0000}"/>
    <cellStyle name="Note 5 6 2" xfId="6383" xr:uid="{00000000-0005-0000-0000-0000709D0000}"/>
    <cellStyle name="Note 5 6 2 2" xfId="13302" xr:uid="{00000000-0005-0000-0000-0000719D0000}"/>
    <cellStyle name="Note 5 6 2 2 2" xfId="19975" xr:uid="{00000000-0005-0000-0000-0000729D0000}"/>
    <cellStyle name="Note 5 6 2 2 2 2" xfId="37639" xr:uid="{00000000-0005-0000-0000-0000739D0000}"/>
    <cellStyle name="Note 5 6 2 2 2 3" xfId="54816" xr:uid="{00000000-0005-0000-0000-0000749D0000}"/>
    <cellStyle name="Note 5 6 2 2 3" xfId="30966" xr:uid="{00000000-0005-0000-0000-0000759D0000}"/>
    <cellStyle name="Note 5 6 2 2 4" xfId="48193" xr:uid="{00000000-0005-0000-0000-0000769D0000}"/>
    <cellStyle name="Note 5 6 2 3" xfId="10018" xr:uid="{00000000-0005-0000-0000-0000779D0000}"/>
    <cellStyle name="Note 5 6 2 3 2" xfId="27683" xr:uid="{00000000-0005-0000-0000-0000789D0000}"/>
    <cellStyle name="Note 5 6 2 3 3" xfId="44936" xr:uid="{00000000-0005-0000-0000-0000799D0000}"/>
    <cellStyle name="Note 5 6 2 4" xfId="16908" xr:uid="{00000000-0005-0000-0000-00007A9D0000}"/>
    <cellStyle name="Note 5 6 2 4 2" xfId="34572" xr:uid="{00000000-0005-0000-0000-00007B9D0000}"/>
    <cellStyle name="Note 5 6 2 4 3" xfId="51775" xr:uid="{00000000-0005-0000-0000-00007C9D0000}"/>
    <cellStyle name="Note 5 6 2 5" xfId="24048" xr:uid="{00000000-0005-0000-0000-00007D9D0000}"/>
    <cellStyle name="Note 5 6 2 6" xfId="41325" xr:uid="{00000000-0005-0000-0000-00007E9D0000}"/>
    <cellStyle name="Note 5 6 3" xfId="11447" xr:uid="{00000000-0005-0000-0000-00007F9D0000}"/>
    <cellStyle name="Note 5 6 3 2" xfId="18228" xr:uid="{00000000-0005-0000-0000-0000809D0000}"/>
    <cellStyle name="Note 5 6 3 2 2" xfId="35892" xr:uid="{00000000-0005-0000-0000-0000819D0000}"/>
    <cellStyle name="Note 5 6 3 2 3" xfId="53081" xr:uid="{00000000-0005-0000-0000-0000829D0000}"/>
    <cellStyle name="Note 5 6 3 3" xfId="29111" xr:uid="{00000000-0005-0000-0000-0000839D0000}"/>
    <cellStyle name="Note 5 6 3 4" xfId="46350" xr:uid="{00000000-0005-0000-0000-0000849D0000}"/>
    <cellStyle name="Note 5 6 4" xfId="8163" xr:uid="{00000000-0005-0000-0000-0000859D0000}"/>
    <cellStyle name="Note 5 6 4 2" xfId="25828" xr:uid="{00000000-0005-0000-0000-0000869D0000}"/>
    <cellStyle name="Note 5 6 4 3" xfId="43093" xr:uid="{00000000-0005-0000-0000-0000879D0000}"/>
    <cellStyle name="Note 5 6 5" xfId="15161" xr:uid="{00000000-0005-0000-0000-0000889D0000}"/>
    <cellStyle name="Note 5 6 5 2" xfId="32825" xr:uid="{00000000-0005-0000-0000-0000899D0000}"/>
    <cellStyle name="Note 5 6 5 3" xfId="50040" xr:uid="{00000000-0005-0000-0000-00008A9D0000}"/>
    <cellStyle name="Note 5 6 6" xfId="22192" xr:uid="{00000000-0005-0000-0000-00008B9D0000}"/>
    <cellStyle name="Note 5 6 7" xfId="39482" xr:uid="{00000000-0005-0000-0000-00008C9D0000}"/>
    <cellStyle name="Note 5 7" xfId="4557" xr:uid="{00000000-0005-0000-0000-00008D9D0000}"/>
    <cellStyle name="Note 5 7 2" xfId="6421" xr:uid="{00000000-0005-0000-0000-00008E9D0000}"/>
    <cellStyle name="Note 5 7 2 2" xfId="13340" xr:uid="{00000000-0005-0000-0000-00008F9D0000}"/>
    <cellStyle name="Note 5 7 2 2 2" xfId="20013" xr:uid="{00000000-0005-0000-0000-0000909D0000}"/>
    <cellStyle name="Note 5 7 2 2 2 2" xfId="37677" xr:uid="{00000000-0005-0000-0000-0000919D0000}"/>
    <cellStyle name="Note 5 7 2 2 2 3" xfId="54854" xr:uid="{00000000-0005-0000-0000-0000929D0000}"/>
    <cellStyle name="Note 5 7 2 2 3" xfId="31004" xr:uid="{00000000-0005-0000-0000-0000939D0000}"/>
    <cellStyle name="Note 5 7 2 2 4" xfId="48231" xr:uid="{00000000-0005-0000-0000-0000949D0000}"/>
    <cellStyle name="Note 5 7 2 3" xfId="10056" xr:uid="{00000000-0005-0000-0000-0000959D0000}"/>
    <cellStyle name="Note 5 7 2 3 2" xfId="27721" xr:uid="{00000000-0005-0000-0000-0000969D0000}"/>
    <cellStyle name="Note 5 7 2 3 3" xfId="44974" xr:uid="{00000000-0005-0000-0000-0000979D0000}"/>
    <cellStyle name="Note 5 7 2 4" xfId="16946" xr:uid="{00000000-0005-0000-0000-0000989D0000}"/>
    <cellStyle name="Note 5 7 2 4 2" xfId="34610" xr:uid="{00000000-0005-0000-0000-0000999D0000}"/>
    <cellStyle name="Note 5 7 2 4 3" xfId="51813" xr:uid="{00000000-0005-0000-0000-00009A9D0000}"/>
    <cellStyle name="Note 5 7 2 5" xfId="24086" xr:uid="{00000000-0005-0000-0000-00009B9D0000}"/>
    <cellStyle name="Note 5 7 2 6" xfId="41363" xr:uid="{00000000-0005-0000-0000-00009C9D0000}"/>
    <cellStyle name="Note 5 7 3" xfId="11485" xr:uid="{00000000-0005-0000-0000-00009D9D0000}"/>
    <cellStyle name="Note 5 7 3 2" xfId="18266" xr:uid="{00000000-0005-0000-0000-00009E9D0000}"/>
    <cellStyle name="Note 5 7 3 2 2" xfId="35930" xr:uid="{00000000-0005-0000-0000-00009F9D0000}"/>
    <cellStyle name="Note 5 7 3 2 3" xfId="53119" xr:uid="{00000000-0005-0000-0000-0000A09D0000}"/>
    <cellStyle name="Note 5 7 3 3" xfId="29149" xr:uid="{00000000-0005-0000-0000-0000A19D0000}"/>
    <cellStyle name="Note 5 7 3 4" xfId="46388" xr:uid="{00000000-0005-0000-0000-0000A29D0000}"/>
    <cellStyle name="Note 5 7 4" xfId="8201" xr:uid="{00000000-0005-0000-0000-0000A39D0000}"/>
    <cellStyle name="Note 5 7 4 2" xfId="25866" xr:uid="{00000000-0005-0000-0000-0000A49D0000}"/>
    <cellStyle name="Note 5 7 4 3" xfId="43131" xr:uid="{00000000-0005-0000-0000-0000A59D0000}"/>
    <cellStyle name="Note 5 7 5" xfId="15199" xr:uid="{00000000-0005-0000-0000-0000A69D0000}"/>
    <cellStyle name="Note 5 7 5 2" xfId="32863" xr:uid="{00000000-0005-0000-0000-0000A79D0000}"/>
    <cellStyle name="Note 5 7 5 3" xfId="50078" xr:uid="{00000000-0005-0000-0000-0000A89D0000}"/>
    <cellStyle name="Note 5 7 6" xfId="22230" xr:uid="{00000000-0005-0000-0000-0000A99D0000}"/>
    <cellStyle name="Note 5 7 7" xfId="39520" xr:uid="{00000000-0005-0000-0000-0000AA9D0000}"/>
    <cellStyle name="Note 5 8" xfId="10162" xr:uid="{00000000-0005-0000-0000-0000AB9D0000}"/>
    <cellStyle name="Note 5 8 2" xfId="17051" xr:uid="{00000000-0005-0000-0000-0000AC9D0000}"/>
    <cellStyle name="Note 5 8 2 2" xfId="34715" xr:uid="{00000000-0005-0000-0000-0000AD9D0000}"/>
    <cellStyle name="Note 5 8 2 3" xfId="51916" xr:uid="{00000000-0005-0000-0000-0000AE9D0000}"/>
    <cellStyle name="Note 5 8 3" xfId="27826" xr:uid="{00000000-0005-0000-0000-0000AF9D0000}"/>
    <cellStyle name="Note 5 8 4" xfId="45077" xr:uid="{00000000-0005-0000-0000-0000B09D0000}"/>
    <cellStyle name="Note 5 9" xfId="13443" xr:uid="{00000000-0005-0000-0000-0000B19D0000}"/>
    <cellStyle name="Note 5 9 2" xfId="31107" xr:uid="{00000000-0005-0000-0000-0000B29D0000}"/>
    <cellStyle name="Note 5 9 3" xfId="48334" xr:uid="{00000000-0005-0000-0000-0000B39D0000}"/>
    <cellStyle name="Note 6" xfId="1878" xr:uid="{00000000-0005-0000-0000-0000B49D0000}"/>
    <cellStyle name="Note 6 2" xfId="1879" xr:uid="{00000000-0005-0000-0000-0000B59D0000}"/>
    <cellStyle name="Note 6 2 2" xfId="1880" xr:uid="{00000000-0005-0000-0000-0000B69D0000}"/>
    <cellStyle name="Note 6 2 2 2" xfId="1881" xr:uid="{00000000-0005-0000-0000-0000B79D0000}"/>
    <cellStyle name="Note 6 3" xfId="1882" xr:uid="{00000000-0005-0000-0000-0000B89D0000}"/>
    <cellStyle name="Note 6 3 10" xfId="20151" xr:uid="{00000000-0005-0000-0000-0000B99D0000}"/>
    <cellStyle name="Note 6 3 2" xfId="1883" xr:uid="{00000000-0005-0000-0000-0000BA9D0000}"/>
    <cellStyle name="Note 6 3 2 2" xfId="2702" xr:uid="{00000000-0005-0000-0000-0000BB9D0000}"/>
    <cellStyle name="Note 6 3 2 2 10" xfId="13507" xr:uid="{00000000-0005-0000-0000-0000BC9D0000}"/>
    <cellStyle name="Note 6 3 2 2 10 2" xfId="31171" xr:uid="{00000000-0005-0000-0000-0000BD9D0000}"/>
    <cellStyle name="Note 6 3 2 2 10 3" xfId="48398" xr:uid="{00000000-0005-0000-0000-0000BE9D0000}"/>
    <cellStyle name="Note 6 3 2 2 11" xfId="20423" xr:uid="{00000000-0005-0000-0000-0000BF9D0000}"/>
    <cellStyle name="Note 6 3 2 2 12" xfId="37732" xr:uid="{00000000-0005-0000-0000-0000C09D0000}"/>
    <cellStyle name="Note 6 3 2 2 2" xfId="2931" xr:uid="{00000000-0005-0000-0000-0000C19D0000}"/>
    <cellStyle name="Note 6 3 2 2 2 2" xfId="3594" xr:uid="{00000000-0005-0000-0000-0000C29D0000}"/>
    <cellStyle name="Note 6 3 2 2 2 2 2" xfId="5510" xr:uid="{00000000-0005-0000-0000-0000C39D0000}"/>
    <cellStyle name="Note 6 3 2 2 2 2 2 2" xfId="12430" xr:uid="{00000000-0005-0000-0000-0000C49D0000}"/>
    <cellStyle name="Note 6 3 2 2 2 2 2 2 2" xfId="19157" xr:uid="{00000000-0005-0000-0000-0000C59D0000}"/>
    <cellStyle name="Note 6 3 2 2 2 2 2 2 2 2" xfId="36821" xr:uid="{00000000-0005-0000-0000-0000C69D0000}"/>
    <cellStyle name="Note 6 3 2 2 2 2 2 2 2 3" xfId="54001" xr:uid="{00000000-0005-0000-0000-0000C79D0000}"/>
    <cellStyle name="Note 6 3 2 2 2 2 2 2 3" xfId="30094" xr:uid="{00000000-0005-0000-0000-0000C89D0000}"/>
    <cellStyle name="Note 6 3 2 2 2 2 2 2 4" xfId="47324" xr:uid="{00000000-0005-0000-0000-0000C99D0000}"/>
    <cellStyle name="Note 6 3 2 2 2 2 2 3" xfId="9146" xr:uid="{00000000-0005-0000-0000-0000CA9D0000}"/>
    <cellStyle name="Note 6 3 2 2 2 2 2 3 2" xfId="26811" xr:uid="{00000000-0005-0000-0000-0000CB9D0000}"/>
    <cellStyle name="Note 6 3 2 2 2 2 2 3 3" xfId="44067" xr:uid="{00000000-0005-0000-0000-0000CC9D0000}"/>
    <cellStyle name="Note 6 3 2 2 2 2 2 4" xfId="16090" xr:uid="{00000000-0005-0000-0000-0000CD9D0000}"/>
    <cellStyle name="Note 6 3 2 2 2 2 2 4 2" xfId="33754" xr:uid="{00000000-0005-0000-0000-0000CE9D0000}"/>
    <cellStyle name="Note 6 3 2 2 2 2 2 4 3" xfId="50960" xr:uid="{00000000-0005-0000-0000-0000CF9D0000}"/>
    <cellStyle name="Note 6 3 2 2 2 2 2 5" xfId="23175" xr:uid="{00000000-0005-0000-0000-0000D09D0000}"/>
    <cellStyle name="Note 6 3 2 2 2 2 2 6" xfId="40456" xr:uid="{00000000-0005-0000-0000-0000D19D0000}"/>
    <cellStyle name="Note 6 3 2 2 2 2 3" xfId="11054" xr:uid="{00000000-0005-0000-0000-0000D29D0000}"/>
    <cellStyle name="Note 6 3 2 2 2 2 3 2" xfId="17889" xr:uid="{00000000-0005-0000-0000-0000D39D0000}"/>
    <cellStyle name="Note 6 3 2 2 2 2 3 2 2" xfId="35553" xr:uid="{00000000-0005-0000-0000-0000D49D0000}"/>
    <cellStyle name="Note 6 3 2 2 2 2 3 2 3" xfId="52745" xr:uid="{00000000-0005-0000-0000-0000D59D0000}"/>
    <cellStyle name="Note 6 3 2 2 2 2 3 3" xfId="28718" xr:uid="{00000000-0005-0000-0000-0000D69D0000}"/>
    <cellStyle name="Note 6 3 2 2 2 2 3 4" xfId="45960" xr:uid="{00000000-0005-0000-0000-0000D79D0000}"/>
    <cellStyle name="Note 6 3 2 2 2 2 4" xfId="7291" xr:uid="{00000000-0005-0000-0000-0000D89D0000}"/>
    <cellStyle name="Note 6 3 2 2 2 2 4 2" xfId="24956" xr:uid="{00000000-0005-0000-0000-0000D99D0000}"/>
    <cellStyle name="Note 6 3 2 2 2 2 4 3" xfId="42224" xr:uid="{00000000-0005-0000-0000-0000DA9D0000}"/>
    <cellStyle name="Note 6 3 2 2 2 2 5" xfId="14343" xr:uid="{00000000-0005-0000-0000-0000DB9D0000}"/>
    <cellStyle name="Note 6 3 2 2 2 2 5 2" xfId="32007" xr:uid="{00000000-0005-0000-0000-0000DC9D0000}"/>
    <cellStyle name="Note 6 3 2 2 2 2 5 3" xfId="49225" xr:uid="{00000000-0005-0000-0000-0000DD9D0000}"/>
    <cellStyle name="Note 6 3 2 2 2 2 6" xfId="21313" xr:uid="{00000000-0005-0000-0000-0000DE9D0000}"/>
    <cellStyle name="Note 6 3 2 2 2 2 7" xfId="38613" xr:uid="{00000000-0005-0000-0000-0000DF9D0000}"/>
    <cellStyle name="Note 6 3 2 2 2 3" xfId="3964" xr:uid="{00000000-0005-0000-0000-0000E09D0000}"/>
    <cellStyle name="Note 6 3 2 2 2 3 2" xfId="5880" xr:uid="{00000000-0005-0000-0000-0000E19D0000}"/>
    <cellStyle name="Note 6 3 2 2 2 3 2 2" xfId="12800" xr:uid="{00000000-0005-0000-0000-0000E29D0000}"/>
    <cellStyle name="Note 6 3 2 2 2 3 2 2 2" xfId="19527" xr:uid="{00000000-0005-0000-0000-0000E39D0000}"/>
    <cellStyle name="Note 6 3 2 2 2 3 2 2 2 2" xfId="37191" xr:uid="{00000000-0005-0000-0000-0000E49D0000}"/>
    <cellStyle name="Note 6 3 2 2 2 3 2 2 2 3" xfId="54368" xr:uid="{00000000-0005-0000-0000-0000E59D0000}"/>
    <cellStyle name="Note 6 3 2 2 2 3 2 2 3" xfId="30464" xr:uid="{00000000-0005-0000-0000-0000E69D0000}"/>
    <cellStyle name="Note 6 3 2 2 2 3 2 2 4" xfId="47691" xr:uid="{00000000-0005-0000-0000-0000E79D0000}"/>
    <cellStyle name="Note 6 3 2 2 2 3 2 3" xfId="9516" xr:uid="{00000000-0005-0000-0000-0000E89D0000}"/>
    <cellStyle name="Note 6 3 2 2 2 3 2 3 2" xfId="27181" xr:uid="{00000000-0005-0000-0000-0000E99D0000}"/>
    <cellStyle name="Note 6 3 2 2 2 3 2 3 3" xfId="44434" xr:uid="{00000000-0005-0000-0000-0000EA9D0000}"/>
    <cellStyle name="Note 6 3 2 2 2 3 2 4" xfId="16460" xr:uid="{00000000-0005-0000-0000-0000EB9D0000}"/>
    <cellStyle name="Note 6 3 2 2 2 3 2 4 2" xfId="34124" xr:uid="{00000000-0005-0000-0000-0000EC9D0000}"/>
    <cellStyle name="Note 6 3 2 2 2 3 2 4 3" xfId="51327" xr:uid="{00000000-0005-0000-0000-0000ED9D0000}"/>
    <cellStyle name="Note 6 3 2 2 2 3 2 5" xfId="23545" xr:uid="{00000000-0005-0000-0000-0000EE9D0000}"/>
    <cellStyle name="Note 6 3 2 2 2 3 2 6" xfId="40823" xr:uid="{00000000-0005-0000-0000-0000EF9D0000}"/>
    <cellStyle name="Note 6 3 2 2 2 3 3" xfId="7661" xr:uid="{00000000-0005-0000-0000-0000F09D0000}"/>
    <cellStyle name="Note 6 3 2 2 2 3 3 2" xfId="25326" xr:uid="{00000000-0005-0000-0000-0000F19D0000}"/>
    <cellStyle name="Note 6 3 2 2 2 3 3 3" xfId="42591" xr:uid="{00000000-0005-0000-0000-0000F29D0000}"/>
    <cellStyle name="Note 6 3 2 2 2 3 4" xfId="14713" xr:uid="{00000000-0005-0000-0000-0000F39D0000}"/>
    <cellStyle name="Note 6 3 2 2 2 3 4 2" xfId="32377" xr:uid="{00000000-0005-0000-0000-0000F49D0000}"/>
    <cellStyle name="Note 6 3 2 2 2 3 4 3" xfId="49592" xr:uid="{00000000-0005-0000-0000-0000F59D0000}"/>
    <cellStyle name="Note 6 3 2 2 2 3 5" xfId="21683" xr:uid="{00000000-0005-0000-0000-0000F69D0000}"/>
    <cellStyle name="Note 6 3 2 2 2 3 6" xfId="38980" xr:uid="{00000000-0005-0000-0000-0000F79D0000}"/>
    <cellStyle name="Note 6 3 2 2 2 4" xfId="4847" xr:uid="{00000000-0005-0000-0000-0000F89D0000}"/>
    <cellStyle name="Note 6 3 2 2 2 4 2" xfId="11767" xr:uid="{00000000-0005-0000-0000-0000F99D0000}"/>
    <cellStyle name="Note 6 3 2 2 2 4 2 2" xfId="18548" xr:uid="{00000000-0005-0000-0000-0000FA9D0000}"/>
    <cellStyle name="Note 6 3 2 2 2 4 2 2 2" xfId="36212" xr:uid="{00000000-0005-0000-0000-0000FB9D0000}"/>
    <cellStyle name="Note 6 3 2 2 2 4 2 2 3" xfId="53398" xr:uid="{00000000-0005-0000-0000-0000FC9D0000}"/>
    <cellStyle name="Note 6 3 2 2 2 4 2 3" xfId="29431" xr:uid="{00000000-0005-0000-0000-0000FD9D0000}"/>
    <cellStyle name="Note 6 3 2 2 2 4 2 4" xfId="46667" xr:uid="{00000000-0005-0000-0000-0000FE9D0000}"/>
    <cellStyle name="Note 6 3 2 2 2 4 3" xfId="8483" xr:uid="{00000000-0005-0000-0000-0000FF9D0000}"/>
    <cellStyle name="Note 6 3 2 2 2 4 3 2" xfId="26148" xr:uid="{00000000-0005-0000-0000-0000009E0000}"/>
    <cellStyle name="Note 6 3 2 2 2 4 3 3" xfId="43410" xr:uid="{00000000-0005-0000-0000-0000019E0000}"/>
    <cellStyle name="Note 6 3 2 2 2 4 4" xfId="15481" xr:uid="{00000000-0005-0000-0000-0000029E0000}"/>
    <cellStyle name="Note 6 3 2 2 2 4 4 2" xfId="33145" xr:uid="{00000000-0005-0000-0000-0000039E0000}"/>
    <cellStyle name="Note 6 3 2 2 2 4 4 3" xfId="50357" xr:uid="{00000000-0005-0000-0000-0000049E0000}"/>
    <cellStyle name="Note 6 3 2 2 2 4 5" xfId="22512" xr:uid="{00000000-0005-0000-0000-0000059E0000}"/>
    <cellStyle name="Note 6 3 2 2 2 4 6" xfId="39799" xr:uid="{00000000-0005-0000-0000-0000069E0000}"/>
    <cellStyle name="Note 6 3 2 2 2 5" xfId="10453" xr:uid="{00000000-0005-0000-0000-0000079E0000}"/>
    <cellStyle name="Note 6 3 2 2 2 5 2" xfId="17342" xr:uid="{00000000-0005-0000-0000-0000089E0000}"/>
    <cellStyle name="Note 6 3 2 2 2 5 2 2" xfId="35006" xr:uid="{00000000-0005-0000-0000-0000099E0000}"/>
    <cellStyle name="Note 6 3 2 2 2 5 2 3" xfId="52204" xr:uid="{00000000-0005-0000-0000-00000A9E0000}"/>
    <cellStyle name="Note 6 3 2 2 2 5 3" xfId="28117" xr:uid="{00000000-0005-0000-0000-00000B9E0000}"/>
    <cellStyle name="Note 6 3 2 2 2 5 4" xfId="45365" xr:uid="{00000000-0005-0000-0000-00000C9E0000}"/>
    <cellStyle name="Note 6 3 2 2 2 6" xfId="6703" xr:uid="{00000000-0005-0000-0000-00000D9E0000}"/>
    <cellStyle name="Note 6 3 2 2 2 6 2" xfId="24368" xr:uid="{00000000-0005-0000-0000-00000E9E0000}"/>
    <cellStyle name="Note 6 3 2 2 2 6 3" xfId="41642" xr:uid="{00000000-0005-0000-0000-00000F9E0000}"/>
    <cellStyle name="Note 6 3 2 2 2 7" xfId="13734" xr:uid="{00000000-0005-0000-0000-0000109E0000}"/>
    <cellStyle name="Note 6 3 2 2 2 7 2" xfId="31398" xr:uid="{00000000-0005-0000-0000-0000119E0000}"/>
    <cellStyle name="Note 6 3 2 2 2 7 3" xfId="48622" xr:uid="{00000000-0005-0000-0000-0000129E0000}"/>
    <cellStyle name="Note 6 3 2 2 2 8" xfId="20650" xr:uid="{00000000-0005-0000-0000-0000139E0000}"/>
    <cellStyle name="Note 6 3 2 2 2 9" xfId="37956" xr:uid="{00000000-0005-0000-0000-0000149E0000}"/>
    <cellStyle name="Note 6 3 2 2 3" xfId="3027" xr:uid="{00000000-0005-0000-0000-0000159E0000}"/>
    <cellStyle name="Note 6 3 2 2 3 2" xfId="3690" xr:uid="{00000000-0005-0000-0000-0000169E0000}"/>
    <cellStyle name="Note 6 3 2 2 3 2 2" xfId="5606" xr:uid="{00000000-0005-0000-0000-0000179E0000}"/>
    <cellStyle name="Note 6 3 2 2 3 2 2 2" xfId="12526" xr:uid="{00000000-0005-0000-0000-0000189E0000}"/>
    <cellStyle name="Note 6 3 2 2 3 2 2 2 2" xfId="19253" xr:uid="{00000000-0005-0000-0000-0000199E0000}"/>
    <cellStyle name="Note 6 3 2 2 3 2 2 2 2 2" xfId="36917" xr:uid="{00000000-0005-0000-0000-00001A9E0000}"/>
    <cellStyle name="Note 6 3 2 2 3 2 2 2 2 3" xfId="54094" xr:uid="{00000000-0005-0000-0000-00001B9E0000}"/>
    <cellStyle name="Note 6 3 2 2 3 2 2 2 3" xfId="30190" xr:uid="{00000000-0005-0000-0000-00001C9E0000}"/>
    <cellStyle name="Note 6 3 2 2 3 2 2 2 4" xfId="47417" xr:uid="{00000000-0005-0000-0000-00001D9E0000}"/>
    <cellStyle name="Note 6 3 2 2 3 2 2 3" xfId="9242" xr:uid="{00000000-0005-0000-0000-00001E9E0000}"/>
    <cellStyle name="Note 6 3 2 2 3 2 2 3 2" xfId="26907" xr:uid="{00000000-0005-0000-0000-00001F9E0000}"/>
    <cellStyle name="Note 6 3 2 2 3 2 2 3 3" xfId="44160" xr:uid="{00000000-0005-0000-0000-0000209E0000}"/>
    <cellStyle name="Note 6 3 2 2 3 2 2 4" xfId="16186" xr:uid="{00000000-0005-0000-0000-0000219E0000}"/>
    <cellStyle name="Note 6 3 2 2 3 2 2 4 2" xfId="33850" xr:uid="{00000000-0005-0000-0000-0000229E0000}"/>
    <cellStyle name="Note 6 3 2 2 3 2 2 4 3" xfId="51053" xr:uid="{00000000-0005-0000-0000-0000239E0000}"/>
    <cellStyle name="Note 6 3 2 2 3 2 2 5" xfId="23271" xr:uid="{00000000-0005-0000-0000-0000249E0000}"/>
    <cellStyle name="Note 6 3 2 2 3 2 2 6" xfId="40549" xr:uid="{00000000-0005-0000-0000-0000259E0000}"/>
    <cellStyle name="Note 6 3 2 2 3 2 3" xfId="11150" xr:uid="{00000000-0005-0000-0000-0000269E0000}"/>
    <cellStyle name="Note 6 3 2 2 3 2 3 2" xfId="17985" xr:uid="{00000000-0005-0000-0000-0000279E0000}"/>
    <cellStyle name="Note 6 3 2 2 3 2 3 2 2" xfId="35649" xr:uid="{00000000-0005-0000-0000-0000289E0000}"/>
    <cellStyle name="Note 6 3 2 2 3 2 3 2 3" xfId="52838" xr:uid="{00000000-0005-0000-0000-0000299E0000}"/>
    <cellStyle name="Note 6 3 2 2 3 2 3 3" xfId="28814" xr:uid="{00000000-0005-0000-0000-00002A9E0000}"/>
    <cellStyle name="Note 6 3 2 2 3 2 3 4" xfId="46053" xr:uid="{00000000-0005-0000-0000-00002B9E0000}"/>
    <cellStyle name="Note 6 3 2 2 3 2 4" xfId="7387" xr:uid="{00000000-0005-0000-0000-00002C9E0000}"/>
    <cellStyle name="Note 6 3 2 2 3 2 4 2" xfId="25052" xr:uid="{00000000-0005-0000-0000-00002D9E0000}"/>
    <cellStyle name="Note 6 3 2 2 3 2 4 3" xfId="42317" xr:uid="{00000000-0005-0000-0000-00002E9E0000}"/>
    <cellStyle name="Note 6 3 2 2 3 2 5" xfId="14439" xr:uid="{00000000-0005-0000-0000-00002F9E0000}"/>
    <cellStyle name="Note 6 3 2 2 3 2 5 2" xfId="32103" xr:uid="{00000000-0005-0000-0000-0000309E0000}"/>
    <cellStyle name="Note 6 3 2 2 3 2 5 3" xfId="49318" xr:uid="{00000000-0005-0000-0000-0000319E0000}"/>
    <cellStyle name="Note 6 3 2 2 3 2 6" xfId="21409" xr:uid="{00000000-0005-0000-0000-0000329E0000}"/>
    <cellStyle name="Note 6 3 2 2 3 2 7" xfId="38706" xr:uid="{00000000-0005-0000-0000-0000339E0000}"/>
    <cellStyle name="Note 6 3 2 2 3 3" xfId="4057" xr:uid="{00000000-0005-0000-0000-0000349E0000}"/>
    <cellStyle name="Note 6 3 2 2 3 3 2" xfId="5973" xr:uid="{00000000-0005-0000-0000-0000359E0000}"/>
    <cellStyle name="Note 6 3 2 2 3 3 2 2" xfId="12893" xr:uid="{00000000-0005-0000-0000-0000369E0000}"/>
    <cellStyle name="Note 6 3 2 2 3 3 2 2 2" xfId="19620" xr:uid="{00000000-0005-0000-0000-0000379E0000}"/>
    <cellStyle name="Note 6 3 2 2 3 3 2 2 2 2" xfId="37284" xr:uid="{00000000-0005-0000-0000-0000389E0000}"/>
    <cellStyle name="Note 6 3 2 2 3 3 2 2 2 3" xfId="54461" xr:uid="{00000000-0005-0000-0000-0000399E0000}"/>
    <cellStyle name="Note 6 3 2 2 3 3 2 2 3" xfId="30557" xr:uid="{00000000-0005-0000-0000-00003A9E0000}"/>
    <cellStyle name="Note 6 3 2 2 3 3 2 2 4" xfId="47784" xr:uid="{00000000-0005-0000-0000-00003B9E0000}"/>
    <cellStyle name="Note 6 3 2 2 3 3 2 3" xfId="9609" xr:uid="{00000000-0005-0000-0000-00003C9E0000}"/>
    <cellStyle name="Note 6 3 2 2 3 3 2 3 2" xfId="27274" xr:uid="{00000000-0005-0000-0000-00003D9E0000}"/>
    <cellStyle name="Note 6 3 2 2 3 3 2 3 3" xfId="44527" xr:uid="{00000000-0005-0000-0000-00003E9E0000}"/>
    <cellStyle name="Note 6 3 2 2 3 3 2 4" xfId="16553" xr:uid="{00000000-0005-0000-0000-00003F9E0000}"/>
    <cellStyle name="Note 6 3 2 2 3 3 2 4 2" xfId="34217" xr:uid="{00000000-0005-0000-0000-0000409E0000}"/>
    <cellStyle name="Note 6 3 2 2 3 3 2 4 3" xfId="51420" xr:uid="{00000000-0005-0000-0000-0000419E0000}"/>
    <cellStyle name="Note 6 3 2 2 3 3 2 5" xfId="23638" xr:uid="{00000000-0005-0000-0000-0000429E0000}"/>
    <cellStyle name="Note 6 3 2 2 3 3 2 6" xfId="40916" xr:uid="{00000000-0005-0000-0000-0000439E0000}"/>
    <cellStyle name="Note 6 3 2 2 3 3 3" xfId="7754" xr:uid="{00000000-0005-0000-0000-0000449E0000}"/>
    <cellStyle name="Note 6 3 2 2 3 3 3 2" xfId="25419" xr:uid="{00000000-0005-0000-0000-0000459E0000}"/>
    <cellStyle name="Note 6 3 2 2 3 3 3 3" xfId="42684" xr:uid="{00000000-0005-0000-0000-0000469E0000}"/>
    <cellStyle name="Note 6 3 2 2 3 3 4" xfId="14806" xr:uid="{00000000-0005-0000-0000-0000479E0000}"/>
    <cellStyle name="Note 6 3 2 2 3 3 4 2" xfId="32470" xr:uid="{00000000-0005-0000-0000-0000489E0000}"/>
    <cellStyle name="Note 6 3 2 2 3 3 4 3" xfId="49685" xr:uid="{00000000-0005-0000-0000-0000499E0000}"/>
    <cellStyle name="Note 6 3 2 2 3 3 5" xfId="21776" xr:uid="{00000000-0005-0000-0000-00004A9E0000}"/>
    <cellStyle name="Note 6 3 2 2 3 3 6" xfId="39073" xr:uid="{00000000-0005-0000-0000-00004B9E0000}"/>
    <cellStyle name="Note 6 3 2 2 3 4" xfId="4943" xr:uid="{00000000-0005-0000-0000-00004C9E0000}"/>
    <cellStyle name="Note 6 3 2 2 3 4 2" xfId="11863" xr:uid="{00000000-0005-0000-0000-00004D9E0000}"/>
    <cellStyle name="Note 6 3 2 2 3 4 2 2" xfId="18644" xr:uid="{00000000-0005-0000-0000-00004E9E0000}"/>
    <cellStyle name="Note 6 3 2 2 3 4 2 2 2" xfId="36308" xr:uid="{00000000-0005-0000-0000-00004F9E0000}"/>
    <cellStyle name="Note 6 3 2 2 3 4 2 2 3" xfId="53491" xr:uid="{00000000-0005-0000-0000-0000509E0000}"/>
    <cellStyle name="Note 6 3 2 2 3 4 2 3" xfId="29527" xr:uid="{00000000-0005-0000-0000-0000519E0000}"/>
    <cellStyle name="Note 6 3 2 2 3 4 2 4" xfId="46760" xr:uid="{00000000-0005-0000-0000-0000529E0000}"/>
    <cellStyle name="Note 6 3 2 2 3 4 3" xfId="8579" xr:uid="{00000000-0005-0000-0000-0000539E0000}"/>
    <cellStyle name="Note 6 3 2 2 3 4 3 2" xfId="26244" xr:uid="{00000000-0005-0000-0000-0000549E0000}"/>
    <cellStyle name="Note 6 3 2 2 3 4 3 3" xfId="43503" xr:uid="{00000000-0005-0000-0000-0000559E0000}"/>
    <cellStyle name="Note 6 3 2 2 3 4 4" xfId="15577" xr:uid="{00000000-0005-0000-0000-0000569E0000}"/>
    <cellStyle name="Note 6 3 2 2 3 4 4 2" xfId="33241" xr:uid="{00000000-0005-0000-0000-0000579E0000}"/>
    <cellStyle name="Note 6 3 2 2 3 4 4 3" xfId="50450" xr:uid="{00000000-0005-0000-0000-0000589E0000}"/>
    <cellStyle name="Note 6 3 2 2 3 4 5" xfId="22608" xr:uid="{00000000-0005-0000-0000-0000599E0000}"/>
    <cellStyle name="Note 6 3 2 2 3 4 6" xfId="39892" xr:uid="{00000000-0005-0000-0000-00005A9E0000}"/>
    <cellStyle name="Note 6 3 2 2 3 5" xfId="10549" xr:uid="{00000000-0005-0000-0000-00005B9E0000}"/>
    <cellStyle name="Note 6 3 2 2 3 5 2" xfId="17438" xr:uid="{00000000-0005-0000-0000-00005C9E0000}"/>
    <cellStyle name="Note 6 3 2 2 3 5 2 2" xfId="35102" xr:uid="{00000000-0005-0000-0000-00005D9E0000}"/>
    <cellStyle name="Note 6 3 2 2 3 5 2 3" xfId="52297" xr:uid="{00000000-0005-0000-0000-00005E9E0000}"/>
    <cellStyle name="Note 6 3 2 2 3 5 3" xfId="28213" xr:uid="{00000000-0005-0000-0000-00005F9E0000}"/>
    <cellStyle name="Note 6 3 2 2 3 5 4" xfId="45458" xr:uid="{00000000-0005-0000-0000-0000609E0000}"/>
    <cellStyle name="Note 6 3 2 2 3 6" xfId="6799" xr:uid="{00000000-0005-0000-0000-0000619E0000}"/>
    <cellStyle name="Note 6 3 2 2 3 6 2" xfId="24464" xr:uid="{00000000-0005-0000-0000-0000629E0000}"/>
    <cellStyle name="Note 6 3 2 2 3 6 3" xfId="41735" xr:uid="{00000000-0005-0000-0000-0000639E0000}"/>
    <cellStyle name="Note 6 3 2 2 3 7" xfId="13830" xr:uid="{00000000-0005-0000-0000-0000649E0000}"/>
    <cellStyle name="Note 6 3 2 2 3 7 2" xfId="31494" xr:uid="{00000000-0005-0000-0000-0000659E0000}"/>
    <cellStyle name="Note 6 3 2 2 3 7 3" xfId="48715" xr:uid="{00000000-0005-0000-0000-0000669E0000}"/>
    <cellStyle name="Note 6 3 2 2 3 8" xfId="20746" xr:uid="{00000000-0005-0000-0000-0000679E0000}"/>
    <cellStyle name="Note 6 3 2 2 3 9" xfId="38049" xr:uid="{00000000-0005-0000-0000-0000689E0000}"/>
    <cellStyle name="Note 6 3 2 2 4" xfId="3139" xr:uid="{00000000-0005-0000-0000-0000699E0000}"/>
    <cellStyle name="Note 6 3 2 2 4 2" xfId="4169" xr:uid="{00000000-0005-0000-0000-00006A9E0000}"/>
    <cellStyle name="Note 6 3 2 2 4 2 2" xfId="6085" xr:uid="{00000000-0005-0000-0000-00006B9E0000}"/>
    <cellStyle name="Note 6 3 2 2 4 2 2 2" xfId="13005" xr:uid="{00000000-0005-0000-0000-00006C9E0000}"/>
    <cellStyle name="Note 6 3 2 2 4 2 2 2 2" xfId="19732" xr:uid="{00000000-0005-0000-0000-00006D9E0000}"/>
    <cellStyle name="Note 6 3 2 2 4 2 2 2 2 2" xfId="37396" xr:uid="{00000000-0005-0000-0000-00006E9E0000}"/>
    <cellStyle name="Note 6 3 2 2 4 2 2 2 2 3" xfId="54573" xr:uid="{00000000-0005-0000-0000-00006F9E0000}"/>
    <cellStyle name="Note 6 3 2 2 4 2 2 2 3" xfId="30669" xr:uid="{00000000-0005-0000-0000-0000709E0000}"/>
    <cellStyle name="Note 6 3 2 2 4 2 2 2 4" xfId="47896" xr:uid="{00000000-0005-0000-0000-0000719E0000}"/>
    <cellStyle name="Note 6 3 2 2 4 2 2 3" xfId="9721" xr:uid="{00000000-0005-0000-0000-0000729E0000}"/>
    <cellStyle name="Note 6 3 2 2 4 2 2 3 2" xfId="27386" xr:uid="{00000000-0005-0000-0000-0000739E0000}"/>
    <cellStyle name="Note 6 3 2 2 4 2 2 3 3" xfId="44639" xr:uid="{00000000-0005-0000-0000-0000749E0000}"/>
    <cellStyle name="Note 6 3 2 2 4 2 2 4" xfId="16665" xr:uid="{00000000-0005-0000-0000-0000759E0000}"/>
    <cellStyle name="Note 6 3 2 2 4 2 2 4 2" xfId="34329" xr:uid="{00000000-0005-0000-0000-0000769E0000}"/>
    <cellStyle name="Note 6 3 2 2 4 2 2 4 3" xfId="51532" xr:uid="{00000000-0005-0000-0000-0000779E0000}"/>
    <cellStyle name="Note 6 3 2 2 4 2 2 5" xfId="23750" xr:uid="{00000000-0005-0000-0000-0000789E0000}"/>
    <cellStyle name="Note 6 3 2 2 4 2 2 6" xfId="41028" xr:uid="{00000000-0005-0000-0000-0000799E0000}"/>
    <cellStyle name="Note 6 3 2 2 4 2 3" xfId="7866" xr:uid="{00000000-0005-0000-0000-00007A9E0000}"/>
    <cellStyle name="Note 6 3 2 2 4 2 3 2" xfId="25531" xr:uid="{00000000-0005-0000-0000-00007B9E0000}"/>
    <cellStyle name="Note 6 3 2 2 4 2 3 3" xfId="42796" xr:uid="{00000000-0005-0000-0000-00007C9E0000}"/>
    <cellStyle name="Note 6 3 2 2 4 2 4" xfId="14918" xr:uid="{00000000-0005-0000-0000-00007D9E0000}"/>
    <cellStyle name="Note 6 3 2 2 4 2 4 2" xfId="32582" xr:uid="{00000000-0005-0000-0000-00007E9E0000}"/>
    <cellStyle name="Note 6 3 2 2 4 2 4 3" xfId="49797" xr:uid="{00000000-0005-0000-0000-00007F9E0000}"/>
    <cellStyle name="Note 6 3 2 2 4 2 5" xfId="21888" xr:uid="{00000000-0005-0000-0000-0000809E0000}"/>
    <cellStyle name="Note 6 3 2 2 4 2 6" xfId="39185" xr:uid="{00000000-0005-0000-0000-0000819E0000}"/>
    <cellStyle name="Note 6 3 2 2 4 3" xfId="5055" xr:uid="{00000000-0005-0000-0000-0000829E0000}"/>
    <cellStyle name="Note 6 3 2 2 4 3 2" xfId="11975" xr:uid="{00000000-0005-0000-0000-0000839E0000}"/>
    <cellStyle name="Note 6 3 2 2 4 3 2 2" xfId="18756" xr:uid="{00000000-0005-0000-0000-0000849E0000}"/>
    <cellStyle name="Note 6 3 2 2 4 3 2 2 2" xfId="36420" xr:uid="{00000000-0005-0000-0000-0000859E0000}"/>
    <cellStyle name="Note 6 3 2 2 4 3 2 2 3" xfId="53603" xr:uid="{00000000-0005-0000-0000-0000869E0000}"/>
    <cellStyle name="Note 6 3 2 2 4 3 2 3" xfId="29639" xr:uid="{00000000-0005-0000-0000-0000879E0000}"/>
    <cellStyle name="Note 6 3 2 2 4 3 2 4" xfId="46872" xr:uid="{00000000-0005-0000-0000-0000889E0000}"/>
    <cellStyle name="Note 6 3 2 2 4 3 3" xfId="8691" xr:uid="{00000000-0005-0000-0000-0000899E0000}"/>
    <cellStyle name="Note 6 3 2 2 4 3 3 2" xfId="26356" xr:uid="{00000000-0005-0000-0000-00008A9E0000}"/>
    <cellStyle name="Note 6 3 2 2 4 3 3 3" xfId="43615" xr:uid="{00000000-0005-0000-0000-00008B9E0000}"/>
    <cellStyle name="Note 6 3 2 2 4 3 4" xfId="15689" xr:uid="{00000000-0005-0000-0000-00008C9E0000}"/>
    <cellStyle name="Note 6 3 2 2 4 3 4 2" xfId="33353" xr:uid="{00000000-0005-0000-0000-00008D9E0000}"/>
    <cellStyle name="Note 6 3 2 2 4 3 4 3" xfId="50562" xr:uid="{00000000-0005-0000-0000-00008E9E0000}"/>
    <cellStyle name="Note 6 3 2 2 4 3 5" xfId="22720" xr:uid="{00000000-0005-0000-0000-00008F9E0000}"/>
    <cellStyle name="Note 6 3 2 2 4 3 6" xfId="40004" xr:uid="{00000000-0005-0000-0000-0000909E0000}"/>
    <cellStyle name="Note 6 3 2 2 4 4" xfId="10661" xr:uid="{00000000-0005-0000-0000-0000919E0000}"/>
    <cellStyle name="Note 6 3 2 2 4 4 2" xfId="17550" xr:uid="{00000000-0005-0000-0000-0000929E0000}"/>
    <cellStyle name="Note 6 3 2 2 4 4 2 2" xfId="35214" xr:uid="{00000000-0005-0000-0000-0000939E0000}"/>
    <cellStyle name="Note 6 3 2 2 4 4 2 3" xfId="52409" xr:uid="{00000000-0005-0000-0000-0000949E0000}"/>
    <cellStyle name="Note 6 3 2 2 4 4 3" xfId="28325" xr:uid="{00000000-0005-0000-0000-0000959E0000}"/>
    <cellStyle name="Note 6 3 2 2 4 4 4" xfId="45570" xr:uid="{00000000-0005-0000-0000-0000969E0000}"/>
    <cellStyle name="Note 6 3 2 2 4 5" xfId="6911" xr:uid="{00000000-0005-0000-0000-0000979E0000}"/>
    <cellStyle name="Note 6 3 2 2 4 5 2" xfId="24576" xr:uid="{00000000-0005-0000-0000-0000989E0000}"/>
    <cellStyle name="Note 6 3 2 2 4 5 3" xfId="41847" xr:uid="{00000000-0005-0000-0000-0000999E0000}"/>
    <cellStyle name="Note 6 3 2 2 4 6" xfId="13942" xr:uid="{00000000-0005-0000-0000-00009A9E0000}"/>
    <cellStyle name="Note 6 3 2 2 4 6 2" xfId="31606" xr:uid="{00000000-0005-0000-0000-00009B9E0000}"/>
    <cellStyle name="Note 6 3 2 2 4 6 3" xfId="48827" xr:uid="{00000000-0005-0000-0000-00009C9E0000}"/>
    <cellStyle name="Note 6 3 2 2 4 7" xfId="20858" xr:uid="{00000000-0005-0000-0000-00009D9E0000}"/>
    <cellStyle name="Note 6 3 2 2 4 8" xfId="38161" xr:uid="{00000000-0005-0000-0000-00009E9E0000}"/>
    <cellStyle name="Note 6 3 2 2 5" xfId="3367" xr:uid="{00000000-0005-0000-0000-00009F9E0000}"/>
    <cellStyle name="Note 6 3 2 2 5 2" xfId="5283" xr:uid="{00000000-0005-0000-0000-0000A09E0000}"/>
    <cellStyle name="Note 6 3 2 2 5 2 2" xfId="12203" xr:uid="{00000000-0005-0000-0000-0000A19E0000}"/>
    <cellStyle name="Note 6 3 2 2 5 2 2 2" xfId="18930" xr:uid="{00000000-0005-0000-0000-0000A29E0000}"/>
    <cellStyle name="Note 6 3 2 2 5 2 2 2 2" xfId="36594" xr:uid="{00000000-0005-0000-0000-0000A39E0000}"/>
    <cellStyle name="Note 6 3 2 2 5 2 2 2 3" xfId="53777" xr:uid="{00000000-0005-0000-0000-0000A49E0000}"/>
    <cellStyle name="Note 6 3 2 2 5 2 2 3" xfId="29867" xr:uid="{00000000-0005-0000-0000-0000A59E0000}"/>
    <cellStyle name="Note 6 3 2 2 5 2 2 4" xfId="47100" xr:uid="{00000000-0005-0000-0000-0000A69E0000}"/>
    <cellStyle name="Note 6 3 2 2 5 2 3" xfId="8919" xr:uid="{00000000-0005-0000-0000-0000A79E0000}"/>
    <cellStyle name="Note 6 3 2 2 5 2 3 2" xfId="26584" xr:uid="{00000000-0005-0000-0000-0000A89E0000}"/>
    <cellStyle name="Note 6 3 2 2 5 2 3 3" xfId="43843" xr:uid="{00000000-0005-0000-0000-0000A99E0000}"/>
    <cellStyle name="Note 6 3 2 2 5 2 4" xfId="15863" xr:uid="{00000000-0005-0000-0000-0000AA9E0000}"/>
    <cellStyle name="Note 6 3 2 2 5 2 4 2" xfId="33527" xr:uid="{00000000-0005-0000-0000-0000AB9E0000}"/>
    <cellStyle name="Note 6 3 2 2 5 2 4 3" xfId="50736" xr:uid="{00000000-0005-0000-0000-0000AC9E0000}"/>
    <cellStyle name="Note 6 3 2 2 5 2 5" xfId="22948" xr:uid="{00000000-0005-0000-0000-0000AD9E0000}"/>
    <cellStyle name="Note 6 3 2 2 5 2 6" xfId="40232" xr:uid="{00000000-0005-0000-0000-0000AE9E0000}"/>
    <cellStyle name="Note 6 3 2 2 5 3" xfId="10827" xr:uid="{00000000-0005-0000-0000-0000AF9E0000}"/>
    <cellStyle name="Note 6 3 2 2 5 3 2" xfId="17662" xr:uid="{00000000-0005-0000-0000-0000B09E0000}"/>
    <cellStyle name="Note 6 3 2 2 5 3 2 2" xfId="35326" xr:uid="{00000000-0005-0000-0000-0000B19E0000}"/>
    <cellStyle name="Note 6 3 2 2 5 3 2 3" xfId="52521" xr:uid="{00000000-0005-0000-0000-0000B29E0000}"/>
    <cellStyle name="Note 6 3 2 2 5 3 3" xfId="28491" xr:uid="{00000000-0005-0000-0000-0000B39E0000}"/>
    <cellStyle name="Note 6 3 2 2 5 3 4" xfId="45736" xr:uid="{00000000-0005-0000-0000-0000B49E0000}"/>
    <cellStyle name="Note 6 3 2 2 5 4" xfId="14116" xr:uid="{00000000-0005-0000-0000-0000B59E0000}"/>
    <cellStyle name="Note 6 3 2 2 5 4 2" xfId="31780" xr:uid="{00000000-0005-0000-0000-0000B69E0000}"/>
    <cellStyle name="Note 6 3 2 2 5 4 3" xfId="49001" xr:uid="{00000000-0005-0000-0000-0000B79E0000}"/>
    <cellStyle name="Note 6 3 2 2 5 5" xfId="21086" xr:uid="{00000000-0005-0000-0000-0000B89E0000}"/>
    <cellStyle name="Note 6 3 2 2 5 6" xfId="38389" xr:uid="{00000000-0005-0000-0000-0000B99E0000}"/>
    <cellStyle name="Note 6 3 2 2 6" xfId="3252" xr:uid="{00000000-0005-0000-0000-0000BA9E0000}"/>
    <cellStyle name="Note 6 3 2 2 6 2" xfId="5168" xr:uid="{00000000-0005-0000-0000-0000BB9E0000}"/>
    <cellStyle name="Note 6 3 2 2 6 2 2" xfId="12088" xr:uid="{00000000-0005-0000-0000-0000BC9E0000}"/>
    <cellStyle name="Note 6 3 2 2 6 2 2 2" xfId="18869" xr:uid="{00000000-0005-0000-0000-0000BD9E0000}"/>
    <cellStyle name="Note 6 3 2 2 6 2 2 2 2" xfId="36533" xr:uid="{00000000-0005-0000-0000-0000BE9E0000}"/>
    <cellStyle name="Note 6 3 2 2 6 2 2 2 3" xfId="53716" xr:uid="{00000000-0005-0000-0000-0000BF9E0000}"/>
    <cellStyle name="Note 6 3 2 2 6 2 2 3" xfId="29752" xr:uid="{00000000-0005-0000-0000-0000C09E0000}"/>
    <cellStyle name="Note 6 3 2 2 6 2 2 4" xfId="46985" xr:uid="{00000000-0005-0000-0000-0000C19E0000}"/>
    <cellStyle name="Note 6 3 2 2 6 2 3" xfId="8804" xr:uid="{00000000-0005-0000-0000-0000C29E0000}"/>
    <cellStyle name="Note 6 3 2 2 6 2 3 2" xfId="26469" xr:uid="{00000000-0005-0000-0000-0000C39E0000}"/>
    <cellStyle name="Note 6 3 2 2 6 2 3 3" xfId="43728" xr:uid="{00000000-0005-0000-0000-0000C49E0000}"/>
    <cellStyle name="Note 6 3 2 2 6 2 4" xfId="15802" xr:uid="{00000000-0005-0000-0000-0000C59E0000}"/>
    <cellStyle name="Note 6 3 2 2 6 2 4 2" xfId="33466" xr:uid="{00000000-0005-0000-0000-0000C69E0000}"/>
    <cellStyle name="Note 6 3 2 2 6 2 4 3" xfId="50675" xr:uid="{00000000-0005-0000-0000-0000C79E0000}"/>
    <cellStyle name="Note 6 3 2 2 6 2 5" xfId="22833" xr:uid="{00000000-0005-0000-0000-0000C89E0000}"/>
    <cellStyle name="Note 6 3 2 2 6 2 6" xfId="40117" xr:uid="{00000000-0005-0000-0000-0000C99E0000}"/>
    <cellStyle name="Note 6 3 2 2 6 3" xfId="7024" xr:uid="{00000000-0005-0000-0000-0000CA9E0000}"/>
    <cellStyle name="Note 6 3 2 2 6 3 2" xfId="24689" xr:uid="{00000000-0005-0000-0000-0000CB9E0000}"/>
    <cellStyle name="Note 6 3 2 2 6 3 3" xfId="41960" xr:uid="{00000000-0005-0000-0000-0000CC9E0000}"/>
    <cellStyle name="Note 6 3 2 2 6 4" xfId="14055" xr:uid="{00000000-0005-0000-0000-0000CD9E0000}"/>
    <cellStyle name="Note 6 3 2 2 6 4 2" xfId="31719" xr:uid="{00000000-0005-0000-0000-0000CE9E0000}"/>
    <cellStyle name="Note 6 3 2 2 6 4 3" xfId="48940" xr:uid="{00000000-0005-0000-0000-0000CF9E0000}"/>
    <cellStyle name="Note 6 3 2 2 6 5" xfId="20971" xr:uid="{00000000-0005-0000-0000-0000D09E0000}"/>
    <cellStyle name="Note 6 3 2 2 6 6" xfId="38274" xr:uid="{00000000-0005-0000-0000-0000D19E0000}"/>
    <cellStyle name="Note 6 3 2 2 7" xfId="4620" xr:uid="{00000000-0005-0000-0000-0000D29E0000}"/>
    <cellStyle name="Note 6 3 2 2 7 2" xfId="11540" xr:uid="{00000000-0005-0000-0000-0000D39E0000}"/>
    <cellStyle name="Note 6 3 2 2 7 2 2" xfId="18321" xr:uid="{00000000-0005-0000-0000-0000D49E0000}"/>
    <cellStyle name="Note 6 3 2 2 7 2 2 2" xfId="35985" xr:uid="{00000000-0005-0000-0000-0000D59E0000}"/>
    <cellStyle name="Note 6 3 2 2 7 2 2 3" xfId="53174" xr:uid="{00000000-0005-0000-0000-0000D69E0000}"/>
    <cellStyle name="Note 6 3 2 2 7 2 3" xfId="29204" xr:uid="{00000000-0005-0000-0000-0000D79E0000}"/>
    <cellStyle name="Note 6 3 2 2 7 2 4" xfId="46443" xr:uid="{00000000-0005-0000-0000-0000D89E0000}"/>
    <cellStyle name="Note 6 3 2 2 7 3" xfId="8256" xr:uid="{00000000-0005-0000-0000-0000D99E0000}"/>
    <cellStyle name="Note 6 3 2 2 7 3 2" xfId="25921" xr:uid="{00000000-0005-0000-0000-0000DA9E0000}"/>
    <cellStyle name="Note 6 3 2 2 7 3 3" xfId="43186" xr:uid="{00000000-0005-0000-0000-0000DB9E0000}"/>
    <cellStyle name="Note 6 3 2 2 7 4" xfId="15254" xr:uid="{00000000-0005-0000-0000-0000DC9E0000}"/>
    <cellStyle name="Note 6 3 2 2 7 4 2" xfId="32918" xr:uid="{00000000-0005-0000-0000-0000DD9E0000}"/>
    <cellStyle name="Note 6 3 2 2 7 4 3" xfId="50133" xr:uid="{00000000-0005-0000-0000-0000DE9E0000}"/>
    <cellStyle name="Note 6 3 2 2 7 5" xfId="22285" xr:uid="{00000000-0005-0000-0000-0000DF9E0000}"/>
    <cellStyle name="Note 6 3 2 2 7 6" xfId="39575" xr:uid="{00000000-0005-0000-0000-0000E09E0000}"/>
    <cellStyle name="Note 6 3 2 2 8" xfId="10226" xr:uid="{00000000-0005-0000-0000-0000E19E0000}"/>
    <cellStyle name="Note 6 3 2 2 8 2" xfId="17115" xr:uid="{00000000-0005-0000-0000-0000E29E0000}"/>
    <cellStyle name="Note 6 3 2 2 8 2 2" xfId="34779" xr:uid="{00000000-0005-0000-0000-0000E39E0000}"/>
    <cellStyle name="Note 6 3 2 2 8 2 3" xfId="51980" xr:uid="{00000000-0005-0000-0000-0000E49E0000}"/>
    <cellStyle name="Note 6 3 2 2 8 3" xfId="27890" xr:uid="{00000000-0005-0000-0000-0000E59E0000}"/>
    <cellStyle name="Note 6 3 2 2 8 4" xfId="45141" xr:uid="{00000000-0005-0000-0000-0000E69E0000}"/>
    <cellStyle name="Note 6 3 2 2 9" xfId="6476" xr:uid="{00000000-0005-0000-0000-0000E79E0000}"/>
    <cellStyle name="Note 6 3 2 2 9 2" xfId="24141" xr:uid="{00000000-0005-0000-0000-0000E89E0000}"/>
    <cellStyle name="Note 6 3 2 2 9 3" xfId="41418" xr:uid="{00000000-0005-0000-0000-0000E99E0000}"/>
    <cellStyle name="Note 6 3 2 3" xfId="2872" xr:uid="{00000000-0005-0000-0000-0000EA9E0000}"/>
    <cellStyle name="Note 6 3 2 3 2" xfId="3535" xr:uid="{00000000-0005-0000-0000-0000EB9E0000}"/>
    <cellStyle name="Note 6 3 2 3 2 2" xfId="5451" xr:uid="{00000000-0005-0000-0000-0000EC9E0000}"/>
    <cellStyle name="Note 6 3 2 3 2 2 2" xfId="12371" xr:uid="{00000000-0005-0000-0000-0000ED9E0000}"/>
    <cellStyle name="Note 6 3 2 3 2 2 2 2" xfId="19098" xr:uid="{00000000-0005-0000-0000-0000EE9E0000}"/>
    <cellStyle name="Note 6 3 2 3 2 2 2 2 2" xfId="36762" xr:uid="{00000000-0005-0000-0000-0000EF9E0000}"/>
    <cellStyle name="Note 6 3 2 3 2 2 2 2 3" xfId="53942" xr:uid="{00000000-0005-0000-0000-0000F09E0000}"/>
    <cellStyle name="Note 6 3 2 3 2 2 2 3" xfId="30035" xr:uid="{00000000-0005-0000-0000-0000F19E0000}"/>
    <cellStyle name="Note 6 3 2 3 2 2 2 4" xfId="47265" xr:uid="{00000000-0005-0000-0000-0000F29E0000}"/>
    <cellStyle name="Note 6 3 2 3 2 2 3" xfId="9087" xr:uid="{00000000-0005-0000-0000-0000F39E0000}"/>
    <cellStyle name="Note 6 3 2 3 2 2 3 2" xfId="26752" xr:uid="{00000000-0005-0000-0000-0000F49E0000}"/>
    <cellStyle name="Note 6 3 2 3 2 2 3 3" xfId="44008" xr:uid="{00000000-0005-0000-0000-0000F59E0000}"/>
    <cellStyle name="Note 6 3 2 3 2 2 4" xfId="16031" xr:uid="{00000000-0005-0000-0000-0000F69E0000}"/>
    <cellStyle name="Note 6 3 2 3 2 2 4 2" xfId="33695" xr:uid="{00000000-0005-0000-0000-0000F79E0000}"/>
    <cellStyle name="Note 6 3 2 3 2 2 4 3" xfId="50901" xr:uid="{00000000-0005-0000-0000-0000F89E0000}"/>
    <cellStyle name="Note 6 3 2 3 2 2 5" xfId="23116" xr:uid="{00000000-0005-0000-0000-0000F99E0000}"/>
    <cellStyle name="Note 6 3 2 3 2 2 6" xfId="40397" xr:uid="{00000000-0005-0000-0000-0000FA9E0000}"/>
    <cellStyle name="Note 6 3 2 3 2 3" xfId="10995" xr:uid="{00000000-0005-0000-0000-0000FB9E0000}"/>
    <cellStyle name="Note 6 3 2 3 2 3 2" xfId="17830" xr:uid="{00000000-0005-0000-0000-0000FC9E0000}"/>
    <cellStyle name="Note 6 3 2 3 2 3 2 2" xfId="35494" xr:uid="{00000000-0005-0000-0000-0000FD9E0000}"/>
    <cellStyle name="Note 6 3 2 3 2 3 2 3" xfId="52686" xr:uid="{00000000-0005-0000-0000-0000FE9E0000}"/>
    <cellStyle name="Note 6 3 2 3 2 3 3" xfId="28659" xr:uid="{00000000-0005-0000-0000-0000FF9E0000}"/>
    <cellStyle name="Note 6 3 2 3 2 3 4" xfId="45901" xr:uid="{00000000-0005-0000-0000-0000009F0000}"/>
    <cellStyle name="Note 6 3 2 3 2 4" xfId="7232" xr:uid="{00000000-0005-0000-0000-0000019F0000}"/>
    <cellStyle name="Note 6 3 2 3 2 4 2" xfId="24897" xr:uid="{00000000-0005-0000-0000-0000029F0000}"/>
    <cellStyle name="Note 6 3 2 3 2 4 3" xfId="42165" xr:uid="{00000000-0005-0000-0000-0000039F0000}"/>
    <cellStyle name="Note 6 3 2 3 2 5" xfId="14284" xr:uid="{00000000-0005-0000-0000-0000049F0000}"/>
    <cellStyle name="Note 6 3 2 3 2 5 2" xfId="31948" xr:uid="{00000000-0005-0000-0000-0000059F0000}"/>
    <cellStyle name="Note 6 3 2 3 2 5 3" xfId="49166" xr:uid="{00000000-0005-0000-0000-0000069F0000}"/>
    <cellStyle name="Note 6 3 2 3 2 6" xfId="21254" xr:uid="{00000000-0005-0000-0000-0000079F0000}"/>
    <cellStyle name="Note 6 3 2 3 2 7" xfId="38554" xr:uid="{00000000-0005-0000-0000-0000089F0000}"/>
    <cellStyle name="Note 6 3 2 3 3" xfId="3905" xr:uid="{00000000-0005-0000-0000-0000099F0000}"/>
    <cellStyle name="Note 6 3 2 3 3 2" xfId="5821" xr:uid="{00000000-0005-0000-0000-00000A9F0000}"/>
    <cellStyle name="Note 6 3 2 3 3 2 2" xfId="12741" xr:uid="{00000000-0005-0000-0000-00000B9F0000}"/>
    <cellStyle name="Note 6 3 2 3 3 2 2 2" xfId="19468" xr:uid="{00000000-0005-0000-0000-00000C9F0000}"/>
    <cellStyle name="Note 6 3 2 3 3 2 2 2 2" xfId="37132" xr:uid="{00000000-0005-0000-0000-00000D9F0000}"/>
    <cellStyle name="Note 6 3 2 3 3 2 2 2 3" xfId="54309" xr:uid="{00000000-0005-0000-0000-00000E9F0000}"/>
    <cellStyle name="Note 6 3 2 3 3 2 2 3" xfId="30405" xr:uid="{00000000-0005-0000-0000-00000F9F0000}"/>
    <cellStyle name="Note 6 3 2 3 3 2 2 4" xfId="47632" xr:uid="{00000000-0005-0000-0000-0000109F0000}"/>
    <cellStyle name="Note 6 3 2 3 3 2 3" xfId="9457" xr:uid="{00000000-0005-0000-0000-0000119F0000}"/>
    <cellStyle name="Note 6 3 2 3 3 2 3 2" xfId="27122" xr:uid="{00000000-0005-0000-0000-0000129F0000}"/>
    <cellStyle name="Note 6 3 2 3 3 2 3 3" xfId="44375" xr:uid="{00000000-0005-0000-0000-0000139F0000}"/>
    <cellStyle name="Note 6 3 2 3 3 2 4" xfId="16401" xr:uid="{00000000-0005-0000-0000-0000149F0000}"/>
    <cellStyle name="Note 6 3 2 3 3 2 4 2" xfId="34065" xr:uid="{00000000-0005-0000-0000-0000159F0000}"/>
    <cellStyle name="Note 6 3 2 3 3 2 4 3" xfId="51268" xr:uid="{00000000-0005-0000-0000-0000169F0000}"/>
    <cellStyle name="Note 6 3 2 3 3 2 5" xfId="23486" xr:uid="{00000000-0005-0000-0000-0000179F0000}"/>
    <cellStyle name="Note 6 3 2 3 3 2 6" xfId="40764" xr:uid="{00000000-0005-0000-0000-0000189F0000}"/>
    <cellStyle name="Note 6 3 2 3 3 3" xfId="7602" xr:uid="{00000000-0005-0000-0000-0000199F0000}"/>
    <cellStyle name="Note 6 3 2 3 3 3 2" xfId="25267" xr:uid="{00000000-0005-0000-0000-00001A9F0000}"/>
    <cellStyle name="Note 6 3 2 3 3 3 3" xfId="42532" xr:uid="{00000000-0005-0000-0000-00001B9F0000}"/>
    <cellStyle name="Note 6 3 2 3 3 4" xfId="14654" xr:uid="{00000000-0005-0000-0000-00001C9F0000}"/>
    <cellStyle name="Note 6 3 2 3 3 4 2" xfId="32318" xr:uid="{00000000-0005-0000-0000-00001D9F0000}"/>
    <cellStyle name="Note 6 3 2 3 3 4 3" xfId="49533" xr:uid="{00000000-0005-0000-0000-00001E9F0000}"/>
    <cellStyle name="Note 6 3 2 3 3 5" xfId="21624" xr:uid="{00000000-0005-0000-0000-00001F9F0000}"/>
    <cellStyle name="Note 6 3 2 3 3 6" xfId="38921" xr:uid="{00000000-0005-0000-0000-0000209F0000}"/>
    <cellStyle name="Note 6 3 2 3 4" xfId="4788" xr:uid="{00000000-0005-0000-0000-0000219F0000}"/>
    <cellStyle name="Note 6 3 2 3 4 2" xfId="11708" xr:uid="{00000000-0005-0000-0000-0000229F0000}"/>
    <cellStyle name="Note 6 3 2 3 4 2 2" xfId="18489" xr:uid="{00000000-0005-0000-0000-0000239F0000}"/>
    <cellStyle name="Note 6 3 2 3 4 2 2 2" xfId="36153" xr:uid="{00000000-0005-0000-0000-0000249F0000}"/>
    <cellStyle name="Note 6 3 2 3 4 2 2 3" xfId="53339" xr:uid="{00000000-0005-0000-0000-0000259F0000}"/>
    <cellStyle name="Note 6 3 2 3 4 2 3" xfId="29372" xr:uid="{00000000-0005-0000-0000-0000269F0000}"/>
    <cellStyle name="Note 6 3 2 3 4 2 4" xfId="46608" xr:uid="{00000000-0005-0000-0000-0000279F0000}"/>
    <cellStyle name="Note 6 3 2 3 4 3" xfId="8424" xr:uid="{00000000-0005-0000-0000-0000289F0000}"/>
    <cellStyle name="Note 6 3 2 3 4 3 2" xfId="26089" xr:uid="{00000000-0005-0000-0000-0000299F0000}"/>
    <cellStyle name="Note 6 3 2 3 4 3 3" xfId="43351" xr:uid="{00000000-0005-0000-0000-00002A9F0000}"/>
    <cellStyle name="Note 6 3 2 3 4 4" xfId="15422" xr:uid="{00000000-0005-0000-0000-00002B9F0000}"/>
    <cellStyle name="Note 6 3 2 3 4 4 2" xfId="33086" xr:uid="{00000000-0005-0000-0000-00002C9F0000}"/>
    <cellStyle name="Note 6 3 2 3 4 4 3" xfId="50298" xr:uid="{00000000-0005-0000-0000-00002D9F0000}"/>
    <cellStyle name="Note 6 3 2 3 4 5" xfId="22453" xr:uid="{00000000-0005-0000-0000-00002E9F0000}"/>
    <cellStyle name="Note 6 3 2 3 4 6" xfId="39740" xr:uid="{00000000-0005-0000-0000-00002F9F0000}"/>
    <cellStyle name="Note 6 3 2 3 5" xfId="10394" xr:uid="{00000000-0005-0000-0000-0000309F0000}"/>
    <cellStyle name="Note 6 3 2 3 5 2" xfId="17283" xr:uid="{00000000-0005-0000-0000-0000319F0000}"/>
    <cellStyle name="Note 6 3 2 3 5 2 2" xfId="34947" xr:uid="{00000000-0005-0000-0000-0000329F0000}"/>
    <cellStyle name="Note 6 3 2 3 5 2 3" xfId="52145" xr:uid="{00000000-0005-0000-0000-0000339F0000}"/>
    <cellStyle name="Note 6 3 2 3 5 3" xfId="28058" xr:uid="{00000000-0005-0000-0000-0000349F0000}"/>
    <cellStyle name="Note 6 3 2 3 5 4" xfId="45306" xr:uid="{00000000-0005-0000-0000-0000359F0000}"/>
    <cellStyle name="Note 6 3 2 3 6" xfId="6644" xr:uid="{00000000-0005-0000-0000-0000369F0000}"/>
    <cellStyle name="Note 6 3 2 3 6 2" xfId="24309" xr:uid="{00000000-0005-0000-0000-0000379F0000}"/>
    <cellStyle name="Note 6 3 2 3 6 3" xfId="41583" xr:uid="{00000000-0005-0000-0000-0000389F0000}"/>
    <cellStyle name="Note 6 3 2 3 7" xfId="13675" xr:uid="{00000000-0005-0000-0000-0000399F0000}"/>
    <cellStyle name="Note 6 3 2 3 7 2" xfId="31339" xr:uid="{00000000-0005-0000-0000-00003A9F0000}"/>
    <cellStyle name="Note 6 3 2 3 7 3" xfId="48563" xr:uid="{00000000-0005-0000-0000-00003B9F0000}"/>
    <cellStyle name="Note 6 3 2 3 8" xfId="20591" xr:uid="{00000000-0005-0000-0000-00003C9F0000}"/>
    <cellStyle name="Note 6 3 2 3 9" xfId="37897" xr:uid="{00000000-0005-0000-0000-00003D9F0000}"/>
    <cellStyle name="Note 6 3 2 4" xfId="4524" xr:uid="{00000000-0005-0000-0000-00003E9F0000}"/>
    <cellStyle name="Note 6 3 2 4 2" xfId="6388" xr:uid="{00000000-0005-0000-0000-00003F9F0000}"/>
    <cellStyle name="Note 6 3 2 4 2 2" xfId="13307" xr:uid="{00000000-0005-0000-0000-0000409F0000}"/>
    <cellStyle name="Note 6 3 2 4 2 2 2" xfId="19980" xr:uid="{00000000-0005-0000-0000-0000419F0000}"/>
    <cellStyle name="Note 6 3 2 4 2 2 2 2" xfId="37644" xr:uid="{00000000-0005-0000-0000-0000429F0000}"/>
    <cellStyle name="Note 6 3 2 4 2 2 2 3" xfId="54821" xr:uid="{00000000-0005-0000-0000-0000439F0000}"/>
    <cellStyle name="Note 6 3 2 4 2 2 3" xfId="30971" xr:uid="{00000000-0005-0000-0000-0000449F0000}"/>
    <cellStyle name="Note 6 3 2 4 2 2 4" xfId="48198" xr:uid="{00000000-0005-0000-0000-0000459F0000}"/>
    <cellStyle name="Note 6 3 2 4 2 3" xfId="10023" xr:uid="{00000000-0005-0000-0000-0000469F0000}"/>
    <cellStyle name="Note 6 3 2 4 2 3 2" xfId="27688" xr:uid="{00000000-0005-0000-0000-0000479F0000}"/>
    <cellStyle name="Note 6 3 2 4 2 3 3" xfId="44941" xr:uid="{00000000-0005-0000-0000-0000489F0000}"/>
    <cellStyle name="Note 6 3 2 4 2 4" xfId="16913" xr:uid="{00000000-0005-0000-0000-0000499F0000}"/>
    <cellStyle name="Note 6 3 2 4 2 4 2" xfId="34577" xr:uid="{00000000-0005-0000-0000-00004A9F0000}"/>
    <cellStyle name="Note 6 3 2 4 2 4 3" xfId="51780" xr:uid="{00000000-0005-0000-0000-00004B9F0000}"/>
    <cellStyle name="Note 6 3 2 4 2 5" xfId="24053" xr:uid="{00000000-0005-0000-0000-00004C9F0000}"/>
    <cellStyle name="Note 6 3 2 4 2 6" xfId="41330" xr:uid="{00000000-0005-0000-0000-00004D9F0000}"/>
    <cellStyle name="Note 6 3 2 4 3" xfId="11452" xr:uid="{00000000-0005-0000-0000-00004E9F0000}"/>
    <cellStyle name="Note 6 3 2 4 3 2" xfId="18233" xr:uid="{00000000-0005-0000-0000-00004F9F0000}"/>
    <cellStyle name="Note 6 3 2 4 3 2 2" xfId="35897" xr:uid="{00000000-0005-0000-0000-0000509F0000}"/>
    <cellStyle name="Note 6 3 2 4 3 2 3" xfId="53086" xr:uid="{00000000-0005-0000-0000-0000519F0000}"/>
    <cellStyle name="Note 6 3 2 4 3 3" xfId="29116" xr:uid="{00000000-0005-0000-0000-0000529F0000}"/>
    <cellStyle name="Note 6 3 2 4 3 4" xfId="46355" xr:uid="{00000000-0005-0000-0000-0000539F0000}"/>
    <cellStyle name="Note 6 3 2 4 4" xfId="8168" xr:uid="{00000000-0005-0000-0000-0000549F0000}"/>
    <cellStyle name="Note 6 3 2 4 4 2" xfId="25833" xr:uid="{00000000-0005-0000-0000-0000559F0000}"/>
    <cellStyle name="Note 6 3 2 4 4 3" xfId="43098" xr:uid="{00000000-0005-0000-0000-0000569F0000}"/>
    <cellStyle name="Note 6 3 2 4 5" xfId="15166" xr:uid="{00000000-0005-0000-0000-0000579F0000}"/>
    <cellStyle name="Note 6 3 2 4 5 2" xfId="32830" xr:uid="{00000000-0005-0000-0000-0000589F0000}"/>
    <cellStyle name="Note 6 3 2 4 5 3" xfId="50045" xr:uid="{00000000-0005-0000-0000-0000599F0000}"/>
    <cellStyle name="Note 6 3 2 4 6" xfId="22197" xr:uid="{00000000-0005-0000-0000-00005A9F0000}"/>
    <cellStyle name="Note 6 3 2 4 7" xfId="39487" xr:uid="{00000000-0005-0000-0000-00005B9F0000}"/>
    <cellStyle name="Note 6 3 2 5" xfId="4447" xr:uid="{00000000-0005-0000-0000-00005C9F0000}"/>
    <cellStyle name="Note 6 3 2 5 2" xfId="6311" xr:uid="{00000000-0005-0000-0000-00005D9F0000}"/>
    <cellStyle name="Note 6 3 2 5 2 2" xfId="13230" xr:uid="{00000000-0005-0000-0000-00005E9F0000}"/>
    <cellStyle name="Note 6 3 2 5 2 2 2" xfId="19903" xr:uid="{00000000-0005-0000-0000-00005F9F0000}"/>
    <cellStyle name="Note 6 3 2 5 2 2 2 2" xfId="37567" xr:uid="{00000000-0005-0000-0000-0000609F0000}"/>
    <cellStyle name="Note 6 3 2 5 2 2 2 3" xfId="54744" xr:uid="{00000000-0005-0000-0000-0000619F0000}"/>
    <cellStyle name="Note 6 3 2 5 2 2 3" xfId="30894" xr:uid="{00000000-0005-0000-0000-0000629F0000}"/>
    <cellStyle name="Note 6 3 2 5 2 2 4" xfId="48121" xr:uid="{00000000-0005-0000-0000-0000639F0000}"/>
    <cellStyle name="Note 6 3 2 5 2 3" xfId="9946" xr:uid="{00000000-0005-0000-0000-0000649F0000}"/>
    <cellStyle name="Note 6 3 2 5 2 3 2" xfId="27611" xr:uid="{00000000-0005-0000-0000-0000659F0000}"/>
    <cellStyle name="Note 6 3 2 5 2 3 3" xfId="44864" xr:uid="{00000000-0005-0000-0000-0000669F0000}"/>
    <cellStyle name="Note 6 3 2 5 2 4" xfId="16836" xr:uid="{00000000-0005-0000-0000-0000679F0000}"/>
    <cellStyle name="Note 6 3 2 5 2 4 2" xfId="34500" xr:uid="{00000000-0005-0000-0000-0000689F0000}"/>
    <cellStyle name="Note 6 3 2 5 2 4 3" xfId="51703" xr:uid="{00000000-0005-0000-0000-0000699F0000}"/>
    <cellStyle name="Note 6 3 2 5 2 5" xfId="23976" xr:uid="{00000000-0005-0000-0000-00006A9F0000}"/>
    <cellStyle name="Note 6 3 2 5 2 6" xfId="41253" xr:uid="{00000000-0005-0000-0000-00006B9F0000}"/>
    <cellStyle name="Note 6 3 2 5 3" xfId="11375" xr:uid="{00000000-0005-0000-0000-00006C9F0000}"/>
    <cellStyle name="Note 6 3 2 5 3 2" xfId="18156" xr:uid="{00000000-0005-0000-0000-00006D9F0000}"/>
    <cellStyle name="Note 6 3 2 5 3 2 2" xfId="35820" xr:uid="{00000000-0005-0000-0000-00006E9F0000}"/>
    <cellStyle name="Note 6 3 2 5 3 2 3" xfId="53009" xr:uid="{00000000-0005-0000-0000-00006F9F0000}"/>
    <cellStyle name="Note 6 3 2 5 3 3" xfId="29039" xr:uid="{00000000-0005-0000-0000-0000709F0000}"/>
    <cellStyle name="Note 6 3 2 5 3 4" xfId="46278" xr:uid="{00000000-0005-0000-0000-0000719F0000}"/>
    <cellStyle name="Note 6 3 2 5 4" xfId="8091" xr:uid="{00000000-0005-0000-0000-0000729F0000}"/>
    <cellStyle name="Note 6 3 2 5 4 2" xfId="25756" xr:uid="{00000000-0005-0000-0000-0000739F0000}"/>
    <cellStyle name="Note 6 3 2 5 4 3" xfId="43021" xr:uid="{00000000-0005-0000-0000-0000749F0000}"/>
    <cellStyle name="Note 6 3 2 5 5" xfId="15089" xr:uid="{00000000-0005-0000-0000-0000759F0000}"/>
    <cellStyle name="Note 6 3 2 5 5 2" xfId="32753" xr:uid="{00000000-0005-0000-0000-0000769F0000}"/>
    <cellStyle name="Note 6 3 2 5 5 3" xfId="49968" xr:uid="{00000000-0005-0000-0000-0000779F0000}"/>
    <cellStyle name="Note 6 3 2 5 6" xfId="22120" xr:uid="{00000000-0005-0000-0000-0000789F0000}"/>
    <cellStyle name="Note 6 3 2 5 7" xfId="39410" xr:uid="{00000000-0005-0000-0000-0000799F0000}"/>
    <cellStyle name="Note 6 3 2 6" xfId="10167" xr:uid="{00000000-0005-0000-0000-00007A9F0000}"/>
    <cellStyle name="Note 6 3 2 6 2" xfId="17056" xr:uid="{00000000-0005-0000-0000-00007B9F0000}"/>
    <cellStyle name="Note 6 3 2 6 2 2" xfId="34720" xr:uid="{00000000-0005-0000-0000-00007C9F0000}"/>
    <cellStyle name="Note 6 3 2 6 2 3" xfId="51921" xr:uid="{00000000-0005-0000-0000-00007D9F0000}"/>
    <cellStyle name="Note 6 3 2 6 3" xfId="27831" xr:uid="{00000000-0005-0000-0000-00007E9F0000}"/>
    <cellStyle name="Note 6 3 2 6 4" xfId="45082" xr:uid="{00000000-0005-0000-0000-00007F9F0000}"/>
    <cellStyle name="Note 6 3 2 7" xfId="13448" xr:uid="{00000000-0005-0000-0000-0000809F0000}"/>
    <cellStyle name="Note 6 3 2 7 2" xfId="31112" xr:uid="{00000000-0005-0000-0000-0000819F0000}"/>
    <cellStyle name="Note 6 3 2 7 3" xfId="48339" xr:uid="{00000000-0005-0000-0000-0000829F0000}"/>
    <cellStyle name="Note 6 3 2 8" xfId="20274" xr:uid="{00000000-0005-0000-0000-0000839F0000}"/>
    <cellStyle name="Note 6 3 2 9" xfId="20150" xr:uid="{00000000-0005-0000-0000-0000849F0000}"/>
    <cellStyle name="Note 6 3 3" xfId="2703" xr:uid="{00000000-0005-0000-0000-0000859F0000}"/>
    <cellStyle name="Note 6 3 3 10" xfId="13508" xr:uid="{00000000-0005-0000-0000-0000869F0000}"/>
    <cellStyle name="Note 6 3 3 10 2" xfId="31172" xr:uid="{00000000-0005-0000-0000-0000879F0000}"/>
    <cellStyle name="Note 6 3 3 10 3" xfId="48399" xr:uid="{00000000-0005-0000-0000-0000889F0000}"/>
    <cellStyle name="Note 6 3 3 11" xfId="20424" xr:uid="{00000000-0005-0000-0000-0000899F0000}"/>
    <cellStyle name="Note 6 3 3 12" xfId="37733" xr:uid="{00000000-0005-0000-0000-00008A9F0000}"/>
    <cellStyle name="Note 6 3 3 2" xfId="2932" xr:uid="{00000000-0005-0000-0000-00008B9F0000}"/>
    <cellStyle name="Note 6 3 3 2 2" xfId="3595" xr:uid="{00000000-0005-0000-0000-00008C9F0000}"/>
    <cellStyle name="Note 6 3 3 2 2 2" xfId="5511" xr:uid="{00000000-0005-0000-0000-00008D9F0000}"/>
    <cellStyle name="Note 6 3 3 2 2 2 2" xfId="12431" xr:uid="{00000000-0005-0000-0000-00008E9F0000}"/>
    <cellStyle name="Note 6 3 3 2 2 2 2 2" xfId="19158" xr:uid="{00000000-0005-0000-0000-00008F9F0000}"/>
    <cellStyle name="Note 6 3 3 2 2 2 2 2 2" xfId="36822" xr:uid="{00000000-0005-0000-0000-0000909F0000}"/>
    <cellStyle name="Note 6 3 3 2 2 2 2 2 3" xfId="54002" xr:uid="{00000000-0005-0000-0000-0000919F0000}"/>
    <cellStyle name="Note 6 3 3 2 2 2 2 3" xfId="30095" xr:uid="{00000000-0005-0000-0000-0000929F0000}"/>
    <cellStyle name="Note 6 3 3 2 2 2 2 4" xfId="47325" xr:uid="{00000000-0005-0000-0000-0000939F0000}"/>
    <cellStyle name="Note 6 3 3 2 2 2 3" xfId="9147" xr:uid="{00000000-0005-0000-0000-0000949F0000}"/>
    <cellStyle name="Note 6 3 3 2 2 2 3 2" xfId="26812" xr:uid="{00000000-0005-0000-0000-0000959F0000}"/>
    <cellStyle name="Note 6 3 3 2 2 2 3 3" xfId="44068" xr:uid="{00000000-0005-0000-0000-0000969F0000}"/>
    <cellStyle name="Note 6 3 3 2 2 2 4" xfId="16091" xr:uid="{00000000-0005-0000-0000-0000979F0000}"/>
    <cellStyle name="Note 6 3 3 2 2 2 4 2" xfId="33755" xr:uid="{00000000-0005-0000-0000-0000989F0000}"/>
    <cellStyle name="Note 6 3 3 2 2 2 4 3" xfId="50961" xr:uid="{00000000-0005-0000-0000-0000999F0000}"/>
    <cellStyle name="Note 6 3 3 2 2 2 5" xfId="23176" xr:uid="{00000000-0005-0000-0000-00009A9F0000}"/>
    <cellStyle name="Note 6 3 3 2 2 2 6" xfId="40457" xr:uid="{00000000-0005-0000-0000-00009B9F0000}"/>
    <cellStyle name="Note 6 3 3 2 2 3" xfId="11055" xr:uid="{00000000-0005-0000-0000-00009C9F0000}"/>
    <cellStyle name="Note 6 3 3 2 2 3 2" xfId="17890" xr:uid="{00000000-0005-0000-0000-00009D9F0000}"/>
    <cellStyle name="Note 6 3 3 2 2 3 2 2" xfId="35554" xr:uid="{00000000-0005-0000-0000-00009E9F0000}"/>
    <cellStyle name="Note 6 3 3 2 2 3 2 3" xfId="52746" xr:uid="{00000000-0005-0000-0000-00009F9F0000}"/>
    <cellStyle name="Note 6 3 3 2 2 3 3" xfId="28719" xr:uid="{00000000-0005-0000-0000-0000A09F0000}"/>
    <cellStyle name="Note 6 3 3 2 2 3 4" xfId="45961" xr:uid="{00000000-0005-0000-0000-0000A19F0000}"/>
    <cellStyle name="Note 6 3 3 2 2 4" xfId="7292" xr:uid="{00000000-0005-0000-0000-0000A29F0000}"/>
    <cellStyle name="Note 6 3 3 2 2 4 2" xfId="24957" xr:uid="{00000000-0005-0000-0000-0000A39F0000}"/>
    <cellStyle name="Note 6 3 3 2 2 4 3" xfId="42225" xr:uid="{00000000-0005-0000-0000-0000A49F0000}"/>
    <cellStyle name="Note 6 3 3 2 2 5" xfId="14344" xr:uid="{00000000-0005-0000-0000-0000A59F0000}"/>
    <cellStyle name="Note 6 3 3 2 2 5 2" xfId="32008" xr:uid="{00000000-0005-0000-0000-0000A69F0000}"/>
    <cellStyle name="Note 6 3 3 2 2 5 3" xfId="49226" xr:uid="{00000000-0005-0000-0000-0000A79F0000}"/>
    <cellStyle name="Note 6 3 3 2 2 6" xfId="21314" xr:uid="{00000000-0005-0000-0000-0000A89F0000}"/>
    <cellStyle name="Note 6 3 3 2 2 7" xfId="38614" xr:uid="{00000000-0005-0000-0000-0000A99F0000}"/>
    <cellStyle name="Note 6 3 3 2 3" xfId="3965" xr:uid="{00000000-0005-0000-0000-0000AA9F0000}"/>
    <cellStyle name="Note 6 3 3 2 3 2" xfId="5881" xr:uid="{00000000-0005-0000-0000-0000AB9F0000}"/>
    <cellStyle name="Note 6 3 3 2 3 2 2" xfId="12801" xr:uid="{00000000-0005-0000-0000-0000AC9F0000}"/>
    <cellStyle name="Note 6 3 3 2 3 2 2 2" xfId="19528" xr:uid="{00000000-0005-0000-0000-0000AD9F0000}"/>
    <cellStyle name="Note 6 3 3 2 3 2 2 2 2" xfId="37192" xr:uid="{00000000-0005-0000-0000-0000AE9F0000}"/>
    <cellStyle name="Note 6 3 3 2 3 2 2 2 3" xfId="54369" xr:uid="{00000000-0005-0000-0000-0000AF9F0000}"/>
    <cellStyle name="Note 6 3 3 2 3 2 2 3" xfId="30465" xr:uid="{00000000-0005-0000-0000-0000B09F0000}"/>
    <cellStyle name="Note 6 3 3 2 3 2 2 4" xfId="47692" xr:uid="{00000000-0005-0000-0000-0000B19F0000}"/>
    <cellStyle name="Note 6 3 3 2 3 2 3" xfId="9517" xr:uid="{00000000-0005-0000-0000-0000B29F0000}"/>
    <cellStyle name="Note 6 3 3 2 3 2 3 2" xfId="27182" xr:uid="{00000000-0005-0000-0000-0000B39F0000}"/>
    <cellStyle name="Note 6 3 3 2 3 2 3 3" xfId="44435" xr:uid="{00000000-0005-0000-0000-0000B49F0000}"/>
    <cellStyle name="Note 6 3 3 2 3 2 4" xfId="16461" xr:uid="{00000000-0005-0000-0000-0000B59F0000}"/>
    <cellStyle name="Note 6 3 3 2 3 2 4 2" xfId="34125" xr:uid="{00000000-0005-0000-0000-0000B69F0000}"/>
    <cellStyle name="Note 6 3 3 2 3 2 4 3" xfId="51328" xr:uid="{00000000-0005-0000-0000-0000B79F0000}"/>
    <cellStyle name="Note 6 3 3 2 3 2 5" xfId="23546" xr:uid="{00000000-0005-0000-0000-0000B89F0000}"/>
    <cellStyle name="Note 6 3 3 2 3 2 6" xfId="40824" xr:uid="{00000000-0005-0000-0000-0000B99F0000}"/>
    <cellStyle name="Note 6 3 3 2 3 3" xfId="7662" xr:uid="{00000000-0005-0000-0000-0000BA9F0000}"/>
    <cellStyle name="Note 6 3 3 2 3 3 2" xfId="25327" xr:uid="{00000000-0005-0000-0000-0000BB9F0000}"/>
    <cellStyle name="Note 6 3 3 2 3 3 3" xfId="42592" xr:uid="{00000000-0005-0000-0000-0000BC9F0000}"/>
    <cellStyle name="Note 6 3 3 2 3 4" xfId="14714" xr:uid="{00000000-0005-0000-0000-0000BD9F0000}"/>
    <cellStyle name="Note 6 3 3 2 3 4 2" xfId="32378" xr:uid="{00000000-0005-0000-0000-0000BE9F0000}"/>
    <cellStyle name="Note 6 3 3 2 3 4 3" xfId="49593" xr:uid="{00000000-0005-0000-0000-0000BF9F0000}"/>
    <cellStyle name="Note 6 3 3 2 3 5" xfId="21684" xr:uid="{00000000-0005-0000-0000-0000C09F0000}"/>
    <cellStyle name="Note 6 3 3 2 3 6" xfId="38981" xr:uid="{00000000-0005-0000-0000-0000C19F0000}"/>
    <cellStyle name="Note 6 3 3 2 4" xfId="4848" xr:uid="{00000000-0005-0000-0000-0000C29F0000}"/>
    <cellStyle name="Note 6 3 3 2 4 2" xfId="11768" xr:uid="{00000000-0005-0000-0000-0000C39F0000}"/>
    <cellStyle name="Note 6 3 3 2 4 2 2" xfId="18549" xr:uid="{00000000-0005-0000-0000-0000C49F0000}"/>
    <cellStyle name="Note 6 3 3 2 4 2 2 2" xfId="36213" xr:uid="{00000000-0005-0000-0000-0000C59F0000}"/>
    <cellStyle name="Note 6 3 3 2 4 2 2 3" xfId="53399" xr:uid="{00000000-0005-0000-0000-0000C69F0000}"/>
    <cellStyle name="Note 6 3 3 2 4 2 3" xfId="29432" xr:uid="{00000000-0005-0000-0000-0000C79F0000}"/>
    <cellStyle name="Note 6 3 3 2 4 2 4" xfId="46668" xr:uid="{00000000-0005-0000-0000-0000C89F0000}"/>
    <cellStyle name="Note 6 3 3 2 4 3" xfId="8484" xr:uid="{00000000-0005-0000-0000-0000C99F0000}"/>
    <cellStyle name="Note 6 3 3 2 4 3 2" xfId="26149" xr:uid="{00000000-0005-0000-0000-0000CA9F0000}"/>
    <cellStyle name="Note 6 3 3 2 4 3 3" xfId="43411" xr:uid="{00000000-0005-0000-0000-0000CB9F0000}"/>
    <cellStyle name="Note 6 3 3 2 4 4" xfId="15482" xr:uid="{00000000-0005-0000-0000-0000CC9F0000}"/>
    <cellStyle name="Note 6 3 3 2 4 4 2" xfId="33146" xr:uid="{00000000-0005-0000-0000-0000CD9F0000}"/>
    <cellStyle name="Note 6 3 3 2 4 4 3" xfId="50358" xr:uid="{00000000-0005-0000-0000-0000CE9F0000}"/>
    <cellStyle name="Note 6 3 3 2 4 5" xfId="22513" xr:uid="{00000000-0005-0000-0000-0000CF9F0000}"/>
    <cellStyle name="Note 6 3 3 2 4 6" xfId="39800" xr:uid="{00000000-0005-0000-0000-0000D09F0000}"/>
    <cellStyle name="Note 6 3 3 2 5" xfId="10454" xr:uid="{00000000-0005-0000-0000-0000D19F0000}"/>
    <cellStyle name="Note 6 3 3 2 5 2" xfId="17343" xr:uid="{00000000-0005-0000-0000-0000D29F0000}"/>
    <cellStyle name="Note 6 3 3 2 5 2 2" xfId="35007" xr:uid="{00000000-0005-0000-0000-0000D39F0000}"/>
    <cellStyle name="Note 6 3 3 2 5 2 3" xfId="52205" xr:uid="{00000000-0005-0000-0000-0000D49F0000}"/>
    <cellStyle name="Note 6 3 3 2 5 3" xfId="28118" xr:uid="{00000000-0005-0000-0000-0000D59F0000}"/>
    <cellStyle name="Note 6 3 3 2 5 4" xfId="45366" xr:uid="{00000000-0005-0000-0000-0000D69F0000}"/>
    <cellStyle name="Note 6 3 3 2 6" xfId="6704" xr:uid="{00000000-0005-0000-0000-0000D79F0000}"/>
    <cellStyle name="Note 6 3 3 2 6 2" xfId="24369" xr:uid="{00000000-0005-0000-0000-0000D89F0000}"/>
    <cellStyle name="Note 6 3 3 2 6 3" xfId="41643" xr:uid="{00000000-0005-0000-0000-0000D99F0000}"/>
    <cellStyle name="Note 6 3 3 2 7" xfId="13735" xr:uid="{00000000-0005-0000-0000-0000DA9F0000}"/>
    <cellStyle name="Note 6 3 3 2 7 2" xfId="31399" xr:uid="{00000000-0005-0000-0000-0000DB9F0000}"/>
    <cellStyle name="Note 6 3 3 2 7 3" xfId="48623" xr:uid="{00000000-0005-0000-0000-0000DC9F0000}"/>
    <cellStyle name="Note 6 3 3 2 8" xfId="20651" xr:uid="{00000000-0005-0000-0000-0000DD9F0000}"/>
    <cellStyle name="Note 6 3 3 2 9" xfId="37957" xr:uid="{00000000-0005-0000-0000-0000DE9F0000}"/>
    <cellStyle name="Note 6 3 3 3" xfId="3028" xr:uid="{00000000-0005-0000-0000-0000DF9F0000}"/>
    <cellStyle name="Note 6 3 3 3 2" xfId="3691" xr:uid="{00000000-0005-0000-0000-0000E09F0000}"/>
    <cellStyle name="Note 6 3 3 3 2 2" xfId="5607" xr:uid="{00000000-0005-0000-0000-0000E19F0000}"/>
    <cellStyle name="Note 6 3 3 3 2 2 2" xfId="12527" xr:uid="{00000000-0005-0000-0000-0000E29F0000}"/>
    <cellStyle name="Note 6 3 3 3 2 2 2 2" xfId="19254" xr:uid="{00000000-0005-0000-0000-0000E39F0000}"/>
    <cellStyle name="Note 6 3 3 3 2 2 2 2 2" xfId="36918" xr:uid="{00000000-0005-0000-0000-0000E49F0000}"/>
    <cellStyle name="Note 6 3 3 3 2 2 2 2 3" xfId="54095" xr:uid="{00000000-0005-0000-0000-0000E59F0000}"/>
    <cellStyle name="Note 6 3 3 3 2 2 2 3" xfId="30191" xr:uid="{00000000-0005-0000-0000-0000E69F0000}"/>
    <cellStyle name="Note 6 3 3 3 2 2 2 4" xfId="47418" xr:uid="{00000000-0005-0000-0000-0000E79F0000}"/>
    <cellStyle name="Note 6 3 3 3 2 2 3" xfId="9243" xr:uid="{00000000-0005-0000-0000-0000E89F0000}"/>
    <cellStyle name="Note 6 3 3 3 2 2 3 2" xfId="26908" xr:uid="{00000000-0005-0000-0000-0000E99F0000}"/>
    <cellStyle name="Note 6 3 3 3 2 2 3 3" xfId="44161" xr:uid="{00000000-0005-0000-0000-0000EA9F0000}"/>
    <cellStyle name="Note 6 3 3 3 2 2 4" xfId="16187" xr:uid="{00000000-0005-0000-0000-0000EB9F0000}"/>
    <cellStyle name="Note 6 3 3 3 2 2 4 2" xfId="33851" xr:uid="{00000000-0005-0000-0000-0000EC9F0000}"/>
    <cellStyle name="Note 6 3 3 3 2 2 4 3" xfId="51054" xr:uid="{00000000-0005-0000-0000-0000ED9F0000}"/>
    <cellStyle name="Note 6 3 3 3 2 2 5" xfId="23272" xr:uid="{00000000-0005-0000-0000-0000EE9F0000}"/>
    <cellStyle name="Note 6 3 3 3 2 2 6" xfId="40550" xr:uid="{00000000-0005-0000-0000-0000EF9F0000}"/>
    <cellStyle name="Note 6 3 3 3 2 3" xfId="11151" xr:uid="{00000000-0005-0000-0000-0000F09F0000}"/>
    <cellStyle name="Note 6 3 3 3 2 3 2" xfId="17986" xr:uid="{00000000-0005-0000-0000-0000F19F0000}"/>
    <cellStyle name="Note 6 3 3 3 2 3 2 2" xfId="35650" xr:uid="{00000000-0005-0000-0000-0000F29F0000}"/>
    <cellStyle name="Note 6 3 3 3 2 3 2 3" xfId="52839" xr:uid="{00000000-0005-0000-0000-0000F39F0000}"/>
    <cellStyle name="Note 6 3 3 3 2 3 3" xfId="28815" xr:uid="{00000000-0005-0000-0000-0000F49F0000}"/>
    <cellStyle name="Note 6 3 3 3 2 3 4" xfId="46054" xr:uid="{00000000-0005-0000-0000-0000F59F0000}"/>
    <cellStyle name="Note 6 3 3 3 2 4" xfId="7388" xr:uid="{00000000-0005-0000-0000-0000F69F0000}"/>
    <cellStyle name="Note 6 3 3 3 2 4 2" xfId="25053" xr:uid="{00000000-0005-0000-0000-0000F79F0000}"/>
    <cellStyle name="Note 6 3 3 3 2 4 3" xfId="42318" xr:uid="{00000000-0005-0000-0000-0000F89F0000}"/>
    <cellStyle name="Note 6 3 3 3 2 5" xfId="14440" xr:uid="{00000000-0005-0000-0000-0000F99F0000}"/>
    <cellStyle name="Note 6 3 3 3 2 5 2" xfId="32104" xr:uid="{00000000-0005-0000-0000-0000FA9F0000}"/>
    <cellStyle name="Note 6 3 3 3 2 5 3" xfId="49319" xr:uid="{00000000-0005-0000-0000-0000FB9F0000}"/>
    <cellStyle name="Note 6 3 3 3 2 6" xfId="21410" xr:uid="{00000000-0005-0000-0000-0000FC9F0000}"/>
    <cellStyle name="Note 6 3 3 3 2 7" xfId="38707" xr:uid="{00000000-0005-0000-0000-0000FD9F0000}"/>
    <cellStyle name="Note 6 3 3 3 3" xfId="4058" xr:uid="{00000000-0005-0000-0000-0000FE9F0000}"/>
    <cellStyle name="Note 6 3 3 3 3 2" xfId="5974" xr:uid="{00000000-0005-0000-0000-0000FF9F0000}"/>
    <cellStyle name="Note 6 3 3 3 3 2 2" xfId="12894" xr:uid="{00000000-0005-0000-0000-000000A00000}"/>
    <cellStyle name="Note 6 3 3 3 3 2 2 2" xfId="19621" xr:uid="{00000000-0005-0000-0000-000001A00000}"/>
    <cellStyle name="Note 6 3 3 3 3 2 2 2 2" xfId="37285" xr:uid="{00000000-0005-0000-0000-000002A00000}"/>
    <cellStyle name="Note 6 3 3 3 3 2 2 2 3" xfId="54462" xr:uid="{00000000-0005-0000-0000-000003A00000}"/>
    <cellStyle name="Note 6 3 3 3 3 2 2 3" xfId="30558" xr:uid="{00000000-0005-0000-0000-000004A00000}"/>
    <cellStyle name="Note 6 3 3 3 3 2 2 4" xfId="47785" xr:uid="{00000000-0005-0000-0000-000005A00000}"/>
    <cellStyle name="Note 6 3 3 3 3 2 3" xfId="9610" xr:uid="{00000000-0005-0000-0000-000006A00000}"/>
    <cellStyle name="Note 6 3 3 3 3 2 3 2" xfId="27275" xr:uid="{00000000-0005-0000-0000-000007A00000}"/>
    <cellStyle name="Note 6 3 3 3 3 2 3 3" xfId="44528" xr:uid="{00000000-0005-0000-0000-000008A00000}"/>
    <cellStyle name="Note 6 3 3 3 3 2 4" xfId="16554" xr:uid="{00000000-0005-0000-0000-000009A00000}"/>
    <cellStyle name="Note 6 3 3 3 3 2 4 2" xfId="34218" xr:uid="{00000000-0005-0000-0000-00000AA00000}"/>
    <cellStyle name="Note 6 3 3 3 3 2 4 3" xfId="51421" xr:uid="{00000000-0005-0000-0000-00000BA00000}"/>
    <cellStyle name="Note 6 3 3 3 3 2 5" xfId="23639" xr:uid="{00000000-0005-0000-0000-00000CA00000}"/>
    <cellStyle name="Note 6 3 3 3 3 2 6" xfId="40917" xr:uid="{00000000-0005-0000-0000-00000DA00000}"/>
    <cellStyle name="Note 6 3 3 3 3 3" xfId="7755" xr:uid="{00000000-0005-0000-0000-00000EA00000}"/>
    <cellStyle name="Note 6 3 3 3 3 3 2" xfId="25420" xr:uid="{00000000-0005-0000-0000-00000FA00000}"/>
    <cellStyle name="Note 6 3 3 3 3 3 3" xfId="42685" xr:uid="{00000000-0005-0000-0000-000010A00000}"/>
    <cellStyle name="Note 6 3 3 3 3 4" xfId="14807" xr:uid="{00000000-0005-0000-0000-000011A00000}"/>
    <cellStyle name="Note 6 3 3 3 3 4 2" xfId="32471" xr:uid="{00000000-0005-0000-0000-000012A00000}"/>
    <cellStyle name="Note 6 3 3 3 3 4 3" xfId="49686" xr:uid="{00000000-0005-0000-0000-000013A00000}"/>
    <cellStyle name="Note 6 3 3 3 3 5" xfId="21777" xr:uid="{00000000-0005-0000-0000-000014A00000}"/>
    <cellStyle name="Note 6 3 3 3 3 6" xfId="39074" xr:uid="{00000000-0005-0000-0000-000015A00000}"/>
    <cellStyle name="Note 6 3 3 3 4" xfId="4944" xr:uid="{00000000-0005-0000-0000-000016A00000}"/>
    <cellStyle name="Note 6 3 3 3 4 2" xfId="11864" xr:uid="{00000000-0005-0000-0000-000017A00000}"/>
    <cellStyle name="Note 6 3 3 3 4 2 2" xfId="18645" xr:uid="{00000000-0005-0000-0000-000018A00000}"/>
    <cellStyle name="Note 6 3 3 3 4 2 2 2" xfId="36309" xr:uid="{00000000-0005-0000-0000-000019A00000}"/>
    <cellStyle name="Note 6 3 3 3 4 2 2 3" xfId="53492" xr:uid="{00000000-0005-0000-0000-00001AA00000}"/>
    <cellStyle name="Note 6 3 3 3 4 2 3" xfId="29528" xr:uid="{00000000-0005-0000-0000-00001BA00000}"/>
    <cellStyle name="Note 6 3 3 3 4 2 4" xfId="46761" xr:uid="{00000000-0005-0000-0000-00001CA00000}"/>
    <cellStyle name="Note 6 3 3 3 4 3" xfId="8580" xr:uid="{00000000-0005-0000-0000-00001DA00000}"/>
    <cellStyle name="Note 6 3 3 3 4 3 2" xfId="26245" xr:uid="{00000000-0005-0000-0000-00001EA00000}"/>
    <cellStyle name="Note 6 3 3 3 4 3 3" xfId="43504" xr:uid="{00000000-0005-0000-0000-00001FA00000}"/>
    <cellStyle name="Note 6 3 3 3 4 4" xfId="15578" xr:uid="{00000000-0005-0000-0000-000020A00000}"/>
    <cellStyle name="Note 6 3 3 3 4 4 2" xfId="33242" xr:uid="{00000000-0005-0000-0000-000021A00000}"/>
    <cellStyle name="Note 6 3 3 3 4 4 3" xfId="50451" xr:uid="{00000000-0005-0000-0000-000022A00000}"/>
    <cellStyle name="Note 6 3 3 3 4 5" xfId="22609" xr:uid="{00000000-0005-0000-0000-000023A00000}"/>
    <cellStyle name="Note 6 3 3 3 4 6" xfId="39893" xr:uid="{00000000-0005-0000-0000-000024A00000}"/>
    <cellStyle name="Note 6 3 3 3 5" xfId="10550" xr:uid="{00000000-0005-0000-0000-000025A00000}"/>
    <cellStyle name="Note 6 3 3 3 5 2" xfId="17439" xr:uid="{00000000-0005-0000-0000-000026A00000}"/>
    <cellStyle name="Note 6 3 3 3 5 2 2" xfId="35103" xr:uid="{00000000-0005-0000-0000-000027A00000}"/>
    <cellStyle name="Note 6 3 3 3 5 2 3" xfId="52298" xr:uid="{00000000-0005-0000-0000-000028A00000}"/>
    <cellStyle name="Note 6 3 3 3 5 3" xfId="28214" xr:uid="{00000000-0005-0000-0000-000029A00000}"/>
    <cellStyle name="Note 6 3 3 3 5 4" xfId="45459" xr:uid="{00000000-0005-0000-0000-00002AA00000}"/>
    <cellStyle name="Note 6 3 3 3 6" xfId="6800" xr:uid="{00000000-0005-0000-0000-00002BA00000}"/>
    <cellStyle name="Note 6 3 3 3 6 2" xfId="24465" xr:uid="{00000000-0005-0000-0000-00002CA00000}"/>
    <cellStyle name="Note 6 3 3 3 6 3" xfId="41736" xr:uid="{00000000-0005-0000-0000-00002DA00000}"/>
    <cellStyle name="Note 6 3 3 3 7" xfId="13831" xr:uid="{00000000-0005-0000-0000-00002EA00000}"/>
    <cellStyle name="Note 6 3 3 3 7 2" xfId="31495" xr:uid="{00000000-0005-0000-0000-00002FA00000}"/>
    <cellStyle name="Note 6 3 3 3 7 3" xfId="48716" xr:uid="{00000000-0005-0000-0000-000030A00000}"/>
    <cellStyle name="Note 6 3 3 3 8" xfId="20747" xr:uid="{00000000-0005-0000-0000-000031A00000}"/>
    <cellStyle name="Note 6 3 3 3 9" xfId="38050" xr:uid="{00000000-0005-0000-0000-000032A00000}"/>
    <cellStyle name="Note 6 3 3 4" xfId="3140" xr:uid="{00000000-0005-0000-0000-000033A00000}"/>
    <cellStyle name="Note 6 3 3 4 2" xfId="4170" xr:uid="{00000000-0005-0000-0000-000034A00000}"/>
    <cellStyle name="Note 6 3 3 4 2 2" xfId="6086" xr:uid="{00000000-0005-0000-0000-000035A00000}"/>
    <cellStyle name="Note 6 3 3 4 2 2 2" xfId="13006" xr:uid="{00000000-0005-0000-0000-000036A00000}"/>
    <cellStyle name="Note 6 3 3 4 2 2 2 2" xfId="19733" xr:uid="{00000000-0005-0000-0000-000037A00000}"/>
    <cellStyle name="Note 6 3 3 4 2 2 2 2 2" xfId="37397" xr:uid="{00000000-0005-0000-0000-000038A00000}"/>
    <cellStyle name="Note 6 3 3 4 2 2 2 2 3" xfId="54574" xr:uid="{00000000-0005-0000-0000-000039A00000}"/>
    <cellStyle name="Note 6 3 3 4 2 2 2 3" xfId="30670" xr:uid="{00000000-0005-0000-0000-00003AA00000}"/>
    <cellStyle name="Note 6 3 3 4 2 2 2 4" xfId="47897" xr:uid="{00000000-0005-0000-0000-00003BA00000}"/>
    <cellStyle name="Note 6 3 3 4 2 2 3" xfId="9722" xr:uid="{00000000-0005-0000-0000-00003CA00000}"/>
    <cellStyle name="Note 6 3 3 4 2 2 3 2" xfId="27387" xr:uid="{00000000-0005-0000-0000-00003DA00000}"/>
    <cellStyle name="Note 6 3 3 4 2 2 3 3" xfId="44640" xr:uid="{00000000-0005-0000-0000-00003EA00000}"/>
    <cellStyle name="Note 6 3 3 4 2 2 4" xfId="16666" xr:uid="{00000000-0005-0000-0000-00003FA00000}"/>
    <cellStyle name="Note 6 3 3 4 2 2 4 2" xfId="34330" xr:uid="{00000000-0005-0000-0000-000040A00000}"/>
    <cellStyle name="Note 6 3 3 4 2 2 4 3" xfId="51533" xr:uid="{00000000-0005-0000-0000-000041A00000}"/>
    <cellStyle name="Note 6 3 3 4 2 2 5" xfId="23751" xr:uid="{00000000-0005-0000-0000-000042A00000}"/>
    <cellStyle name="Note 6 3 3 4 2 2 6" xfId="41029" xr:uid="{00000000-0005-0000-0000-000043A00000}"/>
    <cellStyle name="Note 6 3 3 4 2 3" xfId="7867" xr:uid="{00000000-0005-0000-0000-000044A00000}"/>
    <cellStyle name="Note 6 3 3 4 2 3 2" xfId="25532" xr:uid="{00000000-0005-0000-0000-000045A00000}"/>
    <cellStyle name="Note 6 3 3 4 2 3 3" xfId="42797" xr:uid="{00000000-0005-0000-0000-000046A00000}"/>
    <cellStyle name="Note 6 3 3 4 2 4" xfId="14919" xr:uid="{00000000-0005-0000-0000-000047A00000}"/>
    <cellStyle name="Note 6 3 3 4 2 4 2" xfId="32583" xr:uid="{00000000-0005-0000-0000-000048A00000}"/>
    <cellStyle name="Note 6 3 3 4 2 4 3" xfId="49798" xr:uid="{00000000-0005-0000-0000-000049A00000}"/>
    <cellStyle name="Note 6 3 3 4 2 5" xfId="21889" xr:uid="{00000000-0005-0000-0000-00004AA00000}"/>
    <cellStyle name="Note 6 3 3 4 2 6" xfId="39186" xr:uid="{00000000-0005-0000-0000-00004BA00000}"/>
    <cellStyle name="Note 6 3 3 4 3" xfId="5056" xr:uid="{00000000-0005-0000-0000-00004CA00000}"/>
    <cellStyle name="Note 6 3 3 4 3 2" xfId="11976" xr:uid="{00000000-0005-0000-0000-00004DA00000}"/>
    <cellStyle name="Note 6 3 3 4 3 2 2" xfId="18757" xr:uid="{00000000-0005-0000-0000-00004EA00000}"/>
    <cellStyle name="Note 6 3 3 4 3 2 2 2" xfId="36421" xr:uid="{00000000-0005-0000-0000-00004FA00000}"/>
    <cellStyle name="Note 6 3 3 4 3 2 2 3" xfId="53604" xr:uid="{00000000-0005-0000-0000-000050A00000}"/>
    <cellStyle name="Note 6 3 3 4 3 2 3" xfId="29640" xr:uid="{00000000-0005-0000-0000-000051A00000}"/>
    <cellStyle name="Note 6 3 3 4 3 2 4" xfId="46873" xr:uid="{00000000-0005-0000-0000-000052A00000}"/>
    <cellStyle name="Note 6 3 3 4 3 3" xfId="8692" xr:uid="{00000000-0005-0000-0000-000053A00000}"/>
    <cellStyle name="Note 6 3 3 4 3 3 2" xfId="26357" xr:uid="{00000000-0005-0000-0000-000054A00000}"/>
    <cellStyle name="Note 6 3 3 4 3 3 3" xfId="43616" xr:uid="{00000000-0005-0000-0000-000055A00000}"/>
    <cellStyle name="Note 6 3 3 4 3 4" xfId="15690" xr:uid="{00000000-0005-0000-0000-000056A00000}"/>
    <cellStyle name="Note 6 3 3 4 3 4 2" xfId="33354" xr:uid="{00000000-0005-0000-0000-000057A00000}"/>
    <cellStyle name="Note 6 3 3 4 3 4 3" xfId="50563" xr:uid="{00000000-0005-0000-0000-000058A00000}"/>
    <cellStyle name="Note 6 3 3 4 3 5" xfId="22721" xr:uid="{00000000-0005-0000-0000-000059A00000}"/>
    <cellStyle name="Note 6 3 3 4 3 6" xfId="40005" xr:uid="{00000000-0005-0000-0000-00005AA00000}"/>
    <cellStyle name="Note 6 3 3 4 4" xfId="10662" xr:uid="{00000000-0005-0000-0000-00005BA00000}"/>
    <cellStyle name="Note 6 3 3 4 4 2" xfId="17551" xr:uid="{00000000-0005-0000-0000-00005CA00000}"/>
    <cellStyle name="Note 6 3 3 4 4 2 2" xfId="35215" xr:uid="{00000000-0005-0000-0000-00005DA00000}"/>
    <cellStyle name="Note 6 3 3 4 4 2 3" xfId="52410" xr:uid="{00000000-0005-0000-0000-00005EA00000}"/>
    <cellStyle name="Note 6 3 3 4 4 3" xfId="28326" xr:uid="{00000000-0005-0000-0000-00005FA00000}"/>
    <cellStyle name="Note 6 3 3 4 4 4" xfId="45571" xr:uid="{00000000-0005-0000-0000-000060A00000}"/>
    <cellStyle name="Note 6 3 3 4 5" xfId="6912" xr:uid="{00000000-0005-0000-0000-000061A00000}"/>
    <cellStyle name="Note 6 3 3 4 5 2" xfId="24577" xr:uid="{00000000-0005-0000-0000-000062A00000}"/>
    <cellStyle name="Note 6 3 3 4 5 3" xfId="41848" xr:uid="{00000000-0005-0000-0000-000063A00000}"/>
    <cellStyle name="Note 6 3 3 4 6" xfId="13943" xr:uid="{00000000-0005-0000-0000-000064A00000}"/>
    <cellStyle name="Note 6 3 3 4 6 2" xfId="31607" xr:uid="{00000000-0005-0000-0000-000065A00000}"/>
    <cellStyle name="Note 6 3 3 4 6 3" xfId="48828" xr:uid="{00000000-0005-0000-0000-000066A00000}"/>
    <cellStyle name="Note 6 3 3 4 7" xfId="20859" xr:uid="{00000000-0005-0000-0000-000067A00000}"/>
    <cellStyle name="Note 6 3 3 4 8" xfId="38162" xr:uid="{00000000-0005-0000-0000-000068A00000}"/>
    <cellStyle name="Note 6 3 3 5" xfId="3368" xr:uid="{00000000-0005-0000-0000-000069A00000}"/>
    <cellStyle name="Note 6 3 3 5 2" xfId="5284" xr:uid="{00000000-0005-0000-0000-00006AA00000}"/>
    <cellStyle name="Note 6 3 3 5 2 2" xfId="12204" xr:uid="{00000000-0005-0000-0000-00006BA00000}"/>
    <cellStyle name="Note 6 3 3 5 2 2 2" xfId="18931" xr:uid="{00000000-0005-0000-0000-00006CA00000}"/>
    <cellStyle name="Note 6 3 3 5 2 2 2 2" xfId="36595" xr:uid="{00000000-0005-0000-0000-00006DA00000}"/>
    <cellStyle name="Note 6 3 3 5 2 2 2 3" xfId="53778" xr:uid="{00000000-0005-0000-0000-00006EA00000}"/>
    <cellStyle name="Note 6 3 3 5 2 2 3" xfId="29868" xr:uid="{00000000-0005-0000-0000-00006FA00000}"/>
    <cellStyle name="Note 6 3 3 5 2 2 4" xfId="47101" xr:uid="{00000000-0005-0000-0000-000070A00000}"/>
    <cellStyle name="Note 6 3 3 5 2 3" xfId="8920" xr:uid="{00000000-0005-0000-0000-000071A00000}"/>
    <cellStyle name="Note 6 3 3 5 2 3 2" xfId="26585" xr:uid="{00000000-0005-0000-0000-000072A00000}"/>
    <cellStyle name="Note 6 3 3 5 2 3 3" xfId="43844" xr:uid="{00000000-0005-0000-0000-000073A00000}"/>
    <cellStyle name="Note 6 3 3 5 2 4" xfId="15864" xr:uid="{00000000-0005-0000-0000-000074A00000}"/>
    <cellStyle name="Note 6 3 3 5 2 4 2" xfId="33528" xr:uid="{00000000-0005-0000-0000-000075A00000}"/>
    <cellStyle name="Note 6 3 3 5 2 4 3" xfId="50737" xr:uid="{00000000-0005-0000-0000-000076A00000}"/>
    <cellStyle name="Note 6 3 3 5 2 5" xfId="22949" xr:uid="{00000000-0005-0000-0000-000077A00000}"/>
    <cellStyle name="Note 6 3 3 5 2 6" xfId="40233" xr:uid="{00000000-0005-0000-0000-000078A00000}"/>
    <cellStyle name="Note 6 3 3 5 3" xfId="10828" xr:uid="{00000000-0005-0000-0000-000079A00000}"/>
    <cellStyle name="Note 6 3 3 5 3 2" xfId="17663" xr:uid="{00000000-0005-0000-0000-00007AA00000}"/>
    <cellStyle name="Note 6 3 3 5 3 2 2" xfId="35327" xr:uid="{00000000-0005-0000-0000-00007BA00000}"/>
    <cellStyle name="Note 6 3 3 5 3 2 3" xfId="52522" xr:uid="{00000000-0005-0000-0000-00007CA00000}"/>
    <cellStyle name="Note 6 3 3 5 3 3" xfId="28492" xr:uid="{00000000-0005-0000-0000-00007DA00000}"/>
    <cellStyle name="Note 6 3 3 5 3 4" xfId="45737" xr:uid="{00000000-0005-0000-0000-00007EA00000}"/>
    <cellStyle name="Note 6 3 3 5 4" xfId="14117" xr:uid="{00000000-0005-0000-0000-00007FA00000}"/>
    <cellStyle name="Note 6 3 3 5 4 2" xfId="31781" xr:uid="{00000000-0005-0000-0000-000080A00000}"/>
    <cellStyle name="Note 6 3 3 5 4 3" xfId="49002" xr:uid="{00000000-0005-0000-0000-000081A00000}"/>
    <cellStyle name="Note 6 3 3 5 5" xfId="21087" xr:uid="{00000000-0005-0000-0000-000082A00000}"/>
    <cellStyle name="Note 6 3 3 5 6" xfId="38390" xr:uid="{00000000-0005-0000-0000-000083A00000}"/>
    <cellStyle name="Note 6 3 3 6" xfId="3251" xr:uid="{00000000-0005-0000-0000-000084A00000}"/>
    <cellStyle name="Note 6 3 3 6 2" xfId="5167" xr:uid="{00000000-0005-0000-0000-000085A00000}"/>
    <cellStyle name="Note 6 3 3 6 2 2" xfId="12087" xr:uid="{00000000-0005-0000-0000-000086A00000}"/>
    <cellStyle name="Note 6 3 3 6 2 2 2" xfId="18868" xr:uid="{00000000-0005-0000-0000-000087A00000}"/>
    <cellStyle name="Note 6 3 3 6 2 2 2 2" xfId="36532" xr:uid="{00000000-0005-0000-0000-000088A00000}"/>
    <cellStyle name="Note 6 3 3 6 2 2 2 3" xfId="53715" xr:uid="{00000000-0005-0000-0000-000089A00000}"/>
    <cellStyle name="Note 6 3 3 6 2 2 3" xfId="29751" xr:uid="{00000000-0005-0000-0000-00008AA00000}"/>
    <cellStyle name="Note 6 3 3 6 2 2 4" xfId="46984" xr:uid="{00000000-0005-0000-0000-00008BA00000}"/>
    <cellStyle name="Note 6 3 3 6 2 3" xfId="8803" xr:uid="{00000000-0005-0000-0000-00008CA00000}"/>
    <cellStyle name="Note 6 3 3 6 2 3 2" xfId="26468" xr:uid="{00000000-0005-0000-0000-00008DA00000}"/>
    <cellStyle name="Note 6 3 3 6 2 3 3" xfId="43727" xr:uid="{00000000-0005-0000-0000-00008EA00000}"/>
    <cellStyle name="Note 6 3 3 6 2 4" xfId="15801" xr:uid="{00000000-0005-0000-0000-00008FA00000}"/>
    <cellStyle name="Note 6 3 3 6 2 4 2" xfId="33465" xr:uid="{00000000-0005-0000-0000-000090A00000}"/>
    <cellStyle name="Note 6 3 3 6 2 4 3" xfId="50674" xr:uid="{00000000-0005-0000-0000-000091A00000}"/>
    <cellStyle name="Note 6 3 3 6 2 5" xfId="22832" xr:uid="{00000000-0005-0000-0000-000092A00000}"/>
    <cellStyle name="Note 6 3 3 6 2 6" xfId="40116" xr:uid="{00000000-0005-0000-0000-000093A00000}"/>
    <cellStyle name="Note 6 3 3 6 3" xfId="7023" xr:uid="{00000000-0005-0000-0000-000094A00000}"/>
    <cellStyle name="Note 6 3 3 6 3 2" xfId="24688" xr:uid="{00000000-0005-0000-0000-000095A00000}"/>
    <cellStyle name="Note 6 3 3 6 3 3" xfId="41959" xr:uid="{00000000-0005-0000-0000-000096A00000}"/>
    <cellStyle name="Note 6 3 3 6 4" xfId="14054" xr:uid="{00000000-0005-0000-0000-000097A00000}"/>
    <cellStyle name="Note 6 3 3 6 4 2" xfId="31718" xr:uid="{00000000-0005-0000-0000-000098A00000}"/>
    <cellStyle name="Note 6 3 3 6 4 3" xfId="48939" xr:uid="{00000000-0005-0000-0000-000099A00000}"/>
    <cellStyle name="Note 6 3 3 6 5" xfId="20970" xr:uid="{00000000-0005-0000-0000-00009AA00000}"/>
    <cellStyle name="Note 6 3 3 6 6" xfId="38273" xr:uid="{00000000-0005-0000-0000-00009BA00000}"/>
    <cellStyle name="Note 6 3 3 7" xfId="4621" xr:uid="{00000000-0005-0000-0000-00009CA00000}"/>
    <cellStyle name="Note 6 3 3 7 2" xfId="11541" xr:uid="{00000000-0005-0000-0000-00009DA00000}"/>
    <cellStyle name="Note 6 3 3 7 2 2" xfId="18322" xr:uid="{00000000-0005-0000-0000-00009EA00000}"/>
    <cellStyle name="Note 6 3 3 7 2 2 2" xfId="35986" xr:uid="{00000000-0005-0000-0000-00009FA00000}"/>
    <cellStyle name="Note 6 3 3 7 2 2 3" xfId="53175" xr:uid="{00000000-0005-0000-0000-0000A0A00000}"/>
    <cellStyle name="Note 6 3 3 7 2 3" xfId="29205" xr:uid="{00000000-0005-0000-0000-0000A1A00000}"/>
    <cellStyle name="Note 6 3 3 7 2 4" xfId="46444" xr:uid="{00000000-0005-0000-0000-0000A2A00000}"/>
    <cellStyle name="Note 6 3 3 7 3" xfId="8257" xr:uid="{00000000-0005-0000-0000-0000A3A00000}"/>
    <cellStyle name="Note 6 3 3 7 3 2" xfId="25922" xr:uid="{00000000-0005-0000-0000-0000A4A00000}"/>
    <cellStyle name="Note 6 3 3 7 3 3" xfId="43187" xr:uid="{00000000-0005-0000-0000-0000A5A00000}"/>
    <cellStyle name="Note 6 3 3 7 4" xfId="15255" xr:uid="{00000000-0005-0000-0000-0000A6A00000}"/>
    <cellStyle name="Note 6 3 3 7 4 2" xfId="32919" xr:uid="{00000000-0005-0000-0000-0000A7A00000}"/>
    <cellStyle name="Note 6 3 3 7 4 3" xfId="50134" xr:uid="{00000000-0005-0000-0000-0000A8A00000}"/>
    <cellStyle name="Note 6 3 3 7 5" xfId="22286" xr:uid="{00000000-0005-0000-0000-0000A9A00000}"/>
    <cellStyle name="Note 6 3 3 7 6" xfId="39576" xr:uid="{00000000-0005-0000-0000-0000AAA00000}"/>
    <cellStyle name="Note 6 3 3 8" xfId="10227" xr:uid="{00000000-0005-0000-0000-0000ABA00000}"/>
    <cellStyle name="Note 6 3 3 8 2" xfId="17116" xr:uid="{00000000-0005-0000-0000-0000ACA00000}"/>
    <cellStyle name="Note 6 3 3 8 2 2" xfId="34780" xr:uid="{00000000-0005-0000-0000-0000ADA00000}"/>
    <cellStyle name="Note 6 3 3 8 2 3" xfId="51981" xr:uid="{00000000-0005-0000-0000-0000AEA00000}"/>
    <cellStyle name="Note 6 3 3 8 3" xfId="27891" xr:uid="{00000000-0005-0000-0000-0000AFA00000}"/>
    <cellStyle name="Note 6 3 3 8 4" xfId="45142" xr:uid="{00000000-0005-0000-0000-0000B0A00000}"/>
    <cellStyle name="Note 6 3 3 9" xfId="6477" xr:uid="{00000000-0005-0000-0000-0000B1A00000}"/>
    <cellStyle name="Note 6 3 3 9 2" xfId="24142" xr:uid="{00000000-0005-0000-0000-0000B2A00000}"/>
    <cellStyle name="Note 6 3 3 9 3" xfId="41419" xr:uid="{00000000-0005-0000-0000-0000B3A00000}"/>
    <cellStyle name="Note 6 3 4" xfId="2871" xr:uid="{00000000-0005-0000-0000-0000B4A00000}"/>
    <cellStyle name="Note 6 3 4 2" xfId="3534" xr:uid="{00000000-0005-0000-0000-0000B5A00000}"/>
    <cellStyle name="Note 6 3 4 2 2" xfId="5450" xr:uid="{00000000-0005-0000-0000-0000B6A00000}"/>
    <cellStyle name="Note 6 3 4 2 2 2" xfId="12370" xr:uid="{00000000-0005-0000-0000-0000B7A00000}"/>
    <cellStyle name="Note 6 3 4 2 2 2 2" xfId="19097" xr:uid="{00000000-0005-0000-0000-0000B8A00000}"/>
    <cellStyle name="Note 6 3 4 2 2 2 2 2" xfId="36761" xr:uid="{00000000-0005-0000-0000-0000B9A00000}"/>
    <cellStyle name="Note 6 3 4 2 2 2 2 3" xfId="53941" xr:uid="{00000000-0005-0000-0000-0000BAA00000}"/>
    <cellStyle name="Note 6 3 4 2 2 2 3" xfId="30034" xr:uid="{00000000-0005-0000-0000-0000BBA00000}"/>
    <cellStyle name="Note 6 3 4 2 2 2 4" xfId="47264" xr:uid="{00000000-0005-0000-0000-0000BCA00000}"/>
    <cellStyle name="Note 6 3 4 2 2 3" xfId="9086" xr:uid="{00000000-0005-0000-0000-0000BDA00000}"/>
    <cellStyle name="Note 6 3 4 2 2 3 2" xfId="26751" xr:uid="{00000000-0005-0000-0000-0000BEA00000}"/>
    <cellStyle name="Note 6 3 4 2 2 3 3" xfId="44007" xr:uid="{00000000-0005-0000-0000-0000BFA00000}"/>
    <cellStyle name="Note 6 3 4 2 2 4" xfId="16030" xr:uid="{00000000-0005-0000-0000-0000C0A00000}"/>
    <cellStyle name="Note 6 3 4 2 2 4 2" xfId="33694" xr:uid="{00000000-0005-0000-0000-0000C1A00000}"/>
    <cellStyle name="Note 6 3 4 2 2 4 3" xfId="50900" xr:uid="{00000000-0005-0000-0000-0000C2A00000}"/>
    <cellStyle name="Note 6 3 4 2 2 5" xfId="23115" xr:uid="{00000000-0005-0000-0000-0000C3A00000}"/>
    <cellStyle name="Note 6 3 4 2 2 6" xfId="40396" xr:uid="{00000000-0005-0000-0000-0000C4A00000}"/>
    <cellStyle name="Note 6 3 4 2 3" xfId="10994" xr:uid="{00000000-0005-0000-0000-0000C5A00000}"/>
    <cellStyle name="Note 6 3 4 2 3 2" xfId="17829" xr:uid="{00000000-0005-0000-0000-0000C6A00000}"/>
    <cellStyle name="Note 6 3 4 2 3 2 2" xfId="35493" xr:uid="{00000000-0005-0000-0000-0000C7A00000}"/>
    <cellStyle name="Note 6 3 4 2 3 2 3" xfId="52685" xr:uid="{00000000-0005-0000-0000-0000C8A00000}"/>
    <cellStyle name="Note 6 3 4 2 3 3" xfId="28658" xr:uid="{00000000-0005-0000-0000-0000C9A00000}"/>
    <cellStyle name="Note 6 3 4 2 3 4" xfId="45900" xr:uid="{00000000-0005-0000-0000-0000CAA00000}"/>
    <cellStyle name="Note 6 3 4 2 4" xfId="7231" xr:uid="{00000000-0005-0000-0000-0000CBA00000}"/>
    <cellStyle name="Note 6 3 4 2 4 2" xfId="24896" xr:uid="{00000000-0005-0000-0000-0000CCA00000}"/>
    <cellStyle name="Note 6 3 4 2 4 3" xfId="42164" xr:uid="{00000000-0005-0000-0000-0000CDA00000}"/>
    <cellStyle name="Note 6 3 4 2 5" xfId="14283" xr:uid="{00000000-0005-0000-0000-0000CEA00000}"/>
    <cellStyle name="Note 6 3 4 2 5 2" xfId="31947" xr:uid="{00000000-0005-0000-0000-0000CFA00000}"/>
    <cellStyle name="Note 6 3 4 2 5 3" xfId="49165" xr:uid="{00000000-0005-0000-0000-0000D0A00000}"/>
    <cellStyle name="Note 6 3 4 2 6" xfId="21253" xr:uid="{00000000-0005-0000-0000-0000D1A00000}"/>
    <cellStyle name="Note 6 3 4 2 7" xfId="38553" xr:uid="{00000000-0005-0000-0000-0000D2A00000}"/>
    <cellStyle name="Note 6 3 4 3" xfId="3904" xr:uid="{00000000-0005-0000-0000-0000D3A00000}"/>
    <cellStyle name="Note 6 3 4 3 2" xfId="5820" xr:uid="{00000000-0005-0000-0000-0000D4A00000}"/>
    <cellStyle name="Note 6 3 4 3 2 2" xfId="12740" xr:uid="{00000000-0005-0000-0000-0000D5A00000}"/>
    <cellStyle name="Note 6 3 4 3 2 2 2" xfId="19467" xr:uid="{00000000-0005-0000-0000-0000D6A00000}"/>
    <cellStyle name="Note 6 3 4 3 2 2 2 2" xfId="37131" xr:uid="{00000000-0005-0000-0000-0000D7A00000}"/>
    <cellStyle name="Note 6 3 4 3 2 2 2 3" xfId="54308" xr:uid="{00000000-0005-0000-0000-0000D8A00000}"/>
    <cellStyle name="Note 6 3 4 3 2 2 3" xfId="30404" xr:uid="{00000000-0005-0000-0000-0000D9A00000}"/>
    <cellStyle name="Note 6 3 4 3 2 2 4" xfId="47631" xr:uid="{00000000-0005-0000-0000-0000DAA00000}"/>
    <cellStyle name="Note 6 3 4 3 2 3" xfId="9456" xr:uid="{00000000-0005-0000-0000-0000DBA00000}"/>
    <cellStyle name="Note 6 3 4 3 2 3 2" xfId="27121" xr:uid="{00000000-0005-0000-0000-0000DCA00000}"/>
    <cellStyle name="Note 6 3 4 3 2 3 3" xfId="44374" xr:uid="{00000000-0005-0000-0000-0000DDA00000}"/>
    <cellStyle name="Note 6 3 4 3 2 4" xfId="16400" xr:uid="{00000000-0005-0000-0000-0000DEA00000}"/>
    <cellStyle name="Note 6 3 4 3 2 4 2" xfId="34064" xr:uid="{00000000-0005-0000-0000-0000DFA00000}"/>
    <cellStyle name="Note 6 3 4 3 2 4 3" xfId="51267" xr:uid="{00000000-0005-0000-0000-0000E0A00000}"/>
    <cellStyle name="Note 6 3 4 3 2 5" xfId="23485" xr:uid="{00000000-0005-0000-0000-0000E1A00000}"/>
    <cellStyle name="Note 6 3 4 3 2 6" xfId="40763" xr:uid="{00000000-0005-0000-0000-0000E2A00000}"/>
    <cellStyle name="Note 6 3 4 3 3" xfId="7601" xr:uid="{00000000-0005-0000-0000-0000E3A00000}"/>
    <cellStyle name="Note 6 3 4 3 3 2" xfId="25266" xr:uid="{00000000-0005-0000-0000-0000E4A00000}"/>
    <cellStyle name="Note 6 3 4 3 3 3" xfId="42531" xr:uid="{00000000-0005-0000-0000-0000E5A00000}"/>
    <cellStyle name="Note 6 3 4 3 4" xfId="14653" xr:uid="{00000000-0005-0000-0000-0000E6A00000}"/>
    <cellStyle name="Note 6 3 4 3 4 2" xfId="32317" xr:uid="{00000000-0005-0000-0000-0000E7A00000}"/>
    <cellStyle name="Note 6 3 4 3 4 3" xfId="49532" xr:uid="{00000000-0005-0000-0000-0000E8A00000}"/>
    <cellStyle name="Note 6 3 4 3 5" xfId="21623" xr:uid="{00000000-0005-0000-0000-0000E9A00000}"/>
    <cellStyle name="Note 6 3 4 3 6" xfId="38920" xr:uid="{00000000-0005-0000-0000-0000EAA00000}"/>
    <cellStyle name="Note 6 3 4 4" xfId="4787" xr:uid="{00000000-0005-0000-0000-0000EBA00000}"/>
    <cellStyle name="Note 6 3 4 4 2" xfId="11707" xr:uid="{00000000-0005-0000-0000-0000ECA00000}"/>
    <cellStyle name="Note 6 3 4 4 2 2" xfId="18488" xr:uid="{00000000-0005-0000-0000-0000EDA00000}"/>
    <cellStyle name="Note 6 3 4 4 2 2 2" xfId="36152" xr:uid="{00000000-0005-0000-0000-0000EEA00000}"/>
    <cellStyle name="Note 6 3 4 4 2 2 3" xfId="53338" xr:uid="{00000000-0005-0000-0000-0000EFA00000}"/>
    <cellStyle name="Note 6 3 4 4 2 3" xfId="29371" xr:uid="{00000000-0005-0000-0000-0000F0A00000}"/>
    <cellStyle name="Note 6 3 4 4 2 4" xfId="46607" xr:uid="{00000000-0005-0000-0000-0000F1A00000}"/>
    <cellStyle name="Note 6 3 4 4 3" xfId="8423" xr:uid="{00000000-0005-0000-0000-0000F2A00000}"/>
    <cellStyle name="Note 6 3 4 4 3 2" xfId="26088" xr:uid="{00000000-0005-0000-0000-0000F3A00000}"/>
    <cellStyle name="Note 6 3 4 4 3 3" xfId="43350" xr:uid="{00000000-0005-0000-0000-0000F4A00000}"/>
    <cellStyle name="Note 6 3 4 4 4" xfId="15421" xr:uid="{00000000-0005-0000-0000-0000F5A00000}"/>
    <cellStyle name="Note 6 3 4 4 4 2" xfId="33085" xr:uid="{00000000-0005-0000-0000-0000F6A00000}"/>
    <cellStyle name="Note 6 3 4 4 4 3" xfId="50297" xr:uid="{00000000-0005-0000-0000-0000F7A00000}"/>
    <cellStyle name="Note 6 3 4 4 5" xfId="22452" xr:uid="{00000000-0005-0000-0000-0000F8A00000}"/>
    <cellStyle name="Note 6 3 4 4 6" xfId="39739" xr:uid="{00000000-0005-0000-0000-0000F9A00000}"/>
    <cellStyle name="Note 6 3 4 5" xfId="10393" xr:uid="{00000000-0005-0000-0000-0000FAA00000}"/>
    <cellStyle name="Note 6 3 4 5 2" xfId="17282" xr:uid="{00000000-0005-0000-0000-0000FBA00000}"/>
    <cellStyle name="Note 6 3 4 5 2 2" xfId="34946" xr:uid="{00000000-0005-0000-0000-0000FCA00000}"/>
    <cellStyle name="Note 6 3 4 5 2 3" xfId="52144" xr:uid="{00000000-0005-0000-0000-0000FDA00000}"/>
    <cellStyle name="Note 6 3 4 5 3" xfId="28057" xr:uid="{00000000-0005-0000-0000-0000FEA00000}"/>
    <cellStyle name="Note 6 3 4 5 4" xfId="45305" xr:uid="{00000000-0005-0000-0000-0000FFA00000}"/>
    <cellStyle name="Note 6 3 4 6" xfId="6643" xr:uid="{00000000-0005-0000-0000-000000A10000}"/>
    <cellStyle name="Note 6 3 4 6 2" xfId="24308" xr:uid="{00000000-0005-0000-0000-000001A10000}"/>
    <cellStyle name="Note 6 3 4 6 3" xfId="41582" xr:uid="{00000000-0005-0000-0000-000002A10000}"/>
    <cellStyle name="Note 6 3 4 7" xfId="13674" xr:uid="{00000000-0005-0000-0000-000003A10000}"/>
    <cellStyle name="Note 6 3 4 7 2" xfId="31338" xr:uid="{00000000-0005-0000-0000-000004A10000}"/>
    <cellStyle name="Note 6 3 4 7 3" xfId="48562" xr:uid="{00000000-0005-0000-0000-000005A10000}"/>
    <cellStyle name="Note 6 3 4 8" xfId="20590" xr:uid="{00000000-0005-0000-0000-000006A10000}"/>
    <cellStyle name="Note 6 3 4 9" xfId="37896" xr:uid="{00000000-0005-0000-0000-000007A10000}"/>
    <cellStyle name="Note 6 3 5" xfId="4523" xr:uid="{00000000-0005-0000-0000-000008A10000}"/>
    <cellStyle name="Note 6 3 5 2" xfId="6387" xr:uid="{00000000-0005-0000-0000-000009A10000}"/>
    <cellStyle name="Note 6 3 5 2 2" xfId="13306" xr:uid="{00000000-0005-0000-0000-00000AA10000}"/>
    <cellStyle name="Note 6 3 5 2 2 2" xfId="19979" xr:uid="{00000000-0005-0000-0000-00000BA10000}"/>
    <cellStyle name="Note 6 3 5 2 2 2 2" xfId="37643" xr:uid="{00000000-0005-0000-0000-00000CA10000}"/>
    <cellStyle name="Note 6 3 5 2 2 2 3" xfId="54820" xr:uid="{00000000-0005-0000-0000-00000DA10000}"/>
    <cellStyle name="Note 6 3 5 2 2 3" xfId="30970" xr:uid="{00000000-0005-0000-0000-00000EA10000}"/>
    <cellStyle name="Note 6 3 5 2 2 4" xfId="48197" xr:uid="{00000000-0005-0000-0000-00000FA10000}"/>
    <cellStyle name="Note 6 3 5 2 3" xfId="10022" xr:uid="{00000000-0005-0000-0000-000010A10000}"/>
    <cellStyle name="Note 6 3 5 2 3 2" xfId="27687" xr:uid="{00000000-0005-0000-0000-000011A10000}"/>
    <cellStyle name="Note 6 3 5 2 3 3" xfId="44940" xr:uid="{00000000-0005-0000-0000-000012A10000}"/>
    <cellStyle name="Note 6 3 5 2 4" xfId="16912" xr:uid="{00000000-0005-0000-0000-000013A10000}"/>
    <cellStyle name="Note 6 3 5 2 4 2" xfId="34576" xr:uid="{00000000-0005-0000-0000-000014A10000}"/>
    <cellStyle name="Note 6 3 5 2 4 3" xfId="51779" xr:uid="{00000000-0005-0000-0000-000015A10000}"/>
    <cellStyle name="Note 6 3 5 2 5" xfId="24052" xr:uid="{00000000-0005-0000-0000-000016A10000}"/>
    <cellStyle name="Note 6 3 5 2 6" xfId="41329" xr:uid="{00000000-0005-0000-0000-000017A10000}"/>
    <cellStyle name="Note 6 3 5 3" xfId="11451" xr:uid="{00000000-0005-0000-0000-000018A10000}"/>
    <cellStyle name="Note 6 3 5 3 2" xfId="18232" xr:uid="{00000000-0005-0000-0000-000019A10000}"/>
    <cellStyle name="Note 6 3 5 3 2 2" xfId="35896" xr:uid="{00000000-0005-0000-0000-00001AA10000}"/>
    <cellStyle name="Note 6 3 5 3 2 3" xfId="53085" xr:uid="{00000000-0005-0000-0000-00001BA10000}"/>
    <cellStyle name="Note 6 3 5 3 3" xfId="29115" xr:uid="{00000000-0005-0000-0000-00001CA10000}"/>
    <cellStyle name="Note 6 3 5 3 4" xfId="46354" xr:uid="{00000000-0005-0000-0000-00001DA10000}"/>
    <cellStyle name="Note 6 3 5 4" xfId="8167" xr:uid="{00000000-0005-0000-0000-00001EA10000}"/>
    <cellStyle name="Note 6 3 5 4 2" xfId="25832" xr:uid="{00000000-0005-0000-0000-00001FA10000}"/>
    <cellStyle name="Note 6 3 5 4 3" xfId="43097" xr:uid="{00000000-0005-0000-0000-000020A10000}"/>
    <cellStyle name="Note 6 3 5 5" xfId="15165" xr:uid="{00000000-0005-0000-0000-000021A10000}"/>
    <cellStyle name="Note 6 3 5 5 2" xfId="32829" xr:uid="{00000000-0005-0000-0000-000022A10000}"/>
    <cellStyle name="Note 6 3 5 5 3" xfId="50044" xr:uid="{00000000-0005-0000-0000-000023A10000}"/>
    <cellStyle name="Note 6 3 5 6" xfId="22196" xr:uid="{00000000-0005-0000-0000-000024A10000}"/>
    <cellStyle name="Note 6 3 5 7" xfId="39486" xr:uid="{00000000-0005-0000-0000-000025A10000}"/>
    <cellStyle name="Note 6 3 6" xfId="4446" xr:uid="{00000000-0005-0000-0000-000026A10000}"/>
    <cellStyle name="Note 6 3 6 2" xfId="6310" xr:uid="{00000000-0005-0000-0000-000027A10000}"/>
    <cellStyle name="Note 6 3 6 2 2" xfId="13229" xr:uid="{00000000-0005-0000-0000-000028A10000}"/>
    <cellStyle name="Note 6 3 6 2 2 2" xfId="19902" xr:uid="{00000000-0005-0000-0000-000029A10000}"/>
    <cellStyle name="Note 6 3 6 2 2 2 2" xfId="37566" xr:uid="{00000000-0005-0000-0000-00002AA10000}"/>
    <cellStyle name="Note 6 3 6 2 2 2 3" xfId="54743" xr:uid="{00000000-0005-0000-0000-00002BA10000}"/>
    <cellStyle name="Note 6 3 6 2 2 3" xfId="30893" xr:uid="{00000000-0005-0000-0000-00002CA10000}"/>
    <cellStyle name="Note 6 3 6 2 2 4" xfId="48120" xr:uid="{00000000-0005-0000-0000-00002DA10000}"/>
    <cellStyle name="Note 6 3 6 2 3" xfId="9945" xr:uid="{00000000-0005-0000-0000-00002EA10000}"/>
    <cellStyle name="Note 6 3 6 2 3 2" xfId="27610" xr:uid="{00000000-0005-0000-0000-00002FA10000}"/>
    <cellStyle name="Note 6 3 6 2 3 3" xfId="44863" xr:uid="{00000000-0005-0000-0000-000030A10000}"/>
    <cellStyle name="Note 6 3 6 2 4" xfId="16835" xr:uid="{00000000-0005-0000-0000-000031A10000}"/>
    <cellStyle name="Note 6 3 6 2 4 2" xfId="34499" xr:uid="{00000000-0005-0000-0000-000032A10000}"/>
    <cellStyle name="Note 6 3 6 2 4 3" xfId="51702" xr:uid="{00000000-0005-0000-0000-000033A10000}"/>
    <cellStyle name="Note 6 3 6 2 5" xfId="23975" xr:uid="{00000000-0005-0000-0000-000034A10000}"/>
    <cellStyle name="Note 6 3 6 2 6" xfId="41252" xr:uid="{00000000-0005-0000-0000-000035A10000}"/>
    <cellStyle name="Note 6 3 6 3" xfId="11374" xr:uid="{00000000-0005-0000-0000-000036A10000}"/>
    <cellStyle name="Note 6 3 6 3 2" xfId="18155" xr:uid="{00000000-0005-0000-0000-000037A10000}"/>
    <cellStyle name="Note 6 3 6 3 2 2" xfId="35819" xr:uid="{00000000-0005-0000-0000-000038A10000}"/>
    <cellStyle name="Note 6 3 6 3 2 3" xfId="53008" xr:uid="{00000000-0005-0000-0000-000039A10000}"/>
    <cellStyle name="Note 6 3 6 3 3" xfId="29038" xr:uid="{00000000-0005-0000-0000-00003AA10000}"/>
    <cellStyle name="Note 6 3 6 3 4" xfId="46277" xr:uid="{00000000-0005-0000-0000-00003BA10000}"/>
    <cellStyle name="Note 6 3 6 4" xfId="8090" xr:uid="{00000000-0005-0000-0000-00003CA10000}"/>
    <cellStyle name="Note 6 3 6 4 2" xfId="25755" xr:uid="{00000000-0005-0000-0000-00003DA10000}"/>
    <cellStyle name="Note 6 3 6 4 3" xfId="43020" xr:uid="{00000000-0005-0000-0000-00003EA10000}"/>
    <cellStyle name="Note 6 3 6 5" xfId="15088" xr:uid="{00000000-0005-0000-0000-00003FA10000}"/>
    <cellStyle name="Note 6 3 6 5 2" xfId="32752" xr:uid="{00000000-0005-0000-0000-000040A10000}"/>
    <cellStyle name="Note 6 3 6 5 3" xfId="49967" xr:uid="{00000000-0005-0000-0000-000041A10000}"/>
    <cellStyle name="Note 6 3 6 6" xfId="22119" xr:uid="{00000000-0005-0000-0000-000042A10000}"/>
    <cellStyle name="Note 6 3 6 7" xfId="39409" xr:uid="{00000000-0005-0000-0000-000043A10000}"/>
    <cellStyle name="Note 6 3 7" xfId="10166" xr:uid="{00000000-0005-0000-0000-000044A10000}"/>
    <cellStyle name="Note 6 3 7 2" xfId="17055" xr:uid="{00000000-0005-0000-0000-000045A10000}"/>
    <cellStyle name="Note 6 3 7 2 2" xfId="34719" xr:uid="{00000000-0005-0000-0000-000046A10000}"/>
    <cellStyle name="Note 6 3 7 2 3" xfId="51920" xr:uid="{00000000-0005-0000-0000-000047A10000}"/>
    <cellStyle name="Note 6 3 7 3" xfId="27830" xr:uid="{00000000-0005-0000-0000-000048A10000}"/>
    <cellStyle name="Note 6 3 7 4" xfId="45081" xr:uid="{00000000-0005-0000-0000-000049A10000}"/>
    <cellStyle name="Note 6 3 8" xfId="13447" xr:uid="{00000000-0005-0000-0000-00004AA10000}"/>
    <cellStyle name="Note 6 3 8 2" xfId="31111" xr:uid="{00000000-0005-0000-0000-00004BA10000}"/>
    <cellStyle name="Note 6 3 8 3" xfId="48338" xr:uid="{00000000-0005-0000-0000-00004CA10000}"/>
    <cellStyle name="Note 6 3 9" xfId="20273" xr:uid="{00000000-0005-0000-0000-00004DA10000}"/>
    <cellStyle name="Note 6 4" xfId="1884" xr:uid="{00000000-0005-0000-0000-00004EA10000}"/>
    <cellStyle name="Note 6 4 10" xfId="20149" xr:uid="{00000000-0005-0000-0000-00004FA10000}"/>
    <cellStyle name="Note 6 4 2" xfId="1885" xr:uid="{00000000-0005-0000-0000-000050A10000}"/>
    <cellStyle name="Note 6 4 2 2" xfId="2700" xr:uid="{00000000-0005-0000-0000-000051A10000}"/>
    <cellStyle name="Note 6 4 2 2 10" xfId="13505" xr:uid="{00000000-0005-0000-0000-000052A10000}"/>
    <cellStyle name="Note 6 4 2 2 10 2" xfId="31169" xr:uid="{00000000-0005-0000-0000-000053A10000}"/>
    <cellStyle name="Note 6 4 2 2 10 3" xfId="48396" xr:uid="{00000000-0005-0000-0000-000054A10000}"/>
    <cellStyle name="Note 6 4 2 2 11" xfId="20421" xr:uid="{00000000-0005-0000-0000-000055A10000}"/>
    <cellStyle name="Note 6 4 2 2 12" xfId="37730" xr:uid="{00000000-0005-0000-0000-000056A10000}"/>
    <cellStyle name="Note 6 4 2 2 2" xfId="2929" xr:uid="{00000000-0005-0000-0000-000057A10000}"/>
    <cellStyle name="Note 6 4 2 2 2 2" xfId="3592" xr:uid="{00000000-0005-0000-0000-000058A10000}"/>
    <cellStyle name="Note 6 4 2 2 2 2 2" xfId="5508" xr:uid="{00000000-0005-0000-0000-000059A10000}"/>
    <cellStyle name="Note 6 4 2 2 2 2 2 2" xfId="12428" xr:uid="{00000000-0005-0000-0000-00005AA10000}"/>
    <cellStyle name="Note 6 4 2 2 2 2 2 2 2" xfId="19155" xr:uid="{00000000-0005-0000-0000-00005BA10000}"/>
    <cellStyle name="Note 6 4 2 2 2 2 2 2 2 2" xfId="36819" xr:uid="{00000000-0005-0000-0000-00005CA10000}"/>
    <cellStyle name="Note 6 4 2 2 2 2 2 2 2 3" xfId="53999" xr:uid="{00000000-0005-0000-0000-00005DA10000}"/>
    <cellStyle name="Note 6 4 2 2 2 2 2 2 3" xfId="30092" xr:uid="{00000000-0005-0000-0000-00005EA10000}"/>
    <cellStyle name="Note 6 4 2 2 2 2 2 2 4" xfId="47322" xr:uid="{00000000-0005-0000-0000-00005FA10000}"/>
    <cellStyle name="Note 6 4 2 2 2 2 2 3" xfId="9144" xr:uid="{00000000-0005-0000-0000-000060A10000}"/>
    <cellStyle name="Note 6 4 2 2 2 2 2 3 2" xfId="26809" xr:uid="{00000000-0005-0000-0000-000061A10000}"/>
    <cellStyle name="Note 6 4 2 2 2 2 2 3 3" xfId="44065" xr:uid="{00000000-0005-0000-0000-000062A10000}"/>
    <cellStyle name="Note 6 4 2 2 2 2 2 4" xfId="16088" xr:uid="{00000000-0005-0000-0000-000063A10000}"/>
    <cellStyle name="Note 6 4 2 2 2 2 2 4 2" xfId="33752" xr:uid="{00000000-0005-0000-0000-000064A10000}"/>
    <cellStyle name="Note 6 4 2 2 2 2 2 4 3" xfId="50958" xr:uid="{00000000-0005-0000-0000-000065A10000}"/>
    <cellStyle name="Note 6 4 2 2 2 2 2 5" xfId="23173" xr:uid="{00000000-0005-0000-0000-000066A10000}"/>
    <cellStyle name="Note 6 4 2 2 2 2 2 6" xfId="40454" xr:uid="{00000000-0005-0000-0000-000067A10000}"/>
    <cellStyle name="Note 6 4 2 2 2 2 3" xfId="11052" xr:uid="{00000000-0005-0000-0000-000068A10000}"/>
    <cellStyle name="Note 6 4 2 2 2 2 3 2" xfId="17887" xr:uid="{00000000-0005-0000-0000-000069A10000}"/>
    <cellStyle name="Note 6 4 2 2 2 2 3 2 2" xfId="35551" xr:uid="{00000000-0005-0000-0000-00006AA10000}"/>
    <cellStyle name="Note 6 4 2 2 2 2 3 2 3" xfId="52743" xr:uid="{00000000-0005-0000-0000-00006BA10000}"/>
    <cellStyle name="Note 6 4 2 2 2 2 3 3" xfId="28716" xr:uid="{00000000-0005-0000-0000-00006CA10000}"/>
    <cellStyle name="Note 6 4 2 2 2 2 3 4" xfId="45958" xr:uid="{00000000-0005-0000-0000-00006DA10000}"/>
    <cellStyle name="Note 6 4 2 2 2 2 4" xfId="7289" xr:uid="{00000000-0005-0000-0000-00006EA10000}"/>
    <cellStyle name="Note 6 4 2 2 2 2 4 2" xfId="24954" xr:uid="{00000000-0005-0000-0000-00006FA10000}"/>
    <cellStyle name="Note 6 4 2 2 2 2 4 3" xfId="42222" xr:uid="{00000000-0005-0000-0000-000070A10000}"/>
    <cellStyle name="Note 6 4 2 2 2 2 5" xfId="14341" xr:uid="{00000000-0005-0000-0000-000071A10000}"/>
    <cellStyle name="Note 6 4 2 2 2 2 5 2" xfId="32005" xr:uid="{00000000-0005-0000-0000-000072A10000}"/>
    <cellStyle name="Note 6 4 2 2 2 2 5 3" xfId="49223" xr:uid="{00000000-0005-0000-0000-000073A10000}"/>
    <cellStyle name="Note 6 4 2 2 2 2 6" xfId="21311" xr:uid="{00000000-0005-0000-0000-000074A10000}"/>
    <cellStyle name="Note 6 4 2 2 2 2 7" xfId="38611" xr:uid="{00000000-0005-0000-0000-000075A10000}"/>
    <cellStyle name="Note 6 4 2 2 2 3" xfId="3962" xr:uid="{00000000-0005-0000-0000-000076A10000}"/>
    <cellStyle name="Note 6 4 2 2 2 3 2" xfId="5878" xr:uid="{00000000-0005-0000-0000-000077A10000}"/>
    <cellStyle name="Note 6 4 2 2 2 3 2 2" xfId="12798" xr:uid="{00000000-0005-0000-0000-000078A10000}"/>
    <cellStyle name="Note 6 4 2 2 2 3 2 2 2" xfId="19525" xr:uid="{00000000-0005-0000-0000-000079A10000}"/>
    <cellStyle name="Note 6 4 2 2 2 3 2 2 2 2" xfId="37189" xr:uid="{00000000-0005-0000-0000-00007AA10000}"/>
    <cellStyle name="Note 6 4 2 2 2 3 2 2 2 3" xfId="54366" xr:uid="{00000000-0005-0000-0000-00007BA10000}"/>
    <cellStyle name="Note 6 4 2 2 2 3 2 2 3" xfId="30462" xr:uid="{00000000-0005-0000-0000-00007CA10000}"/>
    <cellStyle name="Note 6 4 2 2 2 3 2 2 4" xfId="47689" xr:uid="{00000000-0005-0000-0000-00007DA10000}"/>
    <cellStyle name="Note 6 4 2 2 2 3 2 3" xfId="9514" xr:uid="{00000000-0005-0000-0000-00007EA10000}"/>
    <cellStyle name="Note 6 4 2 2 2 3 2 3 2" xfId="27179" xr:uid="{00000000-0005-0000-0000-00007FA10000}"/>
    <cellStyle name="Note 6 4 2 2 2 3 2 3 3" xfId="44432" xr:uid="{00000000-0005-0000-0000-000080A10000}"/>
    <cellStyle name="Note 6 4 2 2 2 3 2 4" xfId="16458" xr:uid="{00000000-0005-0000-0000-000081A10000}"/>
    <cellStyle name="Note 6 4 2 2 2 3 2 4 2" xfId="34122" xr:uid="{00000000-0005-0000-0000-000082A10000}"/>
    <cellStyle name="Note 6 4 2 2 2 3 2 4 3" xfId="51325" xr:uid="{00000000-0005-0000-0000-000083A10000}"/>
    <cellStyle name="Note 6 4 2 2 2 3 2 5" xfId="23543" xr:uid="{00000000-0005-0000-0000-000084A10000}"/>
    <cellStyle name="Note 6 4 2 2 2 3 2 6" xfId="40821" xr:uid="{00000000-0005-0000-0000-000085A10000}"/>
    <cellStyle name="Note 6 4 2 2 2 3 3" xfId="7659" xr:uid="{00000000-0005-0000-0000-000086A10000}"/>
    <cellStyle name="Note 6 4 2 2 2 3 3 2" xfId="25324" xr:uid="{00000000-0005-0000-0000-000087A10000}"/>
    <cellStyle name="Note 6 4 2 2 2 3 3 3" xfId="42589" xr:uid="{00000000-0005-0000-0000-000088A10000}"/>
    <cellStyle name="Note 6 4 2 2 2 3 4" xfId="14711" xr:uid="{00000000-0005-0000-0000-000089A10000}"/>
    <cellStyle name="Note 6 4 2 2 2 3 4 2" xfId="32375" xr:uid="{00000000-0005-0000-0000-00008AA10000}"/>
    <cellStyle name="Note 6 4 2 2 2 3 4 3" xfId="49590" xr:uid="{00000000-0005-0000-0000-00008BA10000}"/>
    <cellStyle name="Note 6 4 2 2 2 3 5" xfId="21681" xr:uid="{00000000-0005-0000-0000-00008CA10000}"/>
    <cellStyle name="Note 6 4 2 2 2 3 6" xfId="38978" xr:uid="{00000000-0005-0000-0000-00008DA10000}"/>
    <cellStyle name="Note 6 4 2 2 2 4" xfId="4845" xr:uid="{00000000-0005-0000-0000-00008EA10000}"/>
    <cellStyle name="Note 6 4 2 2 2 4 2" xfId="11765" xr:uid="{00000000-0005-0000-0000-00008FA10000}"/>
    <cellStyle name="Note 6 4 2 2 2 4 2 2" xfId="18546" xr:uid="{00000000-0005-0000-0000-000090A10000}"/>
    <cellStyle name="Note 6 4 2 2 2 4 2 2 2" xfId="36210" xr:uid="{00000000-0005-0000-0000-000091A10000}"/>
    <cellStyle name="Note 6 4 2 2 2 4 2 2 3" xfId="53396" xr:uid="{00000000-0005-0000-0000-000092A10000}"/>
    <cellStyle name="Note 6 4 2 2 2 4 2 3" xfId="29429" xr:uid="{00000000-0005-0000-0000-000093A10000}"/>
    <cellStyle name="Note 6 4 2 2 2 4 2 4" xfId="46665" xr:uid="{00000000-0005-0000-0000-000094A10000}"/>
    <cellStyle name="Note 6 4 2 2 2 4 3" xfId="8481" xr:uid="{00000000-0005-0000-0000-000095A10000}"/>
    <cellStyle name="Note 6 4 2 2 2 4 3 2" xfId="26146" xr:uid="{00000000-0005-0000-0000-000096A10000}"/>
    <cellStyle name="Note 6 4 2 2 2 4 3 3" xfId="43408" xr:uid="{00000000-0005-0000-0000-000097A10000}"/>
    <cellStyle name="Note 6 4 2 2 2 4 4" xfId="15479" xr:uid="{00000000-0005-0000-0000-000098A10000}"/>
    <cellStyle name="Note 6 4 2 2 2 4 4 2" xfId="33143" xr:uid="{00000000-0005-0000-0000-000099A10000}"/>
    <cellStyle name="Note 6 4 2 2 2 4 4 3" xfId="50355" xr:uid="{00000000-0005-0000-0000-00009AA10000}"/>
    <cellStyle name="Note 6 4 2 2 2 4 5" xfId="22510" xr:uid="{00000000-0005-0000-0000-00009BA10000}"/>
    <cellStyle name="Note 6 4 2 2 2 4 6" xfId="39797" xr:uid="{00000000-0005-0000-0000-00009CA10000}"/>
    <cellStyle name="Note 6 4 2 2 2 5" xfId="10451" xr:uid="{00000000-0005-0000-0000-00009DA10000}"/>
    <cellStyle name="Note 6 4 2 2 2 5 2" xfId="17340" xr:uid="{00000000-0005-0000-0000-00009EA10000}"/>
    <cellStyle name="Note 6 4 2 2 2 5 2 2" xfId="35004" xr:uid="{00000000-0005-0000-0000-00009FA10000}"/>
    <cellStyle name="Note 6 4 2 2 2 5 2 3" xfId="52202" xr:uid="{00000000-0005-0000-0000-0000A0A10000}"/>
    <cellStyle name="Note 6 4 2 2 2 5 3" xfId="28115" xr:uid="{00000000-0005-0000-0000-0000A1A10000}"/>
    <cellStyle name="Note 6 4 2 2 2 5 4" xfId="45363" xr:uid="{00000000-0005-0000-0000-0000A2A10000}"/>
    <cellStyle name="Note 6 4 2 2 2 6" xfId="6701" xr:uid="{00000000-0005-0000-0000-0000A3A10000}"/>
    <cellStyle name="Note 6 4 2 2 2 6 2" xfId="24366" xr:uid="{00000000-0005-0000-0000-0000A4A10000}"/>
    <cellStyle name="Note 6 4 2 2 2 6 3" xfId="41640" xr:uid="{00000000-0005-0000-0000-0000A5A10000}"/>
    <cellStyle name="Note 6 4 2 2 2 7" xfId="13732" xr:uid="{00000000-0005-0000-0000-0000A6A10000}"/>
    <cellStyle name="Note 6 4 2 2 2 7 2" xfId="31396" xr:uid="{00000000-0005-0000-0000-0000A7A10000}"/>
    <cellStyle name="Note 6 4 2 2 2 7 3" xfId="48620" xr:uid="{00000000-0005-0000-0000-0000A8A10000}"/>
    <cellStyle name="Note 6 4 2 2 2 8" xfId="20648" xr:uid="{00000000-0005-0000-0000-0000A9A10000}"/>
    <cellStyle name="Note 6 4 2 2 2 9" xfId="37954" xr:uid="{00000000-0005-0000-0000-0000AAA10000}"/>
    <cellStyle name="Note 6 4 2 2 3" xfId="3025" xr:uid="{00000000-0005-0000-0000-0000ABA10000}"/>
    <cellStyle name="Note 6 4 2 2 3 2" xfId="3688" xr:uid="{00000000-0005-0000-0000-0000ACA10000}"/>
    <cellStyle name="Note 6 4 2 2 3 2 2" xfId="5604" xr:uid="{00000000-0005-0000-0000-0000ADA10000}"/>
    <cellStyle name="Note 6 4 2 2 3 2 2 2" xfId="12524" xr:uid="{00000000-0005-0000-0000-0000AEA10000}"/>
    <cellStyle name="Note 6 4 2 2 3 2 2 2 2" xfId="19251" xr:uid="{00000000-0005-0000-0000-0000AFA10000}"/>
    <cellStyle name="Note 6 4 2 2 3 2 2 2 2 2" xfId="36915" xr:uid="{00000000-0005-0000-0000-0000B0A10000}"/>
    <cellStyle name="Note 6 4 2 2 3 2 2 2 2 3" xfId="54092" xr:uid="{00000000-0005-0000-0000-0000B1A10000}"/>
    <cellStyle name="Note 6 4 2 2 3 2 2 2 3" xfId="30188" xr:uid="{00000000-0005-0000-0000-0000B2A10000}"/>
    <cellStyle name="Note 6 4 2 2 3 2 2 2 4" xfId="47415" xr:uid="{00000000-0005-0000-0000-0000B3A10000}"/>
    <cellStyle name="Note 6 4 2 2 3 2 2 3" xfId="9240" xr:uid="{00000000-0005-0000-0000-0000B4A10000}"/>
    <cellStyle name="Note 6 4 2 2 3 2 2 3 2" xfId="26905" xr:uid="{00000000-0005-0000-0000-0000B5A10000}"/>
    <cellStyle name="Note 6 4 2 2 3 2 2 3 3" xfId="44158" xr:uid="{00000000-0005-0000-0000-0000B6A10000}"/>
    <cellStyle name="Note 6 4 2 2 3 2 2 4" xfId="16184" xr:uid="{00000000-0005-0000-0000-0000B7A10000}"/>
    <cellStyle name="Note 6 4 2 2 3 2 2 4 2" xfId="33848" xr:uid="{00000000-0005-0000-0000-0000B8A10000}"/>
    <cellStyle name="Note 6 4 2 2 3 2 2 4 3" xfId="51051" xr:uid="{00000000-0005-0000-0000-0000B9A10000}"/>
    <cellStyle name="Note 6 4 2 2 3 2 2 5" xfId="23269" xr:uid="{00000000-0005-0000-0000-0000BAA10000}"/>
    <cellStyle name="Note 6 4 2 2 3 2 2 6" xfId="40547" xr:uid="{00000000-0005-0000-0000-0000BBA10000}"/>
    <cellStyle name="Note 6 4 2 2 3 2 3" xfId="11148" xr:uid="{00000000-0005-0000-0000-0000BCA10000}"/>
    <cellStyle name="Note 6 4 2 2 3 2 3 2" xfId="17983" xr:uid="{00000000-0005-0000-0000-0000BDA10000}"/>
    <cellStyle name="Note 6 4 2 2 3 2 3 2 2" xfId="35647" xr:uid="{00000000-0005-0000-0000-0000BEA10000}"/>
    <cellStyle name="Note 6 4 2 2 3 2 3 2 3" xfId="52836" xr:uid="{00000000-0005-0000-0000-0000BFA10000}"/>
    <cellStyle name="Note 6 4 2 2 3 2 3 3" xfId="28812" xr:uid="{00000000-0005-0000-0000-0000C0A10000}"/>
    <cellStyle name="Note 6 4 2 2 3 2 3 4" xfId="46051" xr:uid="{00000000-0005-0000-0000-0000C1A10000}"/>
    <cellStyle name="Note 6 4 2 2 3 2 4" xfId="7385" xr:uid="{00000000-0005-0000-0000-0000C2A10000}"/>
    <cellStyle name="Note 6 4 2 2 3 2 4 2" xfId="25050" xr:uid="{00000000-0005-0000-0000-0000C3A10000}"/>
    <cellStyle name="Note 6 4 2 2 3 2 4 3" xfId="42315" xr:uid="{00000000-0005-0000-0000-0000C4A10000}"/>
    <cellStyle name="Note 6 4 2 2 3 2 5" xfId="14437" xr:uid="{00000000-0005-0000-0000-0000C5A10000}"/>
    <cellStyle name="Note 6 4 2 2 3 2 5 2" xfId="32101" xr:uid="{00000000-0005-0000-0000-0000C6A10000}"/>
    <cellStyle name="Note 6 4 2 2 3 2 5 3" xfId="49316" xr:uid="{00000000-0005-0000-0000-0000C7A10000}"/>
    <cellStyle name="Note 6 4 2 2 3 2 6" xfId="21407" xr:uid="{00000000-0005-0000-0000-0000C8A10000}"/>
    <cellStyle name="Note 6 4 2 2 3 2 7" xfId="38704" xr:uid="{00000000-0005-0000-0000-0000C9A10000}"/>
    <cellStyle name="Note 6 4 2 2 3 3" xfId="4055" xr:uid="{00000000-0005-0000-0000-0000CAA10000}"/>
    <cellStyle name="Note 6 4 2 2 3 3 2" xfId="5971" xr:uid="{00000000-0005-0000-0000-0000CBA10000}"/>
    <cellStyle name="Note 6 4 2 2 3 3 2 2" xfId="12891" xr:uid="{00000000-0005-0000-0000-0000CCA10000}"/>
    <cellStyle name="Note 6 4 2 2 3 3 2 2 2" xfId="19618" xr:uid="{00000000-0005-0000-0000-0000CDA10000}"/>
    <cellStyle name="Note 6 4 2 2 3 3 2 2 2 2" xfId="37282" xr:uid="{00000000-0005-0000-0000-0000CEA10000}"/>
    <cellStyle name="Note 6 4 2 2 3 3 2 2 2 3" xfId="54459" xr:uid="{00000000-0005-0000-0000-0000CFA10000}"/>
    <cellStyle name="Note 6 4 2 2 3 3 2 2 3" xfId="30555" xr:uid="{00000000-0005-0000-0000-0000D0A10000}"/>
    <cellStyle name="Note 6 4 2 2 3 3 2 2 4" xfId="47782" xr:uid="{00000000-0005-0000-0000-0000D1A10000}"/>
    <cellStyle name="Note 6 4 2 2 3 3 2 3" xfId="9607" xr:uid="{00000000-0005-0000-0000-0000D2A10000}"/>
    <cellStyle name="Note 6 4 2 2 3 3 2 3 2" xfId="27272" xr:uid="{00000000-0005-0000-0000-0000D3A10000}"/>
    <cellStyle name="Note 6 4 2 2 3 3 2 3 3" xfId="44525" xr:uid="{00000000-0005-0000-0000-0000D4A10000}"/>
    <cellStyle name="Note 6 4 2 2 3 3 2 4" xfId="16551" xr:uid="{00000000-0005-0000-0000-0000D5A10000}"/>
    <cellStyle name="Note 6 4 2 2 3 3 2 4 2" xfId="34215" xr:uid="{00000000-0005-0000-0000-0000D6A10000}"/>
    <cellStyle name="Note 6 4 2 2 3 3 2 4 3" xfId="51418" xr:uid="{00000000-0005-0000-0000-0000D7A10000}"/>
    <cellStyle name="Note 6 4 2 2 3 3 2 5" xfId="23636" xr:uid="{00000000-0005-0000-0000-0000D8A10000}"/>
    <cellStyle name="Note 6 4 2 2 3 3 2 6" xfId="40914" xr:uid="{00000000-0005-0000-0000-0000D9A10000}"/>
    <cellStyle name="Note 6 4 2 2 3 3 3" xfId="7752" xr:uid="{00000000-0005-0000-0000-0000DAA10000}"/>
    <cellStyle name="Note 6 4 2 2 3 3 3 2" xfId="25417" xr:uid="{00000000-0005-0000-0000-0000DBA10000}"/>
    <cellStyle name="Note 6 4 2 2 3 3 3 3" xfId="42682" xr:uid="{00000000-0005-0000-0000-0000DCA10000}"/>
    <cellStyle name="Note 6 4 2 2 3 3 4" xfId="14804" xr:uid="{00000000-0005-0000-0000-0000DDA10000}"/>
    <cellStyle name="Note 6 4 2 2 3 3 4 2" xfId="32468" xr:uid="{00000000-0005-0000-0000-0000DEA10000}"/>
    <cellStyle name="Note 6 4 2 2 3 3 4 3" xfId="49683" xr:uid="{00000000-0005-0000-0000-0000DFA10000}"/>
    <cellStyle name="Note 6 4 2 2 3 3 5" xfId="21774" xr:uid="{00000000-0005-0000-0000-0000E0A10000}"/>
    <cellStyle name="Note 6 4 2 2 3 3 6" xfId="39071" xr:uid="{00000000-0005-0000-0000-0000E1A10000}"/>
    <cellStyle name="Note 6 4 2 2 3 4" xfId="4941" xr:uid="{00000000-0005-0000-0000-0000E2A10000}"/>
    <cellStyle name="Note 6 4 2 2 3 4 2" xfId="11861" xr:uid="{00000000-0005-0000-0000-0000E3A10000}"/>
    <cellStyle name="Note 6 4 2 2 3 4 2 2" xfId="18642" xr:uid="{00000000-0005-0000-0000-0000E4A10000}"/>
    <cellStyle name="Note 6 4 2 2 3 4 2 2 2" xfId="36306" xr:uid="{00000000-0005-0000-0000-0000E5A10000}"/>
    <cellStyle name="Note 6 4 2 2 3 4 2 2 3" xfId="53489" xr:uid="{00000000-0005-0000-0000-0000E6A10000}"/>
    <cellStyle name="Note 6 4 2 2 3 4 2 3" xfId="29525" xr:uid="{00000000-0005-0000-0000-0000E7A10000}"/>
    <cellStyle name="Note 6 4 2 2 3 4 2 4" xfId="46758" xr:uid="{00000000-0005-0000-0000-0000E8A10000}"/>
    <cellStyle name="Note 6 4 2 2 3 4 3" xfId="8577" xr:uid="{00000000-0005-0000-0000-0000E9A10000}"/>
    <cellStyle name="Note 6 4 2 2 3 4 3 2" xfId="26242" xr:uid="{00000000-0005-0000-0000-0000EAA10000}"/>
    <cellStyle name="Note 6 4 2 2 3 4 3 3" xfId="43501" xr:uid="{00000000-0005-0000-0000-0000EBA10000}"/>
    <cellStyle name="Note 6 4 2 2 3 4 4" xfId="15575" xr:uid="{00000000-0005-0000-0000-0000ECA10000}"/>
    <cellStyle name="Note 6 4 2 2 3 4 4 2" xfId="33239" xr:uid="{00000000-0005-0000-0000-0000EDA10000}"/>
    <cellStyle name="Note 6 4 2 2 3 4 4 3" xfId="50448" xr:uid="{00000000-0005-0000-0000-0000EEA10000}"/>
    <cellStyle name="Note 6 4 2 2 3 4 5" xfId="22606" xr:uid="{00000000-0005-0000-0000-0000EFA10000}"/>
    <cellStyle name="Note 6 4 2 2 3 4 6" xfId="39890" xr:uid="{00000000-0005-0000-0000-0000F0A10000}"/>
    <cellStyle name="Note 6 4 2 2 3 5" xfId="10547" xr:uid="{00000000-0005-0000-0000-0000F1A10000}"/>
    <cellStyle name="Note 6 4 2 2 3 5 2" xfId="17436" xr:uid="{00000000-0005-0000-0000-0000F2A10000}"/>
    <cellStyle name="Note 6 4 2 2 3 5 2 2" xfId="35100" xr:uid="{00000000-0005-0000-0000-0000F3A10000}"/>
    <cellStyle name="Note 6 4 2 2 3 5 2 3" xfId="52295" xr:uid="{00000000-0005-0000-0000-0000F4A10000}"/>
    <cellStyle name="Note 6 4 2 2 3 5 3" xfId="28211" xr:uid="{00000000-0005-0000-0000-0000F5A10000}"/>
    <cellStyle name="Note 6 4 2 2 3 5 4" xfId="45456" xr:uid="{00000000-0005-0000-0000-0000F6A10000}"/>
    <cellStyle name="Note 6 4 2 2 3 6" xfId="6797" xr:uid="{00000000-0005-0000-0000-0000F7A10000}"/>
    <cellStyle name="Note 6 4 2 2 3 6 2" xfId="24462" xr:uid="{00000000-0005-0000-0000-0000F8A10000}"/>
    <cellStyle name="Note 6 4 2 2 3 6 3" xfId="41733" xr:uid="{00000000-0005-0000-0000-0000F9A10000}"/>
    <cellStyle name="Note 6 4 2 2 3 7" xfId="13828" xr:uid="{00000000-0005-0000-0000-0000FAA10000}"/>
    <cellStyle name="Note 6 4 2 2 3 7 2" xfId="31492" xr:uid="{00000000-0005-0000-0000-0000FBA10000}"/>
    <cellStyle name="Note 6 4 2 2 3 7 3" xfId="48713" xr:uid="{00000000-0005-0000-0000-0000FCA10000}"/>
    <cellStyle name="Note 6 4 2 2 3 8" xfId="20744" xr:uid="{00000000-0005-0000-0000-0000FDA10000}"/>
    <cellStyle name="Note 6 4 2 2 3 9" xfId="38047" xr:uid="{00000000-0005-0000-0000-0000FEA10000}"/>
    <cellStyle name="Note 6 4 2 2 4" xfId="3137" xr:uid="{00000000-0005-0000-0000-0000FFA10000}"/>
    <cellStyle name="Note 6 4 2 2 4 2" xfId="4167" xr:uid="{00000000-0005-0000-0000-000000A20000}"/>
    <cellStyle name="Note 6 4 2 2 4 2 2" xfId="6083" xr:uid="{00000000-0005-0000-0000-000001A20000}"/>
    <cellStyle name="Note 6 4 2 2 4 2 2 2" xfId="13003" xr:uid="{00000000-0005-0000-0000-000002A20000}"/>
    <cellStyle name="Note 6 4 2 2 4 2 2 2 2" xfId="19730" xr:uid="{00000000-0005-0000-0000-000003A20000}"/>
    <cellStyle name="Note 6 4 2 2 4 2 2 2 2 2" xfId="37394" xr:uid="{00000000-0005-0000-0000-000004A20000}"/>
    <cellStyle name="Note 6 4 2 2 4 2 2 2 2 3" xfId="54571" xr:uid="{00000000-0005-0000-0000-000005A20000}"/>
    <cellStyle name="Note 6 4 2 2 4 2 2 2 3" xfId="30667" xr:uid="{00000000-0005-0000-0000-000006A20000}"/>
    <cellStyle name="Note 6 4 2 2 4 2 2 2 4" xfId="47894" xr:uid="{00000000-0005-0000-0000-000007A20000}"/>
    <cellStyle name="Note 6 4 2 2 4 2 2 3" xfId="9719" xr:uid="{00000000-0005-0000-0000-000008A20000}"/>
    <cellStyle name="Note 6 4 2 2 4 2 2 3 2" xfId="27384" xr:uid="{00000000-0005-0000-0000-000009A20000}"/>
    <cellStyle name="Note 6 4 2 2 4 2 2 3 3" xfId="44637" xr:uid="{00000000-0005-0000-0000-00000AA20000}"/>
    <cellStyle name="Note 6 4 2 2 4 2 2 4" xfId="16663" xr:uid="{00000000-0005-0000-0000-00000BA20000}"/>
    <cellStyle name="Note 6 4 2 2 4 2 2 4 2" xfId="34327" xr:uid="{00000000-0005-0000-0000-00000CA20000}"/>
    <cellStyle name="Note 6 4 2 2 4 2 2 4 3" xfId="51530" xr:uid="{00000000-0005-0000-0000-00000DA20000}"/>
    <cellStyle name="Note 6 4 2 2 4 2 2 5" xfId="23748" xr:uid="{00000000-0005-0000-0000-00000EA20000}"/>
    <cellStyle name="Note 6 4 2 2 4 2 2 6" xfId="41026" xr:uid="{00000000-0005-0000-0000-00000FA20000}"/>
    <cellStyle name="Note 6 4 2 2 4 2 3" xfId="7864" xr:uid="{00000000-0005-0000-0000-000010A20000}"/>
    <cellStyle name="Note 6 4 2 2 4 2 3 2" xfId="25529" xr:uid="{00000000-0005-0000-0000-000011A20000}"/>
    <cellStyle name="Note 6 4 2 2 4 2 3 3" xfId="42794" xr:uid="{00000000-0005-0000-0000-000012A20000}"/>
    <cellStyle name="Note 6 4 2 2 4 2 4" xfId="14916" xr:uid="{00000000-0005-0000-0000-000013A20000}"/>
    <cellStyle name="Note 6 4 2 2 4 2 4 2" xfId="32580" xr:uid="{00000000-0005-0000-0000-000014A20000}"/>
    <cellStyle name="Note 6 4 2 2 4 2 4 3" xfId="49795" xr:uid="{00000000-0005-0000-0000-000015A20000}"/>
    <cellStyle name="Note 6 4 2 2 4 2 5" xfId="21886" xr:uid="{00000000-0005-0000-0000-000016A20000}"/>
    <cellStyle name="Note 6 4 2 2 4 2 6" xfId="39183" xr:uid="{00000000-0005-0000-0000-000017A20000}"/>
    <cellStyle name="Note 6 4 2 2 4 3" xfId="5053" xr:uid="{00000000-0005-0000-0000-000018A20000}"/>
    <cellStyle name="Note 6 4 2 2 4 3 2" xfId="11973" xr:uid="{00000000-0005-0000-0000-000019A20000}"/>
    <cellStyle name="Note 6 4 2 2 4 3 2 2" xfId="18754" xr:uid="{00000000-0005-0000-0000-00001AA20000}"/>
    <cellStyle name="Note 6 4 2 2 4 3 2 2 2" xfId="36418" xr:uid="{00000000-0005-0000-0000-00001BA20000}"/>
    <cellStyle name="Note 6 4 2 2 4 3 2 2 3" xfId="53601" xr:uid="{00000000-0005-0000-0000-00001CA20000}"/>
    <cellStyle name="Note 6 4 2 2 4 3 2 3" xfId="29637" xr:uid="{00000000-0005-0000-0000-00001DA20000}"/>
    <cellStyle name="Note 6 4 2 2 4 3 2 4" xfId="46870" xr:uid="{00000000-0005-0000-0000-00001EA20000}"/>
    <cellStyle name="Note 6 4 2 2 4 3 3" xfId="8689" xr:uid="{00000000-0005-0000-0000-00001FA20000}"/>
    <cellStyle name="Note 6 4 2 2 4 3 3 2" xfId="26354" xr:uid="{00000000-0005-0000-0000-000020A20000}"/>
    <cellStyle name="Note 6 4 2 2 4 3 3 3" xfId="43613" xr:uid="{00000000-0005-0000-0000-000021A20000}"/>
    <cellStyle name="Note 6 4 2 2 4 3 4" xfId="15687" xr:uid="{00000000-0005-0000-0000-000022A20000}"/>
    <cellStyle name="Note 6 4 2 2 4 3 4 2" xfId="33351" xr:uid="{00000000-0005-0000-0000-000023A20000}"/>
    <cellStyle name="Note 6 4 2 2 4 3 4 3" xfId="50560" xr:uid="{00000000-0005-0000-0000-000024A20000}"/>
    <cellStyle name="Note 6 4 2 2 4 3 5" xfId="22718" xr:uid="{00000000-0005-0000-0000-000025A20000}"/>
    <cellStyle name="Note 6 4 2 2 4 3 6" xfId="40002" xr:uid="{00000000-0005-0000-0000-000026A20000}"/>
    <cellStyle name="Note 6 4 2 2 4 4" xfId="10659" xr:uid="{00000000-0005-0000-0000-000027A20000}"/>
    <cellStyle name="Note 6 4 2 2 4 4 2" xfId="17548" xr:uid="{00000000-0005-0000-0000-000028A20000}"/>
    <cellStyle name="Note 6 4 2 2 4 4 2 2" xfId="35212" xr:uid="{00000000-0005-0000-0000-000029A20000}"/>
    <cellStyle name="Note 6 4 2 2 4 4 2 3" xfId="52407" xr:uid="{00000000-0005-0000-0000-00002AA20000}"/>
    <cellStyle name="Note 6 4 2 2 4 4 3" xfId="28323" xr:uid="{00000000-0005-0000-0000-00002BA20000}"/>
    <cellStyle name="Note 6 4 2 2 4 4 4" xfId="45568" xr:uid="{00000000-0005-0000-0000-00002CA20000}"/>
    <cellStyle name="Note 6 4 2 2 4 5" xfId="6909" xr:uid="{00000000-0005-0000-0000-00002DA20000}"/>
    <cellStyle name="Note 6 4 2 2 4 5 2" xfId="24574" xr:uid="{00000000-0005-0000-0000-00002EA20000}"/>
    <cellStyle name="Note 6 4 2 2 4 5 3" xfId="41845" xr:uid="{00000000-0005-0000-0000-00002FA20000}"/>
    <cellStyle name="Note 6 4 2 2 4 6" xfId="13940" xr:uid="{00000000-0005-0000-0000-000030A20000}"/>
    <cellStyle name="Note 6 4 2 2 4 6 2" xfId="31604" xr:uid="{00000000-0005-0000-0000-000031A20000}"/>
    <cellStyle name="Note 6 4 2 2 4 6 3" xfId="48825" xr:uid="{00000000-0005-0000-0000-000032A20000}"/>
    <cellStyle name="Note 6 4 2 2 4 7" xfId="20856" xr:uid="{00000000-0005-0000-0000-000033A20000}"/>
    <cellStyle name="Note 6 4 2 2 4 8" xfId="38159" xr:uid="{00000000-0005-0000-0000-000034A20000}"/>
    <cellStyle name="Note 6 4 2 2 5" xfId="3365" xr:uid="{00000000-0005-0000-0000-000035A20000}"/>
    <cellStyle name="Note 6 4 2 2 5 2" xfId="5281" xr:uid="{00000000-0005-0000-0000-000036A20000}"/>
    <cellStyle name="Note 6 4 2 2 5 2 2" xfId="12201" xr:uid="{00000000-0005-0000-0000-000037A20000}"/>
    <cellStyle name="Note 6 4 2 2 5 2 2 2" xfId="18928" xr:uid="{00000000-0005-0000-0000-000038A20000}"/>
    <cellStyle name="Note 6 4 2 2 5 2 2 2 2" xfId="36592" xr:uid="{00000000-0005-0000-0000-000039A20000}"/>
    <cellStyle name="Note 6 4 2 2 5 2 2 2 3" xfId="53775" xr:uid="{00000000-0005-0000-0000-00003AA20000}"/>
    <cellStyle name="Note 6 4 2 2 5 2 2 3" xfId="29865" xr:uid="{00000000-0005-0000-0000-00003BA20000}"/>
    <cellStyle name="Note 6 4 2 2 5 2 2 4" xfId="47098" xr:uid="{00000000-0005-0000-0000-00003CA20000}"/>
    <cellStyle name="Note 6 4 2 2 5 2 3" xfId="8917" xr:uid="{00000000-0005-0000-0000-00003DA20000}"/>
    <cellStyle name="Note 6 4 2 2 5 2 3 2" xfId="26582" xr:uid="{00000000-0005-0000-0000-00003EA20000}"/>
    <cellStyle name="Note 6 4 2 2 5 2 3 3" xfId="43841" xr:uid="{00000000-0005-0000-0000-00003FA20000}"/>
    <cellStyle name="Note 6 4 2 2 5 2 4" xfId="15861" xr:uid="{00000000-0005-0000-0000-000040A20000}"/>
    <cellStyle name="Note 6 4 2 2 5 2 4 2" xfId="33525" xr:uid="{00000000-0005-0000-0000-000041A20000}"/>
    <cellStyle name="Note 6 4 2 2 5 2 4 3" xfId="50734" xr:uid="{00000000-0005-0000-0000-000042A20000}"/>
    <cellStyle name="Note 6 4 2 2 5 2 5" xfId="22946" xr:uid="{00000000-0005-0000-0000-000043A20000}"/>
    <cellStyle name="Note 6 4 2 2 5 2 6" xfId="40230" xr:uid="{00000000-0005-0000-0000-000044A20000}"/>
    <cellStyle name="Note 6 4 2 2 5 3" xfId="10825" xr:uid="{00000000-0005-0000-0000-000045A20000}"/>
    <cellStyle name="Note 6 4 2 2 5 3 2" xfId="17660" xr:uid="{00000000-0005-0000-0000-000046A20000}"/>
    <cellStyle name="Note 6 4 2 2 5 3 2 2" xfId="35324" xr:uid="{00000000-0005-0000-0000-000047A20000}"/>
    <cellStyle name="Note 6 4 2 2 5 3 2 3" xfId="52519" xr:uid="{00000000-0005-0000-0000-000048A20000}"/>
    <cellStyle name="Note 6 4 2 2 5 3 3" xfId="28489" xr:uid="{00000000-0005-0000-0000-000049A20000}"/>
    <cellStyle name="Note 6 4 2 2 5 3 4" xfId="45734" xr:uid="{00000000-0005-0000-0000-00004AA20000}"/>
    <cellStyle name="Note 6 4 2 2 5 4" xfId="14114" xr:uid="{00000000-0005-0000-0000-00004BA20000}"/>
    <cellStyle name="Note 6 4 2 2 5 4 2" xfId="31778" xr:uid="{00000000-0005-0000-0000-00004CA20000}"/>
    <cellStyle name="Note 6 4 2 2 5 4 3" xfId="48999" xr:uid="{00000000-0005-0000-0000-00004DA20000}"/>
    <cellStyle name="Note 6 4 2 2 5 5" xfId="21084" xr:uid="{00000000-0005-0000-0000-00004EA20000}"/>
    <cellStyle name="Note 6 4 2 2 5 6" xfId="38387" xr:uid="{00000000-0005-0000-0000-00004FA20000}"/>
    <cellStyle name="Note 6 4 2 2 6" xfId="3254" xr:uid="{00000000-0005-0000-0000-000050A20000}"/>
    <cellStyle name="Note 6 4 2 2 6 2" xfId="5170" xr:uid="{00000000-0005-0000-0000-000051A20000}"/>
    <cellStyle name="Note 6 4 2 2 6 2 2" xfId="12090" xr:uid="{00000000-0005-0000-0000-000052A20000}"/>
    <cellStyle name="Note 6 4 2 2 6 2 2 2" xfId="18871" xr:uid="{00000000-0005-0000-0000-000053A20000}"/>
    <cellStyle name="Note 6 4 2 2 6 2 2 2 2" xfId="36535" xr:uid="{00000000-0005-0000-0000-000054A20000}"/>
    <cellStyle name="Note 6 4 2 2 6 2 2 2 3" xfId="53718" xr:uid="{00000000-0005-0000-0000-000055A20000}"/>
    <cellStyle name="Note 6 4 2 2 6 2 2 3" xfId="29754" xr:uid="{00000000-0005-0000-0000-000056A20000}"/>
    <cellStyle name="Note 6 4 2 2 6 2 2 4" xfId="46987" xr:uid="{00000000-0005-0000-0000-000057A20000}"/>
    <cellStyle name="Note 6 4 2 2 6 2 3" xfId="8806" xr:uid="{00000000-0005-0000-0000-000058A20000}"/>
    <cellStyle name="Note 6 4 2 2 6 2 3 2" xfId="26471" xr:uid="{00000000-0005-0000-0000-000059A20000}"/>
    <cellStyle name="Note 6 4 2 2 6 2 3 3" xfId="43730" xr:uid="{00000000-0005-0000-0000-00005AA20000}"/>
    <cellStyle name="Note 6 4 2 2 6 2 4" xfId="15804" xr:uid="{00000000-0005-0000-0000-00005BA20000}"/>
    <cellStyle name="Note 6 4 2 2 6 2 4 2" xfId="33468" xr:uid="{00000000-0005-0000-0000-00005CA20000}"/>
    <cellStyle name="Note 6 4 2 2 6 2 4 3" xfId="50677" xr:uid="{00000000-0005-0000-0000-00005DA20000}"/>
    <cellStyle name="Note 6 4 2 2 6 2 5" xfId="22835" xr:uid="{00000000-0005-0000-0000-00005EA20000}"/>
    <cellStyle name="Note 6 4 2 2 6 2 6" xfId="40119" xr:uid="{00000000-0005-0000-0000-00005FA20000}"/>
    <cellStyle name="Note 6 4 2 2 6 3" xfId="7026" xr:uid="{00000000-0005-0000-0000-000060A20000}"/>
    <cellStyle name="Note 6 4 2 2 6 3 2" xfId="24691" xr:uid="{00000000-0005-0000-0000-000061A20000}"/>
    <cellStyle name="Note 6 4 2 2 6 3 3" xfId="41962" xr:uid="{00000000-0005-0000-0000-000062A20000}"/>
    <cellStyle name="Note 6 4 2 2 6 4" xfId="14057" xr:uid="{00000000-0005-0000-0000-000063A20000}"/>
    <cellStyle name="Note 6 4 2 2 6 4 2" xfId="31721" xr:uid="{00000000-0005-0000-0000-000064A20000}"/>
    <cellStyle name="Note 6 4 2 2 6 4 3" xfId="48942" xr:uid="{00000000-0005-0000-0000-000065A20000}"/>
    <cellStyle name="Note 6 4 2 2 6 5" xfId="20973" xr:uid="{00000000-0005-0000-0000-000066A20000}"/>
    <cellStyle name="Note 6 4 2 2 6 6" xfId="38276" xr:uid="{00000000-0005-0000-0000-000067A20000}"/>
    <cellStyle name="Note 6 4 2 2 7" xfId="4618" xr:uid="{00000000-0005-0000-0000-000068A20000}"/>
    <cellStyle name="Note 6 4 2 2 7 2" xfId="11538" xr:uid="{00000000-0005-0000-0000-000069A20000}"/>
    <cellStyle name="Note 6 4 2 2 7 2 2" xfId="18319" xr:uid="{00000000-0005-0000-0000-00006AA20000}"/>
    <cellStyle name="Note 6 4 2 2 7 2 2 2" xfId="35983" xr:uid="{00000000-0005-0000-0000-00006BA20000}"/>
    <cellStyle name="Note 6 4 2 2 7 2 2 3" xfId="53172" xr:uid="{00000000-0005-0000-0000-00006CA20000}"/>
    <cellStyle name="Note 6 4 2 2 7 2 3" xfId="29202" xr:uid="{00000000-0005-0000-0000-00006DA20000}"/>
    <cellStyle name="Note 6 4 2 2 7 2 4" xfId="46441" xr:uid="{00000000-0005-0000-0000-00006EA20000}"/>
    <cellStyle name="Note 6 4 2 2 7 3" xfId="8254" xr:uid="{00000000-0005-0000-0000-00006FA20000}"/>
    <cellStyle name="Note 6 4 2 2 7 3 2" xfId="25919" xr:uid="{00000000-0005-0000-0000-000070A20000}"/>
    <cellStyle name="Note 6 4 2 2 7 3 3" xfId="43184" xr:uid="{00000000-0005-0000-0000-000071A20000}"/>
    <cellStyle name="Note 6 4 2 2 7 4" xfId="15252" xr:uid="{00000000-0005-0000-0000-000072A20000}"/>
    <cellStyle name="Note 6 4 2 2 7 4 2" xfId="32916" xr:uid="{00000000-0005-0000-0000-000073A20000}"/>
    <cellStyle name="Note 6 4 2 2 7 4 3" xfId="50131" xr:uid="{00000000-0005-0000-0000-000074A20000}"/>
    <cellStyle name="Note 6 4 2 2 7 5" xfId="22283" xr:uid="{00000000-0005-0000-0000-000075A20000}"/>
    <cellStyle name="Note 6 4 2 2 7 6" xfId="39573" xr:uid="{00000000-0005-0000-0000-000076A20000}"/>
    <cellStyle name="Note 6 4 2 2 8" xfId="10224" xr:uid="{00000000-0005-0000-0000-000077A20000}"/>
    <cellStyle name="Note 6 4 2 2 8 2" xfId="17113" xr:uid="{00000000-0005-0000-0000-000078A20000}"/>
    <cellStyle name="Note 6 4 2 2 8 2 2" xfId="34777" xr:uid="{00000000-0005-0000-0000-000079A20000}"/>
    <cellStyle name="Note 6 4 2 2 8 2 3" xfId="51978" xr:uid="{00000000-0005-0000-0000-00007AA20000}"/>
    <cellStyle name="Note 6 4 2 2 8 3" xfId="27888" xr:uid="{00000000-0005-0000-0000-00007BA20000}"/>
    <cellStyle name="Note 6 4 2 2 8 4" xfId="45139" xr:uid="{00000000-0005-0000-0000-00007CA20000}"/>
    <cellStyle name="Note 6 4 2 2 9" xfId="6474" xr:uid="{00000000-0005-0000-0000-00007DA20000}"/>
    <cellStyle name="Note 6 4 2 2 9 2" xfId="24139" xr:uid="{00000000-0005-0000-0000-00007EA20000}"/>
    <cellStyle name="Note 6 4 2 2 9 3" xfId="41416" xr:uid="{00000000-0005-0000-0000-00007FA20000}"/>
    <cellStyle name="Note 6 4 2 3" xfId="2874" xr:uid="{00000000-0005-0000-0000-000080A20000}"/>
    <cellStyle name="Note 6 4 2 3 2" xfId="3537" xr:uid="{00000000-0005-0000-0000-000081A20000}"/>
    <cellStyle name="Note 6 4 2 3 2 2" xfId="5453" xr:uid="{00000000-0005-0000-0000-000082A20000}"/>
    <cellStyle name="Note 6 4 2 3 2 2 2" xfId="12373" xr:uid="{00000000-0005-0000-0000-000083A20000}"/>
    <cellStyle name="Note 6 4 2 3 2 2 2 2" xfId="19100" xr:uid="{00000000-0005-0000-0000-000084A20000}"/>
    <cellStyle name="Note 6 4 2 3 2 2 2 2 2" xfId="36764" xr:uid="{00000000-0005-0000-0000-000085A20000}"/>
    <cellStyle name="Note 6 4 2 3 2 2 2 2 3" xfId="53944" xr:uid="{00000000-0005-0000-0000-000086A20000}"/>
    <cellStyle name="Note 6 4 2 3 2 2 2 3" xfId="30037" xr:uid="{00000000-0005-0000-0000-000087A20000}"/>
    <cellStyle name="Note 6 4 2 3 2 2 2 4" xfId="47267" xr:uid="{00000000-0005-0000-0000-000088A20000}"/>
    <cellStyle name="Note 6 4 2 3 2 2 3" xfId="9089" xr:uid="{00000000-0005-0000-0000-000089A20000}"/>
    <cellStyle name="Note 6 4 2 3 2 2 3 2" xfId="26754" xr:uid="{00000000-0005-0000-0000-00008AA20000}"/>
    <cellStyle name="Note 6 4 2 3 2 2 3 3" xfId="44010" xr:uid="{00000000-0005-0000-0000-00008BA20000}"/>
    <cellStyle name="Note 6 4 2 3 2 2 4" xfId="16033" xr:uid="{00000000-0005-0000-0000-00008CA20000}"/>
    <cellStyle name="Note 6 4 2 3 2 2 4 2" xfId="33697" xr:uid="{00000000-0005-0000-0000-00008DA20000}"/>
    <cellStyle name="Note 6 4 2 3 2 2 4 3" xfId="50903" xr:uid="{00000000-0005-0000-0000-00008EA20000}"/>
    <cellStyle name="Note 6 4 2 3 2 2 5" xfId="23118" xr:uid="{00000000-0005-0000-0000-00008FA20000}"/>
    <cellStyle name="Note 6 4 2 3 2 2 6" xfId="40399" xr:uid="{00000000-0005-0000-0000-000090A20000}"/>
    <cellStyle name="Note 6 4 2 3 2 3" xfId="10997" xr:uid="{00000000-0005-0000-0000-000091A20000}"/>
    <cellStyle name="Note 6 4 2 3 2 3 2" xfId="17832" xr:uid="{00000000-0005-0000-0000-000092A20000}"/>
    <cellStyle name="Note 6 4 2 3 2 3 2 2" xfId="35496" xr:uid="{00000000-0005-0000-0000-000093A20000}"/>
    <cellStyle name="Note 6 4 2 3 2 3 2 3" xfId="52688" xr:uid="{00000000-0005-0000-0000-000094A20000}"/>
    <cellStyle name="Note 6 4 2 3 2 3 3" xfId="28661" xr:uid="{00000000-0005-0000-0000-000095A20000}"/>
    <cellStyle name="Note 6 4 2 3 2 3 4" xfId="45903" xr:uid="{00000000-0005-0000-0000-000096A20000}"/>
    <cellStyle name="Note 6 4 2 3 2 4" xfId="7234" xr:uid="{00000000-0005-0000-0000-000097A20000}"/>
    <cellStyle name="Note 6 4 2 3 2 4 2" xfId="24899" xr:uid="{00000000-0005-0000-0000-000098A20000}"/>
    <cellStyle name="Note 6 4 2 3 2 4 3" xfId="42167" xr:uid="{00000000-0005-0000-0000-000099A20000}"/>
    <cellStyle name="Note 6 4 2 3 2 5" xfId="14286" xr:uid="{00000000-0005-0000-0000-00009AA20000}"/>
    <cellStyle name="Note 6 4 2 3 2 5 2" xfId="31950" xr:uid="{00000000-0005-0000-0000-00009BA20000}"/>
    <cellStyle name="Note 6 4 2 3 2 5 3" xfId="49168" xr:uid="{00000000-0005-0000-0000-00009CA20000}"/>
    <cellStyle name="Note 6 4 2 3 2 6" xfId="21256" xr:uid="{00000000-0005-0000-0000-00009DA20000}"/>
    <cellStyle name="Note 6 4 2 3 2 7" xfId="38556" xr:uid="{00000000-0005-0000-0000-00009EA20000}"/>
    <cellStyle name="Note 6 4 2 3 3" xfId="3907" xr:uid="{00000000-0005-0000-0000-00009FA20000}"/>
    <cellStyle name="Note 6 4 2 3 3 2" xfId="5823" xr:uid="{00000000-0005-0000-0000-0000A0A20000}"/>
    <cellStyle name="Note 6 4 2 3 3 2 2" xfId="12743" xr:uid="{00000000-0005-0000-0000-0000A1A20000}"/>
    <cellStyle name="Note 6 4 2 3 3 2 2 2" xfId="19470" xr:uid="{00000000-0005-0000-0000-0000A2A20000}"/>
    <cellStyle name="Note 6 4 2 3 3 2 2 2 2" xfId="37134" xr:uid="{00000000-0005-0000-0000-0000A3A20000}"/>
    <cellStyle name="Note 6 4 2 3 3 2 2 2 3" xfId="54311" xr:uid="{00000000-0005-0000-0000-0000A4A20000}"/>
    <cellStyle name="Note 6 4 2 3 3 2 2 3" xfId="30407" xr:uid="{00000000-0005-0000-0000-0000A5A20000}"/>
    <cellStyle name="Note 6 4 2 3 3 2 2 4" xfId="47634" xr:uid="{00000000-0005-0000-0000-0000A6A20000}"/>
    <cellStyle name="Note 6 4 2 3 3 2 3" xfId="9459" xr:uid="{00000000-0005-0000-0000-0000A7A20000}"/>
    <cellStyle name="Note 6 4 2 3 3 2 3 2" xfId="27124" xr:uid="{00000000-0005-0000-0000-0000A8A20000}"/>
    <cellStyle name="Note 6 4 2 3 3 2 3 3" xfId="44377" xr:uid="{00000000-0005-0000-0000-0000A9A20000}"/>
    <cellStyle name="Note 6 4 2 3 3 2 4" xfId="16403" xr:uid="{00000000-0005-0000-0000-0000AAA20000}"/>
    <cellStyle name="Note 6 4 2 3 3 2 4 2" xfId="34067" xr:uid="{00000000-0005-0000-0000-0000ABA20000}"/>
    <cellStyle name="Note 6 4 2 3 3 2 4 3" xfId="51270" xr:uid="{00000000-0005-0000-0000-0000ACA20000}"/>
    <cellStyle name="Note 6 4 2 3 3 2 5" xfId="23488" xr:uid="{00000000-0005-0000-0000-0000ADA20000}"/>
    <cellStyle name="Note 6 4 2 3 3 2 6" xfId="40766" xr:uid="{00000000-0005-0000-0000-0000AEA20000}"/>
    <cellStyle name="Note 6 4 2 3 3 3" xfId="7604" xr:uid="{00000000-0005-0000-0000-0000AFA20000}"/>
    <cellStyle name="Note 6 4 2 3 3 3 2" xfId="25269" xr:uid="{00000000-0005-0000-0000-0000B0A20000}"/>
    <cellStyle name="Note 6 4 2 3 3 3 3" xfId="42534" xr:uid="{00000000-0005-0000-0000-0000B1A20000}"/>
    <cellStyle name="Note 6 4 2 3 3 4" xfId="14656" xr:uid="{00000000-0005-0000-0000-0000B2A20000}"/>
    <cellStyle name="Note 6 4 2 3 3 4 2" xfId="32320" xr:uid="{00000000-0005-0000-0000-0000B3A20000}"/>
    <cellStyle name="Note 6 4 2 3 3 4 3" xfId="49535" xr:uid="{00000000-0005-0000-0000-0000B4A20000}"/>
    <cellStyle name="Note 6 4 2 3 3 5" xfId="21626" xr:uid="{00000000-0005-0000-0000-0000B5A20000}"/>
    <cellStyle name="Note 6 4 2 3 3 6" xfId="38923" xr:uid="{00000000-0005-0000-0000-0000B6A20000}"/>
    <cellStyle name="Note 6 4 2 3 4" xfId="4790" xr:uid="{00000000-0005-0000-0000-0000B7A20000}"/>
    <cellStyle name="Note 6 4 2 3 4 2" xfId="11710" xr:uid="{00000000-0005-0000-0000-0000B8A20000}"/>
    <cellStyle name="Note 6 4 2 3 4 2 2" xfId="18491" xr:uid="{00000000-0005-0000-0000-0000B9A20000}"/>
    <cellStyle name="Note 6 4 2 3 4 2 2 2" xfId="36155" xr:uid="{00000000-0005-0000-0000-0000BAA20000}"/>
    <cellStyle name="Note 6 4 2 3 4 2 2 3" xfId="53341" xr:uid="{00000000-0005-0000-0000-0000BBA20000}"/>
    <cellStyle name="Note 6 4 2 3 4 2 3" xfId="29374" xr:uid="{00000000-0005-0000-0000-0000BCA20000}"/>
    <cellStyle name="Note 6 4 2 3 4 2 4" xfId="46610" xr:uid="{00000000-0005-0000-0000-0000BDA20000}"/>
    <cellStyle name="Note 6 4 2 3 4 3" xfId="8426" xr:uid="{00000000-0005-0000-0000-0000BEA20000}"/>
    <cellStyle name="Note 6 4 2 3 4 3 2" xfId="26091" xr:uid="{00000000-0005-0000-0000-0000BFA20000}"/>
    <cellStyle name="Note 6 4 2 3 4 3 3" xfId="43353" xr:uid="{00000000-0005-0000-0000-0000C0A20000}"/>
    <cellStyle name="Note 6 4 2 3 4 4" xfId="15424" xr:uid="{00000000-0005-0000-0000-0000C1A20000}"/>
    <cellStyle name="Note 6 4 2 3 4 4 2" xfId="33088" xr:uid="{00000000-0005-0000-0000-0000C2A20000}"/>
    <cellStyle name="Note 6 4 2 3 4 4 3" xfId="50300" xr:uid="{00000000-0005-0000-0000-0000C3A20000}"/>
    <cellStyle name="Note 6 4 2 3 4 5" xfId="22455" xr:uid="{00000000-0005-0000-0000-0000C4A20000}"/>
    <cellStyle name="Note 6 4 2 3 4 6" xfId="39742" xr:uid="{00000000-0005-0000-0000-0000C5A20000}"/>
    <cellStyle name="Note 6 4 2 3 5" xfId="10396" xr:uid="{00000000-0005-0000-0000-0000C6A20000}"/>
    <cellStyle name="Note 6 4 2 3 5 2" xfId="17285" xr:uid="{00000000-0005-0000-0000-0000C7A20000}"/>
    <cellStyle name="Note 6 4 2 3 5 2 2" xfId="34949" xr:uid="{00000000-0005-0000-0000-0000C8A20000}"/>
    <cellStyle name="Note 6 4 2 3 5 2 3" xfId="52147" xr:uid="{00000000-0005-0000-0000-0000C9A20000}"/>
    <cellStyle name="Note 6 4 2 3 5 3" xfId="28060" xr:uid="{00000000-0005-0000-0000-0000CAA20000}"/>
    <cellStyle name="Note 6 4 2 3 5 4" xfId="45308" xr:uid="{00000000-0005-0000-0000-0000CBA20000}"/>
    <cellStyle name="Note 6 4 2 3 6" xfId="6646" xr:uid="{00000000-0005-0000-0000-0000CCA20000}"/>
    <cellStyle name="Note 6 4 2 3 6 2" xfId="24311" xr:uid="{00000000-0005-0000-0000-0000CDA20000}"/>
    <cellStyle name="Note 6 4 2 3 6 3" xfId="41585" xr:uid="{00000000-0005-0000-0000-0000CEA20000}"/>
    <cellStyle name="Note 6 4 2 3 7" xfId="13677" xr:uid="{00000000-0005-0000-0000-0000CFA20000}"/>
    <cellStyle name="Note 6 4 2 3 7 2" xfId="31341" xr:uid="{00000000-0005-0000-0000-0000D0A20000}"/>
    <cellStyle name="Note 6 4 2 3 7 3" xfId="48565" xr:uid="{00000000-0005-0000-0000-0000D1A20000}"/>
    <cellStyle name="Note 6 4 2 3 8" xfId="20593" xr:uid="{00000000-0005-0000-0000-0000D2A20000}"/>
    <cellStyle name="Note 6 4 2 3 9" xfId="37899" xr:uid="{00000000-0005-0000-0000-0000D3A20000}"/>
    <cellStyle name="Note 6 4 2 4" xfId="4526" xr:uid="{00000000-0005-0000-0000-0000D4A20000}"/>
    <cellStyle name="Note 6 4 2 4 2" xfId="6390" xr:uid="{00000000-0005-0000-0000-0000D5A20000}"/>
    <cellStyle name="Note 6 4 2 4 2 2" xfId="13309" xr:uid="{00000000-0005-0000-0000-0000D6A20000}"/>
    <cellStyle name="Note 6 4 2 4 2 2 2" xfId="19982" xr:uid="{00000000-0005-0000-0000-0000D7A20000}"/>
    <cellStyle name="Note 6 4 2 4 2 2 2 2" xfId="37646" xr:uid="{00000000-0005-0000-0000-0000D8A20000}"/>
    <cellStyle name="Note 6 4 2 4 2 2 2 3" xfId="54823" xr:uid="{00000000-0005-0000-0000-0000D9A20000}"/>
    <cellStyle name="Note 6 4 2 4 2 2 3" xfId="30973" xr:uid="{00000000-0005-0000-0000-0000DAA20000}"/>
    <cellStyle name="Note 6 4 2 4 2 2 4" xfId="48200" xr:uid="{00000000-0005-0000-0000-0000DBA20000}"/>
    <cellStyle name="Note 6 4 2 4 2 3" xfId="10025" xr:uid="{00000000-0005-0000-0000-0000DCA20000}"/>
    <cellStyle name="Note 6 4 2 4 2 3 2" xfId="27690" xr:uid="{00000000-0005-0000-0000-0000DDA20000}"/>
    <cellStyle name="Note 6 4 2 4 2 3 3" xfId="44943" xr:uid="{00000000-0005-0000-0000-0000DEA20000}"/>
    <cellStyle name="Note 6 4 2 4 2 4" xfId="16915" xr:uid="{00000000-0005-0000-0000-0000DFA20000}"/>
    <cellStyle name="Note 6 4 2 4 2 4 2" xfId="34579" xr:uid="{00000000-0005-0000-0000-0000E0A20000}"/>
    <cellStyle name="Note 6 4 2 4 2 4 3" xfId="51782" xr:uid="{00000000-0005-0000-0000-0000E1A20000}"/>
    <cellStyle name="Note 6 4 2 4 2 5" xfId="24055" xr:uid="{00000000-0005-0000-0000-0000E2A20000}"/>
    <cellStyle name="Note 6 4 2 4 2 6" xfId="41332" xr:uid="{00000000-0005-0000-0000-0000E3A20000}"/>
    <cellStyle name="Note 6 4 2 4 3" xfId="11454" xr:uid="{00000000-0005-0000-0000-0000E4A20000}"/>
    <cellStyle name="Note 6 4 2 4 3 2" xfId="18235" xr:uid="{00000000-0005-0000-0000-0000E5A20000}"/>
    <cellStyle name="Note 6 4 2 4 3 2 2" xfId="35899" xr:uid="{00000000-0005-0000-0000-0000E6A20000}"/>
    <cellStyle name="Note 6 4 2 4 3 2 3" xfId="53088" xr:uid="{00000000-0005-0000-0000-0000E7A20000}"/>
    <cellStyle name="Note 6 4 2 4 3 3" xfId="29118" xr:uid="{00000000-0005-0000-0000-0000E8A20000}"/>
    <cellStyle name="Note 6 4 2 4 3 4" xfId="46357" xr:uid="{00000000-0005-0000-0000-0000E9A20000}"/>
    <cellStyle name="Note 6 4 2 4 4" xfId="8170" xr:uid="{00000000-0005-0000-0000-0000EAA20000}"/>
    <cellStyle name="Note 6 4 2 4 4 2" xfId="25835" xr:uid="{00000000-0005-0000-0000-0000EBA20000}"/>
    <cellStyle name="Note 6 4 2 4 4 3" xfId="43100" xr:uid="{00000000-0005-0000-0000-0000ECA20000}"/>
    <cellStyle name="Note 6 4 2 4 5" xfId="15168" xr:uid="{00000000-0005-0000-0000-0000EDA20000}"/>
    <cellStyle name="Note 6 4 2 4 5 2" xfId="32832" xr:uid="{00000000-0005-0000-0000-0000EEA20000}"/>
    <cellStyle name="Note 6 4 2 4 5 3" xfId="50047" xr:uid="{00000000-0005-0000-0000-0000EFA20000}"/>
    <cellStyle name="Note 6 4 2 4 6" xfId="22199" xr:uid="{00000000-0005-0000-0000-0000F0A20000}"/>
    <cellStyle name="Note 6 4 2 4 7" xfId="39489" xr:uid="{00000000-0005-0000-0000-0000F1A20000}"/>
    <cellStyle name="Note 6 4 2 5" xfId="4449" xr:uid="{00000000-0005-0000-0000-0000F2A20000}"/>
    <cellStyle name="Note 6 4 2 5 2" xfId="6313" xr:uid="{00000000-0005-0000-0000-0000F3A20000}"/>
    <cellStyle name="Note 6 4 2 5 2 2" xfId="13232" xr:uid="{00000000-0005-0000-0000-0000F4A20000}"/>
    <cellStyle name="Note 6 4 2 5 2 2 2" xfId="19905" xr:uid="{00000000-0005-0000-0000-0000F5A20000}"/>
    <cellStyle name="Note 6 4 2 5 2 2 2 2" xfId="37569" xr:uid="{00000000-0005-0000-0000-0000F6A20000}"/>
    <cellStyle name="Note 6 4 2 5 2 2 2 3" xfId="54746" xr:uid="{00000000-0005-0000-0000-0000F7A20000}"/>
    <cellStyle name="Note 6 4 2 5 2 2 3" xfId="30896" xr:uid="{00000000-0005-0000-0000-0000F8A20000}"/>
    <cellStyle name="Note 6 4 2 5 2 2 4" xfId="48123" xr:uid="{00000000-0005-0000-0000-0000F9A20000}"/>
    <cellStyle name="Note 6 4 2 5 2 3" xfId="9948" xr:uid="{00000000-0005-0000-0000-0000FAA20000}"/>
    <cellStyle name="Note 6 4 2 5 2 3 2" xfId="27613" xr:uid="{00000000-0005-0000-0000-0000FBA20000}"/>
    <cellStyle name="Note 6 4 2 5 2 3 3" xfId="44866" xr:uid="{00000000-0005-0000-0000-0000FCA20000}"/>
    <cellStyle name="Note 6 4 2 5 2 4" xfId="16838" xr:uid="{00000000-0005-0000-0000-0000FDA20000}"/>
    <cellStyle name="Note 6 4 2 5 2 4 2" xfId="34502" xr:uid="{00000000-0005-0000-0000-0000FEA20000}"/>
    <cellStyle name="Note 6 4 2 5 2 4 3" xfId="51705" xr:uid="{00000000-0005-0000-0000-0000FFA20000}"/>
    <cellStyle name="Note 6 4 2 5 2 5" xfId="23978" xr:uid="{00000000-0005-0000-0000-000000A30000}"/>
    <cellStyle name="Note 6 4 2 5 2 6" xfId="41255" xr:uid="{00000000-0005-0000-0000-000001A30000}"/>
    <cellStyle name="Note 6 4 2 5 3" xfId="11377" xr:uid="{00000000-0005-0000-0000-000002A30000}"/>
    <cellStyle name="Note 6 4 2 5 3 2" xfId="18158" xr:uid="{00000000-0005-0000-0000-000003A30000}"/>
    <cellStyle name="Note 6 4 2 5 3 2 2" xfId="35822" xr:uid="{00000000-0005-0000-0000-000004A30000}"/>
    <cellStyle name="Note 6 4 2 5 3 2 3" xfId="53011" xr:uid="{00000000-0005-0000-0000-000005A30000}"/>
    <cellStyle name="Note 6 4 2 5 3 3" xfId="29041" xr:uid="{00000000-0005-0000-0000-000006A30000}"/>
    <cellStyle name="Note 6 4 2 5 3 4" xfId="46280" xr:uid="{00000000-0005-0000-0000-000007A30000}"/>
    <cellStyle name="Note 6 4 2 5 4" xfId="8093" xr:uid="{00000000-0005-0000-0000-000008A30000}"/>
    <cellStyle name="Note 6 4 2 5 4 2" xfId="25758" xr:uid="{00000000-0005-0000-0000-000009A30000}"/>
    <cellStyle name="Note 6 4 2 5 4 3" xfId="43023" xr:uid="{00000000-0005-0000-0000-00000AA30000}"/>
    <cellStyle name="Note 6 4 2 5 5" xfId="15091" xr:uid="{00000000-0005-0000-0000-00000BA30000}"/>
    <cellStyle name="Note 6 4 2 5 5 2" xfId="32755" xr:uid="{00000000-0005-0000-0000-00000CA30000}"/>
    <cellStyle name="Note 6 4 2 5 5 3" xfId="49970" xr:uid="{00000000-0005-0000-0000-00000DA30000}"/>
    <cellStyle name="Note 6 4 2 5 6" xfId="22122" xr:uid="{00000000-0005-0000-0000-00000EA30000}"/>
    <cellStyle name="Note 6 4 2 5 7" xfId="39412" xr:uid="{00000000-0005-0000-0000-00000FA30000}"/>
    <cellStyle name="Note 6 4 2 6" xfId="10169" xr:uid="{00000000-0005-0000-0000-000010A30000}"/>
    <cellStyle name="Note 6 4 2 6 2" xfId="17058" xr:uid="{00000000-0005-0000-0000-000011A30000}"/>
    <cellStyle name="Note 6 4 2 6 2 2" xfId="34722" xr:uid="{00000000-0005-0000-0000-000012A30000}"/>
    <cellStyle name="Note 6 4 2 6 2 3" xfId="51923" xr:uid="{00000000-0005-0000-0000-000013A30000}"/>
    <cellStyle name="Note 6 4 2 6 3" xfId="27833" xr:uid="{00000000-0005-0000-0000-000014A30000}"/>
    <cellStyle name="Note 6 4 2 6 4" xfId="45084" xr:uid="{00000000-0005-0000-0000-000015A30000}"/>
    <cellStyle name="Note 6 4 2 7" xfId="13450" xr:uid="{00000000-0005-0000-0000-000016A30000}"/>
    <cellStyle name="Note 6 4 2 7 2" xfId="31114" xr:uid="{00000000-0005-0000-0000-000017A30000}"/>
    <cellStyle name="Note 6 4 2 7 3" xfId="48341" xr:uid="{00000000-0005-0000-0000-000018A30000}"/>
    <cellStyle name="Note 6 4 2 8" xfId="20276" xr:uid="{00000000-0005-0000-0000-000019A30000}"/>
    <cellStyle name="Note 6 4 2 9" xfId="20148" xr:uid="{00000000-0005-0000-0000-00001AA30000}"/>
    <cellStyle name="Note 6 4 3" xfId="2701" xr:uid="{00000000-0005-0000-0000-00001BA30000}"/>
    <cellStyle name="Note 6 4 3 10" xfId="13506" xr:uid="{00000000-0005-0000-0000-00001CA30000}"/>
    <cellStyle name="Note 6 4 3 10 2" xfId="31170" xr:uid="{00000000-0005-0000-0000-00001DA30000}"/>
    <cellStyle name="Note 6 4 3 10 3" xfId="48397" xr:uid="{00000000-0005-0000-0000-00001EA30000}"/>
    <cellStyle name="Note 6 4 3 11" xfId="20422" xr:uid="{00000000-0005-0000-0000-00001FA30000}"/>
    <cellStyle name="Note 6 4 3 12" xfId="37731" xr:uid="{00000000-0005-0000-0000-000020A30000}"/>
    <cellStyle name="Note 6 4 3 2" xfId="2930" xr:uid="{00000000-0005-0000-0000-000021A30000}"/>
    <cellStyle name="Note 6 4 3 2 2" xfId="3593" xr:uid="{00000000-0005-0000-0000-000022A30000}"/>
    <cellStyle name="Note 6 4 3 2 2 2" xfId="5509" xr:uid="{00000000-0005-0000-0000-000023A30000}"/>
    <cellStyle name="Note 6 4 3 2 2 2 2" xfId="12429" xr:uid="{00000000-0005-0000-0000-000024A30000}"/>
    <cellStyle name="Note 6 4 3 2 2 2 2 2" xfId="19156" xr:uid="{00000000-0005-0000-0000-000025A30000}"/>
    <cellStyle name="Note 6 4 3 2 2 2 2 2 2" xfId="36820" xr:uid="{00000000-0005-0000-0000-000026A30000}"/>
    <cellStyle name="Note 6 4 3 2 2 2 2 2 3" xfId="54000" xr:uid="{00000000-0005-0000-0000-000027A30000}"/>
    <cellStyle name="Note 6 4 3 2 2 2 2 3" xfId="30093" xr:uid="{00000000-0005-0000-0000-000028A30000}"/>
    <cellStyle name="Note 6 4 3 2 2 2 2 4" xfId="47323" xr:uid="{00000000-0005-0000-0000-000029A30000}"/>
    <cellStyle name="Note 6 4 3 2 2 2 3" xfId="9145" xr:uid="{00000000-0005-0000-0000-00002AA30000}"/>
    <cellStyle name="Note 6 4 3 2 2 2 3 2" xfId="26810" xr:uid="{00000000-0005-0000-0000-00002BA30000}"/>
    <cellStyle name="Note 6 4 3 2 2 2 3 3" xfId="44066" xr:uid="{00000000-0005-0000-0000-00002CA30000}"/>
    <cellStyle name="Note 6 4 3 2 2 2 4" xfId="16089" xr:uid="{00000000-0005-0000-0000-00002DA30000}"/>
    <cellStyle name="Note 6 4 3 2 2 2 4 2" xfId="33753" xr:uid="{00000000-0005-0000-0000-00002EA30000}"/>
    <cellStyle name="Note 6 4 3 2 2 2 4 3" xfId="50959" xr:uid="{00000000-0005-0000-0000-00002FA30000}"/>
    <cellStyle name="Note 6 4 3 2 2 2 5" xfId="23174" xr:uid="{00000000-0005-0000-0000-000030A30000}"/>
    <cellStyle name="Note 6 4 3 2 2 2 6" xfId="40455" xr:uid="{00000000-0005-0000-0000-000031A30000}"/>
    <cellStyle name="Note 6 4 3 2 2 3" xfId="11053" xr:uid="{00000000-0005-0000-0000-000032A30000}"/>
    <cellStyle name="Note 6 4 3 2 2 3 2" xfId="17888" xr:uid="{00000000-0005-0000-0000-000033A30000}"/>
    <cellStyle name="Note 6 4 3 2 2 3 2 2" xfId="35552" xr:uid="{00000000-0005-0000-0000-000034A30000}"/>
    <cellStyle name="Note 6 4 3 2 2 3 2 3" xfId="52744" xr:uid="{00000000-0005-0000-0000-000035A30000}"/>
    <cellStyle name="Note 6 4 3 2 2 3 3" xfId="28717" xr:uid="{00000000-0005-0000-0000-000036A30000}"/>
    <cellStyle name="Note 6 4 3 2 2 3 4" xfId="45959" xr:uid="{00000000-0005-0000-0000-000037A30000}"/>
    <cellStyle name="Note 6 4 3 2 2 4" xfId="7290" xr:uid="{00000000-0005-0000-0000-000038A30000}"/>
    <cellStyle name="Note 6 4 3 2 2 4 2" xfId="24955" xr:uid="{00000000-0005-0000-0000-000039A30000}"/>
    <cellStyle name="Note 6 4 3 2 2 4 3" xfId="42223" xr:uid="{00000000-0005-0000-0000-00003AA30000}"/>
    <cellStyle name="Note 6 4 3 2 2 5" xfId="14342" xr:uid="{00000000-0005-0000-0000-00003BA30000}"/>
    <cellStyle name="Note 6 4 3 2 2 5 2" xfId="32006" xr:uid="{00000000-0005-0000-0000-00003CA30000}"/>
    <cellStyle name="Note 6 4 3 2 2 5 3" xfId="49224" xr:uid="{00000000-0005-0000-0000-00003DA30000}"/>
    <cellStyle name="Note 6 4 3 2 2 6" xfId="21312" xr:uid="{00000000-0005-0000-0000-00003EA30000}"/>
    <cellStyle name="Note 6 4 3 2 2 7" xfId="38612" xr:uid="{00000000-0005-0000-0000-00003FA30000}"/>
    <cellStyle name="Note 6 4 3 2 3" xfId="3963" xr:uid="{00000000-0005-0000-0000-000040A30000}"/>
    <cellStyle name="Note 6 4 3 2 3 2" xfId="5879" xr:uid="{00000000-0005-0000-0000-000041A30000}"/>
    <cellStyle name="Note 6 4 3 2 3 2 2" xfId="12799" xr:uid="{00000000-0005-0000-0000-000042A30000}"/>
    <cellStyle name="Note 6 4 3 2 3 2 2 2" xfId="19526" xr:uid="{00000000-0005-0000-0000-000043A30000}"/>
    <cellStyle name="Note 6 4 3 2 3 2 2 2 2" xfId="37190" xr:uid="{00000000-0005-0000-0000-000044A30000}"/>
    <cellStyle name="Note 6 4 3 2 3 2 2 2 3" xfId="54367" xr:uid="{00000000-0005-0000-0000-000045A30000}"/>
    <cellStyle name="Note 6 4 3 2 3 2 2 3" xfId="30463" xr:uid="{00000000-0005-0000-0000-000046A30000}"/>
    <cellStyle name="Note 6 4 3 2 3 2 2 4" xfId="47690" xr:uid="{00000000-0005-0000-0000-000047A30000}"/>
    <cellStyle name="Note 6 4 3 2 3 2 3" xfId="9515" xr:uid="{00000000-0005-0000-0000-000048A30000}"/>
    <cellStyle name="Note 6 4 3 2 3 2 3 2" xfId="27180" xr:uid="{00000000-0005-0000-0000-000049A30000}"/>
    <cellStyle name="Note 6 4 3 2 3 2 3 3" xfId="44433" xr:uid="{00000000-0005-0000-0000-00004AA30000}"/>
    <cellStyle name="Note 6 4 3 2 3 2 4" xfId="16459" xr:uid="{00000000-0005-0000-0000-00004BA30000}"/>
    <cellStyle name="Note 6 4 3 2 3 2 4 2" xfId="34123" xr:uid="{00000000-0005-0000-0000-00004CA30000}"/>
    <cellStyle name="Note 6 4 3 2 3 2 4 3" xfId="51326" xr:uid="{00000000-0005-0000-0000-00004DA30000}"/>
    <cellStyle name="Note 6 4 3 2 3 2 5" xfId="23544" xr:uid="{00000000-0005-0000-0000-00004EA30000}"/>
    <cellStyle name="Note 6 4 3 2 3 2 6" xfId="40822" xr:uid="{00000000-0005-0000-0000-00004FA30000}"/>
    <cellStyle name="Note 6 4 3 2 3 3" xfId="7660" xr:uid="{00000000-0005-0000-0000-000050A30000}"/>
    <cellStyle name="Note 6 4 3 2 3 3 2" xfId="25325" xr:uid="{00000000-0005-0000-0000-000051A30000}"/>
    <cellStyle name="Note 6 4 3 2 3 3 3" xfId="42590" xr:uid="{00000000-0005-0000-0000-000052A30000}"/>
    <cellStyle name="Note 6 4 3 2 3 4" xfId="14712" xr:uid="{00000000-0005-0000-0000-000053A30000}"/>
    <cellStyle name="Note 6 4 3 2 3 4 2" xfId="32376" xr:uid="{00000000-0005-0000-0000-000054A30000}"/>
    <cellStyle name="Note 6 4 3 2 3 4 3" xfId="49591" xr:uid="{00000000-0005-0000-0000-000055A30000}"/>
    <cellStyle name="Note 6 4 3 2 3 5" xfId="21682" xr:uid="{00000000-0005-0000-0000-000056A30000}"/>
    <cellStyle name="Note 6 4 3 2 3 6" xfId="38979" xr:uid="{00000000-0005-0000-0000-000057A30000}"/>
    <cellStyle name="Note 6 4 3 2 4" xfId="4846" xr:uid="{00000000-0005-0000-0000-000058A30000}"/>
    <cellStyle name="Note 6 4 3 2 4 2" xfId="11766" xr:uid="{00000000-0005-0000-0000-000059A30000}"/>
    <cellStyle name="Note 6 4 3 2 4 2 2" xfId="18547" xr:uid="{00000000-0005-0000-0000-00005AA30000}"/>
    <cellStyle name="Note 6 4 3 2 4 2 2 2" xfId="36211" xr:uid="{00000000-0005-0000-0000-00005BA30000}"/>
    <cellStyle name="Note 6 4 3 2 4 2 2 3" xfId="53397" xr:uid="{00000000-0005-0000-0000-00005CA30000}"/>
    <cellStyle name="Note 6 4 3 2 4 2 3" xfId="29430" xr:uid="{00000000-0005-0000-0000-00005DA30000}"/>
    <cellStyle name="Note 6 4 3 2 4 2 4" xfId="46666" xr:uid="{00000000-0005-0000-0000-00005EA30000}"/>
    <cellStyle name="Note 6 4 3 2 4 3" xfId="8482" xr:uid="{00000000-0005-0000-0000-00005FA30000}"/>
    <cellStyle name="Note 6 4 3 2 4 3 2" xfId="26147" xr:uid="{00000000-0005-0000-0000-000060A30000}"/>
    <cellStyle name="Note 6 4 3 2 4 3 3" xfId="43409" xr:uid="{00000000-0005-0000-0000-000061A30000}"/>
    <cellStyle name="Note 6 4 3 2 4 4" xfId="15480" xr:uid="{00000000-0005-0000-0000-000062A30000}"/>
    <cellStyle name="Note 6 4 3 2 4 4 2" xfId="33144" xr:uid="{00000000-0005-0000-0000-000063A30000}"/>
    <cellStyle name="Note 6 4 3 2 4 4 3" xfId="50356" xr:uid="{00000000-0005-0000-0000-000064A30000}"/>
    <cellStyle name="Note 6 4 3 2 4 5" xfId="22511" xr:uid="{00000000-0005-0000-0000-000065A30000}"/>
    <cellStyle name="Note 6 4 3 2 4 6" xfId="39798" xr:uid="{00000000-0005-0000-0000-000066A30000}"/>
    <cellStyle name="Note 6 4 3 2 5" xfId="10452" xr:uid="{00000000-0005-0000-0000-000067A30000}"/>
    <cellStyle name="Note 6 4 3 2 5 2" xfId="17341" xr:uid="{00000000-0005-0000-0000-000068A30000}"/>
    <cellStyle name="Note 6 4 3 2 5 2 2" xfId="35005" xr:uid="{00000000-0005-0000-0000-000069A30000}"/>
    <cellStyle name="Note 6 4 3 2 5 2 3" xfId="52203" xr:uid="{00000000-0005-0000-0000-00006AA30000}"/>
    <cellStyle name="Note 6 4 3 2 5 3" xfId="28116" xr:uid="{00000000-0005-0000-0000-00006BA30000}"/>
    <cellStyle name="Note 6 4 3 2 5 4" xfId="45364" xr:uid="{00000000-0005-0000-0000-00006CA30000}"/>
    <cellStyle name="Note 6 4 3 2 6" xfId="6702" xr:uid="{00000000-0005-0000-0000-00006DA30000}"/>
    <cellStyle name="Note 6 4 3 2 6 2" xfId="24367" xr:uid="{00000000-0005-0000-0000-00006EA30000}"/>
    <cellStyle name="Note 6 4 3 2 6 3" xfId="41641" xr:uid="{00000000-0005-0000-0000-00006FA30000}"/>
    <cellStyle name="Note 6 4 3 2 7" xfId="13733" xr:uid="{00000000-0005-0000-0000-000070A30000}"/>
    <cellStyle name="Note 6 4 3 2 7 2" xfId="31397" xr:uid="{00000000-0005-0000-0000-000071A30000}"/>
    <cellStyle name="Note 6 4 3 2 7 3" xfId="48621" xr:uid="{00000000-0005-0000-0000-000072A30000}"/>
    <cellStyle name="Note 6 4 3 2 8" xfId="20649" xr:uid="{00000000-0005-0000-0000-000073A30000}"/>
    <cellStyle name="Note 6 4 3 2 9" xfId="37955" xr:uid="{00000000-0005-0000-0000-000074A30000}"/>
    <cellStyle name="Note 6 4 3 3" xfId="3026" xr:uid="{00000000-0005-0000-0000-000075A30000}"/>
    <cellStyle name="Note 6 4 3 3 2" xfId="3689" xr:uid="{00000000-0005-0000-0000-000076A30000}"/>
    <cellStyle name="Note 6 4 3 3 2 2" xfId="5605" xr:uid="{00000000-0005-0000-0000-000077A30000}"/>
    <cellStyle name="Note 6 4 3 3 2 2 2" xfId="12525" xr:uid="{00000000-0005-0000-0000-000078A30000}"/>
    <cellStyle name="Note 6 4 3 3 2 2 2 2" xfId="19252" xr:uid="{00000000-0005-0000-0000-000079A30000}"/>
    <cellStyle name="Note 6 4 3 3 2 2 2 2 2" xfId="36916" xr:uid="{00000000-0005-0000-0000-00007AA30000}"/>
    <cellStyle name="Note 6 4 3 3 2 2 2 2 3" xfId="54093" xr:uid="{00000000-0005-0000-0000-00007BA30000}"/>
    <cellStyle name="Note 6 4 3 3 2 2 2 3" xfId="30189" xr:uid="{00000000-0005-0000-0000-00007CA30000}"/>
    <cellStyle name="Note 6 4 3 3 2 2 2 4" xfId="47416" xr:uid="{00000000-0005-0000-0000-00007DA30000}"/>
    <cellStyle name="Note 6 4 3 3 2 2 3" xfId="9241" xr:uid="{00000000-0005-0000-0000-00007EA30000}"/>
    <cellStyle name="Note 6 4 3 3 2 2 3 2" xfId="26906" xr:uid="{00000000-0005-0000-0000-00007FA30000}"/>
    <cellStyle name="Note 6 4 3 3 2 2 3 3" xfId="44159" xr:uid="{00000000-0005-0000-0000-000080A30000}"/>
    <cellStyle name="Note 6 4 3 3 2 2 4" xfId="16185" xr:uid="{00000000-0005-0000-0000-000081A30000}"/>
    <cellStyle name="Note 6 4 3 3 2 2 4 2" xfId="33849" xr:uid="{00000000-0005-0000-0000-000082A30000}"/>
    <cellStyle name="Note 6 4 3 3 2 2 4 3" xfId="51052" xr:uid="{00000000-0005-0000-0000-000083A30000}"/>
    <cellStyle name="Note 6 4 3 3 2 2 5" xfId="23270" xr:uid="{00000000-0005-0000-0000-000084A30000}"/>
    <cellStyle name="Note 6 4 3 3 2 2 6" xfId="40548" xr:uid="{00000000-0005-0000-0000-000085A30000}"/>
    <cellStyle name="Note 6 4 3 3 2 3" xfId="11149" xr:uid="{00000000-0005-0000-0000-000086A30000}"/>
    <cellStyle name="Note 6 4 3 3 2 3 2" xfId="17984" xr:uid="{00000000-0005-0000-0000-000087A30000}"/>
    <cellStyle name="Note 6 4 3 3 2 3 2 2" xfId="35648" xr:uid="{00000000-0005-0000-0000-000088A30000}"/>
    <cellStyle name="Note 6 4 3 3 2 3 2 3" xfId="52837" xr:uid="{00000000-0005-0000-0000-000089A30000}"/>
    <cellStyle name="Note 6 4 3 3 2 3 3" xfId="28813" xr:uid="{00000000-0005-0000-0000-00008AA30000}"/>
    <cellStyle name="Note 6 4 3 3 2 3 4" xfId="46052" xr:uid="{00000000-0005-0000-0000-00008BA30000}"/>
    <cellStyle name="Note 6 4 3 3 2 4" xfId="7386" xr:uid="{00000000-0005-0000-0000-00008CA30000}"/>
    <cellStyle name="Note 6 4 3 3 2 4 2" xfId="25051" xr:uid="{00000000-0005-0000-0000-00008DA30000}"/>
    <cellStyle name="Note 6 4 3 3 2 4 3" xfId="42316" xr:uid="{00000000-0005-0000-0000-00008EA30000}"/>
    <cellStyle name="Note 6 4 3 3 2 5" xfId="14438" xr:uid="{00000000-0005-0000-0000-00008FA30000}"/>
    <cellStyle name="Note 6 4 3 3 2 5 2" xfId="32102" xr:uid="{00000000-0005-0000-0000-000090A30000}"/>
    <cellStyle name="Note 6 4 3 3 2 5 3" xfId="49317" xr:uid="{00000000-0005-0000-0000-000091A30000}"/>
    <cellStyle name="Note 6 4 3 3 2 6" xfId="21408" xr:uid="{00000000-0005-0000-0000-000092A30000}"/>
    <cellStyle name="Note 6 4 3 3 2 7" xfId="38705" xr:uid="{00000000-0005-0000-0000-000093A30000}"/>
    <cellStyle name="Note 6 4 3 3 3" xfId="4056" xr:uid="{00000000-0005-0000-0000-000094A30000}"/>
    <cellStyle name="Note 6 4 3 3 3 2" xfId="5972" xr:uid="{00000000-0005-0000-0000-000095A30000}"/>
    <cellStyle name="Note 6 4 3 3 3 2 2" xfId="12892" xr:uid="{00000000-0005-0000-0000-000096A30000}"/>
    <cellStyle name="Note 6 4 3 3 3 2 2 2" xfId="19619" xr:uid="{00000000-0005-0000-0000-000097A30000}"/>
    <cellStyle name="Note 6 4 3 3 3 2 2 2 2" xfId="37283" xr:uid="{00000000-0005-0000-0000-000098A30000}"/>
    <cellStyle name="Note 6 4 3 3 3 2 2 2 3" xfId="54460" xr:uid="{00000000-0005-0000-0000-000099A30000}"/>
    <cellStyle name="Note 6 4 3 3 3 2 2 3" xfId="30556" xr:uid="{00000000-0005-0000-0000-00009AA30000}"/>
    <cellStyle name="Note 6 4 3 3 3 2 2 4" xfId="47783" xr:uid="{00000000-0005-0000-0000-00009BA30000}"/>
    <cellStyle name="Note 6 4 3 3 3 2 3" xfId="9608" xr:uid="{00000000-0005-0000-0000-00009CA30000}"/>
    <cellStyle name="Note 6 4 3 3 3 2 3 2" xfId="27273" xr:uid="{00000000-0005-0000-0000-00009DA30000}"/>
    <cellStyle name="Note 6 4 3 3 3 2 3 3" xfId="44526" xr:uid="{00000000-0005-0000-0000-00009EA30000}"/>
    <cellStyle name="Note 6 4 3 3 3 2 4" xfId="16552" xr:uid="{00000000-0005-0000-0000-00009FA30000}"/>
    <cellStyle name="Note 6 4 3 3 3 2 4 2" xfId="34216" xr:uid="{00000000-0005-0000-0000-0000A0A30000}"/>
    <cellStyle name="Note 6 4 3 3 3 2 4 3" xfId="51419" xr:uid="{00000000-0005-0000-0000-0000A1A30000}"/>
    <cellStyle name="Note 6 4 3 3 3 2 5" xfId="23637" xr:uid="{00000000-0005-0000-0000-0000A2A30000}"/>
    <cellStyle name="Note 6 4 3 3 3 2 6" xfId="40915" xr:uid="{00000000-0005-0000-0000-0000A3A30000}"/>
    <cellStyle name="Note 6 4 3 3 3 3" xfId="7753" xr:uid="{00000000-0005-0000-0000-0000A4A30000}"/>
    <cellStyle name="Note 6 4 3 3 3 3 2" xfId="25418" xr:uid="{00000000-0005-0000-0000-0000A5A30000}"/>
    <cellStyle name="Note 6 4 3 3 3 3 3" xfId="42683" xr:uid="{00000000-0005-0000-0000-0000A6A30000}"/>
    <cellStyle name="Note 6 4 3 3 3 4" xfId="14805" xr:uid="{00000000-0005-0000-0000-0000A7A30000}"/>
    <cellStyle name="Note 6 4 3 3 3 4 2" xfId="32469" xr:uid="{00000000-0005-0000-0000-0000A8A30000}"/>
    <cellStyle name="Note 6 4 3 3 3 4 3" xfId="49684" xr:uid="{00000000-0005-0000-0000-0000A9A30000}"/>
    <cellStyle name="Note 6 4 3 3 3 5" xfId="21775" xr:uid="{00000000-0005-0000-0000-0000AAA30000}"/>
    <cellStyle name="Note 6 4 3 3 3 6" xfId="39072" xr:uid="{00000000-0005-0000-0000-0000ABA30000}"/>
    <cellStyle name="Note 6 4 3 3 4" xfId="4942" xr:uid="{00000000-0005-0000-0000-0000ACA30000}"/>
    <cellStyle name="Note 6 4 3 3 4 2" xfId="11862" xr:uid="{00000000-0005-0000-0000-0000ADA30000}"/>
    <cellStyle name="Note 6 4 3 3 4 2 2" xfId="18643" xr:uid="{00000000-0005-0000-0000-0000AEA30000}"/>
    <cellStyle name="Note 6 4 3 3 4 2 2 2" xfId="36307" xr:uid="{00000000-0005-0000-0000-0000AFA30000}"/>
    <cellStyle name="Note 6 4 3 3 4 2 2 3" xfId="53490" xr:uid="{00000000-0005-0000-0000-0000B0A30000}"/>
    <cellStyle name="Note 6 4 3 3 4 2 3" xfId="29526" xr:uid="{00000000-0005-0000-0000-0000B1A30000}"/>
    <cellStyle name="Note 6 4 3 3 4 2 4" xfId="46759" xr:uid="{00000000-0005-0000-0000-0000B2A30000}"/>
    <cellStyle name="Note 6 4 3 3 4 3" xfId="8578" xr:uid="{00000000-0005-0000-0000-0000B3A30000}"/>
    <cellStyle name="Note 6 4 3 3 4 3 2" xfId="26243" xr:uid="{00000000-0005-0000-0000-0000B4A30000}"/>
    <cellStyle name="Note 6 4 3 3 4 3 3" xfId="43502" xr:uid="{00000000-0005-0000-0000-0000B5A30000}"/>
    <cellStyle name="Note 6 4 3 3 4 4" xfId="15576" xr:uid="{00000000-0005-0000-0000-0000B6A30000}"/>
    <cellStyle name="Note 6 4 3 3 4 4 2" xfId="33240" xr:uid="{00000000-0005-0000-0000-0000B7A30000}"/>
    <cellStyle name="Note 6 4 3 3 4 4 3" xfId="50449" xr:uid="{00000000-0005-0000-0000-0000B8A30000}"/>
    <cellStyle name="Note 6 4 3 3 4 5" xfId="22607" xr:uid="{00000000-0005-0000-0000-0000B9A30000}"/>
    <cellStyle name="Note 6 4 3 3 4 6" xfId="39891" xr:uid="{00000000-0005-0000-0000-0000BAA30000}"/>
    <cellStyle name="Note 6 4 3 3 5" xfId="10548" xr:uid="{00000000-0005-0000-0000-0000BBA30000}"/>
    <cellStyle name="Note 6 4 3 3 5 2" xfId="17437" xr:uid="{00000000-0005-0000-0000-0000BCA30000}"/>
    <cellStyle name="Note 6 4 3 3 5 2 2" xfId="35101" xr:uid="{00000000-0005-0000-0000-0000BDA30000}"/>
    <cellStyle name="Note 6 4 3 3 5 2 3" xfId="52296" xr:uid="{00000000-0005-0000-0000-0000BEA30000}"/>
    <cellStyle name="Note 6 4 3 3 5 3" xfId="28212" xr:uid="{00000000-0005-0000-0000-0000BFA30000}"/>
    <cellStyle name="Note 6 4 3 3 5 4" xfId="45457" xr:uid="{00000000-0005-0000-0000-0000C0A30000}"/>
    <cellStyle name="Note 6 4 3 3 6" xfId="6798" xr:uid="{00000000-0005-0000-0000-0000C1A30000}"/>
    <cellStyle name="Note 6 4 3 3 6 2" xfId="24463" xr:uid="{00000000-0005-0000-0000-0000C2A30000}"/>
    <cellStyle name="Note 6 4 3 3 6 3" xfId="41734" xr:uid="{00000000-0005-0000-0000-0000C3A30000}"/>
    <cellStyle name="Note 6 4 3 3 7" xfId="13829" xr:uid="{00000000-0005-0000-0000-0000C4A30000}"/>
    <cellStyle name="Note 6 4 3 3 7 2" xfId="31493" xr:uid="{00000000-0005-0000-0000-0000C5A30000}"/>
    <cellStyle name="Note 6 4 3 3 7 3" xfId="48714" xr:uid="{00000000-0005-0000-0000-0000C6A30000}"/>
    <cellStyle name="Note 6 4 3 3 8" xfId="20745" xr:uid="{00000000-0005-0000-0000-0000C7A30000}"/>
    <cellStyle name="Note 6 4 3 3 9" xfId="38048" xr:uid="{00000000-0005-0000-0000-0000C8A30000}"/>
    <cellStyle name="Note 6 4 3 4" xfId="3138" xr:uid="{00000000-0005-0000-0000-0000C9A30000}"/>
    <cellStyle name="Note 6 4 3 4 2" xfId="4168" xr:uid="{00000000-0005-0000-0000-0000CAA30000}"/>
    <cellStyle name="Note 6 4 3 4 2 2" xfId="6084" xr:uid="{00000000-0005-0000-0000-0000CBA30000}"/>
    <cellStyle name="Note 6 4 3 4 2 2 2" xfId="13004" xr:uid="{00000000-0005-0000-0000-0000CCA30000}"/>
    <cellStyle name="Note 6 4 3 4 2 2 2 2" xfId="19731" xr:uid="{00000000-0005-0000-0000-0000CDA30000}"/>
    <cellStyle name="Note 6 4 3 4 2 2 2 2 2" xfId="37395" xr:uid="{00000000-0005-0000-0000-0000CEA30000}"/>
    <cellStyle name="Note 6 4 3 4 2 2 2 2 3" xfId="54572" xr:uid="{00000000-0005-0000-0000-0000CFA30000}"/>
    <cellStyle name="Note 6 4 3 4 2 2 2 3" xfId="30668" xr:uid="{00000000-0005-0000-0000-0000D0A30000}"/>
    <cellStyle name="Note 6 4 3 4 2 2 2 4" xfId="47895" xr:uid="{00000000-0005-0000-0000-0000D1A30000}"/>
    <cellStyle name="Note 6 4 3 4 2 2 3" xfId="9720" xr:uid="{00000000-0005-0000-0000-0000D2A30000}"/>
    <cellStyle name="Note 6 4 3 4 2 2 3 2" xfId="27385" xr:uid="{00000000-0005-0000-0000-0000D3A30000}"/>
    <cellStyle name="Note 6 4 3 4 2 2 3 3" xfId="44638" xr:uid="{00000000-0005-0000-0000-0000D4A30000}"/>
    <cellStyle name="Note 6 4 3 4 2 2 4" xfId="16664" xr:uid="{00000000-0005-0000-0000-0000D5A30000}"/>
    <cellStyle name="Note 6 4 3 4 2 2 4 2" xfId="34328" xr:uid="{00000000-0005-0000-0000-0000D6A30000}"/>
    <cellStyle name="Note 6 4 3 4 2 2 4 3" xfId="51531" xr:uid="{00000000-0005-0000-0000-0000D7A30000}"/>
    <cellStyle name="Note 6 4 3 4 2 2 5" xfId="23749" xr:uid="{00000000-0005-0000-0000-0000D8A30000}"/>
    <cellStyle name="Note 6 4 3 4 2 2 6" xfId="41027" xr:uid="{00000000-0005-0000-0000-0000D9A30000}"/>
    <cellStyle name="Note 6 4 3 4 2 3" xfId="7865" xr:uid="{00000000-0005-0000-0000-0000DAA30000}"/>
    <cellStyle name="Note 6 4 3 4 2 3 2" xfId="25530" xr:uid="{00000000-0005-0000-0000-0000DBA30000}"/>
    <cellStyle name="Note 6 4 3 4 2 3 3" xfId="42795" xr:uid="{00000000-0005-0000-0000-0000DCA30000}"/>
    <cellStyle name="Note 6 4 3 4 2 4" xfId="14917" xr:uid="{00000000-0005-0000-0000-0000DDA30000}"/>
    <cellStyle name="Note 6 4 3 4 2 4 2" xfId="32581" xr:uid="{00000000-0005-0000-0000-0000DEA30000}"/>
    <cellStyle name="Note 6 4 3 4 2 4 3" xfId="49796" xr:uid="{00000000-0005-0000-0000-0000DFA30000}"/>
    <cellStyle name="Note 6 4 3 4 2 5" xfId="21887" xr:uid="{00000000-0005-0000-0000-0000E0A30000}"/>
    <cellStyle name="Note 6 4 3 4 2 6" xfId="39184" xr:uid="{00000000-0005-0000-0000-0000E1A30000}"/>
    <cellStyle name="Note 6 4 3 4 3" xfId="5054" xr:uid="{00000000-0005-0000-0000-0000E2A30000}"/>
    <cellStyle name="Note 6 4 3 4 3 2" xfId="11974" xr:uid="{00000000-0005-0000-0000-0000E3A30000}"/>
    <cellStyle name="Note 6 4 3 4 3 2 2" xfId="18755" xr:uid="{00000000-0005-0000-0000-0000E4A30000}"/>
    <cellStyle name="Note 6 4 3 4 3 2 2 2" xfId="36419" xr:uid="{00000000-0005-0000-0000-0000E5A30000}"/>
    <cellStyle name="Note 6 4 3 4 3 2 2 3" xfId="53602" xr:uid="{00000000-0005-0000-0000-0000E6A30000}"/>
    <cellStyle name="Note 6 4 3 4 3 2 3" xfId="29638" xr:uid="{00000000-0005-0000-0000-0000E7A30000}"/>
    <cellStyle name="Note 6 4 3 4 3 2 4" xfId="46871" xr:uid="{00000000-0005-0000-0000-0000E8A30000}"/>
    <cellStyle name="Note 6 4 3 4 3 3" xfId="8690" xr:uid="{00000000-0005-0000-0000-0000E9A30000}"/>
    <cellStyle name="Note 6 4 3 4 3 3 2" xfId="26355" xr:uid="{00000000-0005-0000-0000-0000EAA30000}"/>
    <cellStyle name="Note 6 4 3 4 3 3 3" xfId="43614" xr:uid="{00000000-0005-0000-0000-0000EBA30000}"/>
    <cellStyle name="Note 6 4 3 4 3 4" xfId="15688" xr:uid="{00000000-0005-0000-0000-0000ECA30000}"/>
    <cellStyle name="Note 6 4 3 4 3 4 2" xfId="33352" xr:uid="{00000000-0005-0000-0000-0000EDA30000}"/>
    <cellStyle name="Note 6 4 3 4 3 4 3" xfId="50561" xr:uid="{00000000-0005-0000-0000-0000EEA30000}"/>
    <cellStyle name="Note 6 4 3 4 3 5" xfId="22719" xr:uid="{00000000-0005-0000-0000-0000EFA30000}"/>
    <cellStyle name="Note 6 4 3 4 3 6" xfId="40003" xr:uid="{00000000-0005-0000-0000-0000F0A30000}"/>
    <cellStyle name="Note 6 4 3 4 4" xfId="10660" xr:uid="{00000000-0005-0000-0000-0000F1A30000}"/>
    <cellStyle name="Note 6 4 3 4 4 2" xfId="17549" xr:uid="{00000000-0005-0000-0000-0000F2A30000}"/>
    <cellStyle name="Note 6 4 3 4 4 2 2" xfId="35213" xr:uid="{00000000-0005-0000-0000-0000F3A30000}"/>
    <cellStyle name="Note 6 4 3 4 4 2 3" xfId="52408" xr:uid="{00000000-0005-0000-0000-0000F4A30000}"/>
    <cellStyle name="Note 6 4 3 4 4 3" xfId="28324" xr:uid="{00000000-0005-0000-0000-0000F5A30000}"/>
    <cellStyle name="Note 6 4 3 4 4 4" xfId="45569" xr:uid="{00000000-0005-0000-0000-0000F6A30000}"/>
    <cellStyle name="Note 6 4 3 4 5" xfId="6910" xr:uid="{00000000-0005-0000-0000-0000F7A30000}"/>
    <cellStyle name="Note 6 4 3 4 5 2" xfId="24575" xr:uid="{00000000-0005-0000-0000-0000F8A30000}"/>
    <cellStyle name="Note 6 4 3 4 5 3" xfId="41846" xr:uid="{00000000-0005-0000-0000-0000F9A30000}"/>
    <cellStyle name="Note 6 4 3 4 6" xfId="13941" xr:uid="{00000000-0005-0000-0000-0000FAA30000}"/>
    <cellStyle name="Note 6 4 3 4 6 2" xfId="31605" xr:uid="{00000000-0005-0000-0000-0000FBA30000}"/>
    <cellStyle name="Note 6 4 3 4 6 3" xfId="48826" xr:uid="{00000000-0005-0000-0000-0000FCA30000}"/>
    <cellStyle name="Note 6 4 3 4 7" xfId="20857" xr:uid="{00000000-0005-0000-0000-0000FDA30000}"/>
    <cellStyle name="Note 6 4 3 4 8" xfId="38160" xr:uid="{00000000-0005-0000-0000-0000FEA30000}"/>
    <cellStyle name="Note 6 4 3 5" xfId="3366" xr:uid="{00000000-0005-0000-0000-0000FFA30000}"/>
    <cellStyle name="Note 6 4 3 5 2" xfId="5282" xr:uid="{00000000-0005-0000-0000-000000A40000}"/>
    <cellStyle name="Note 6 4 3 5 2 2" xfId="12202" xr:uid="{00000000-0005-0000-0000-000001A40000}"/>
    <cellStyle name="Note 6 4 3 5 2 2 2" xfId="18929" xr:uid="{00000000-0005-0000-0000-000002A40000}"/>
    <cellStyle name="Note 6 4 3 5 2 2 2 2" xfId="36593" xr:uid="{00000000-0005-0000-0000-000003A40000}"/>
    <cellStyle name="Note 6 4 3 5 2 2 2 3" xfId="53776" xr:uid="{00000000-0005-0000-0000-000004A40000}"/>
    <cellStyle name="Note 6 4 3 5 2 2 3" xfId="29866" xr:uid="{00000000-0005-0000-0000-000005A40000}"/>
    <cellStyle name="Note 6 4 3 5 2 2 4" xfId="47099" xr:uid="{00000000-0005-0000-0000-000006A40000}"/>
    <cellStyle name="Note 6 4 3 5 2 3" xfId="8918" xr:uid="{00000000-0005-0000-0000-000007A40000}"/>
    <cellStyle name="Note 6 4 3 5 2 3 2" xfId="26583" xr:uid="{00000000-0005-0000-0000-000008A40000}"/>
    <cellStyle name="Note 6 4 3 5 2 3 3" xfId="43842" xr:uid="{00000000-0005-0000-0000-000009A40000}"/>
    <cellStyle name="Note 6 4 3 5 2 4" xfId="15862" xr:uid="{00000000-0005-0000-0000-00000AA40000}"/>
    <cellStyle name="Note 6 4 3 5 2 4 2" xfId="33526" xr:uid="{00000000-0005-0000-0000-00000BA40000}"/>
    <cellStyle name="Note 6 4 3 5 2 4 3" xfId="50735" xr:uid="{00000000-0005-0000-0000-00000CA40000}"/>
    <cellStyle name="Note 6 4 3 5 2 5" xfId="22947" xr:uid="{00000000-0005-0000-0000-00000DA40000}"/>
    <cellStyle name="Note 6 4 3 5 2 6" xfId="40231" xr:uid="{00000000-0005-0000-0000-00000EA40000}"/>
    <cellStyle name="Note 6 4 3 5 3" xfId="10826" xr:uid="{00000000-0005-0000-0000-00000FA40000}"/>
    <cellStyle name="Note 6 4 3 5 3 2" xfId="17661" xr:uid="{00000000-0005-0000-0000-000010A40000}"/>
    <cellStyle name="Note 6 4 3 5 3 2 2" xfId="35325" xr:uid="{00000000-0005-0000-0000-000011A40000}"/>
    <cellStyle name="Note 6 4 3 5 3 2 3" xfId="52520" xr:uid="{00000000-0005-0000-0000-000012A40000}"/>
    <cellStyle name="Note 6 4 3 5 3 3" xfId="28490" xr:uid="{00000000-0005-0000-0000-000013A40000}"/>
    <cellStyle name="Note 6 4 3 5 3 4" xfId="45735" xr:uid="{00000000-0005-0000-0000-000014A40000}"/>
    <cellStyle name="Note 6 4 3 5 4" xfId="14115" xr:uid="{00000000-0005-0000-0000-000015A40000}"/>
    <cellStyle name="Note 6 4 3 5 4 2" xfId="31779" xr:uid="{00000000-0005-0000-0000-000016A40000}"/>
    <cellStyle name="Note 6 4 3 5 4 3" xfId="49000" xr:uid="{00000000-0005-0000-0000-000017A40000}"/>
    <cellStyle name="Note 6 4 3 5 5" xfId="21085" xr:uid="{00000000-0005-0000-0000-000018A40000}"/>
    <cellStyle name="Note 6 4 3 5 6" xfId="38388" xr:uid="{00000000-0005-0000-0000-000019A40000}"/>
    <cellStyle name="Note 6 4 3 6" xfId="3253" xr:uid="{00000000-0005-0000-0000-00001AA40000}"/>
    <cellStyle name="Note 6 4 3 6 2" xfId="5169" xr:uid="{00000000-0005-0000-0000-00001BA40000}"/>
    <cellStyle name="Note 6 4 3 6 2 2" xfId="12089" xr:uid="{00000000-0005-0000-0000-00001CA40000}"/>
    <cellStyle name="Note 6 4 3 6 2 2 2" xfId="18870" xr:uid="{00000000-0005-0000-0000-00001DA40000}"/>
    <cellStyle name="Note 6 4 3 6 2 2 2 2" xfId="36534" xr:uid="{00000000-0005-0000-0000-00001EA40000}"/>
    <cellStyle name="Note 6 4 3 6 2 2 2 3" xfId="53717" xr:uid="{00000000-0005-0000-0000-00001FA40000}"/>
    <cellStyle name="Note 6 4 3 6 2 2 3" xfId="29753" xr:uid="{00000000-0005-0000-0000-000020A40000}"/>
    <cellStyle name="Note 6 4 3 6 2 2 4" xfId="46986" xr:uid="{00000000-0005-0000-0000-000021A40000}"/>
    <cellStyle name="Note 6 4 3 6 2 3" xfId="8805" xr:uid="{00000000-0005-0000-0000-000022A40000}"/>
    <cellStyle name="Note 6 4 3 6 2 3 2" xfId="26470" xr:uid="{00000000-0005-0000-0000-000023A40000}"/>
    <cellStyle name="Note 6 4 3 6 2 3 3" xfId="43729" xr:uid="{00000000-0005-0000-0000-000024A40000}"/>
    <cellStyle name="Note 6 4 3 6 2 4" xfId="15803" xr:uid="{00000000-0005-0000-0000-000025A40000}"/>
    <cellStyle name="Note 6 4 3 6 2 4 2" xfId="33467" xr:uid="{00000000-0005-0000-0000-000026A40000}"/>
    <cellStyle name="Note 6 4 3 6 2 4 3" xfId="50676" xr:uid="{00000000-0005-0000-0000-000027A40000}"/>
    <cellStyle name="Note 6 4 3 6 2 5" xfId="22834" xr:uid="{00000000-0005-0000-0000-000028A40000}"/>
    <cellStyle name="Note 6 4 3 6 2 6" xfId="40118" xr:uid="{00000000-0005-0000-0000-000029A40000}"/>
    <cellStyle name="Note 6 4 3 6 3" xfId="7025" xr:uid="{00000000-0005-0000-0000-00002AA40000}"/>
    <cellStyle name="Note 6 4 3 6 3 2" xfId="24690" xr:uid="{00000000-0005-0000-0000-00002BA40000}"/>
    <cellStyle name="Note 6 4 3 6 3 3" xfId="41961" xr:uid="{00000000-0005-0000-0000-00002CA40000}"/>
    <cellStyle name="Note 6 4 3 6 4" xfId="14056" xr:uid="{00000000-0005-0000-0000-00002DA40000}"/>
    <cellStyle name="Note 6 4 3 6 4 2" xfId="31720" xr:uid="{00000000-0005-0000-0000-00002EA40000}"/>
    <cellStyle name="Note 6 4 3 6 4 3" xfId="48941" xr:uid="{00000000-0005-0000-0000-00002FA40000}"/>
    <cellStyle name="Note 6 4 3 6 5" xfId="20972" xr:uid="{00000000-0005-0000-0000-000030A40000}"/>
    <cellStyle name="Note 6 4 3 6 6" xfId="38275" xr:uid="{00000000-0005-0000-0000-000031A40000}"/>
    <cellStyle name="Note 6 4 3 7" xfId="4619" xr:uid="{00000000-0005-0000-0000-000032A40000}"/>
    <cellStyle name="Note 6 4 3 7 2" xfId="11539" xr:uid="{00000000-0005-0000-0000-000033A40000}"/>
    <cellStyle name="Note 6 4 3 7 2 2" xfId="18320" xr:uid="{00000000-0005-0000-0000-000034A40000}"/>
    <cellStyle name="Note 6 4 3 7 2 2 2" xfId="35984" xr:uid="{00000000-0005-0000-0000-000035A40000}"/>
    <cellStyle name="Note 6 4 3 7 2 2 3" xfId="53173" xr:uid="{00000000-0005-0000-0000-000036A40000}"/>
    <cellStyle name="Note 6 4 3 7 2 3" xfId="29203" xr:uid="{00000000-0005-0000-0000-000037A40000}"/>
    <cellStyle name="Note 6 4 3 7 2 4" xfId="46442" xr:uid="{00000000-0005-0000-0000-000038A40000}"/>
    <cellStyle name="Note 6 4 3 7 3" xfId="8255" xr:uid="{00000000-0005-0000-0000-000039A40000}"/>
    <cellStyle name="Note 6 4 3 7 3 2" xfId="25920" xr:uid="{00000000-0005-0000-0000-00003AA40000}"/>
    <cellStyle name="Note 6 4 3 7 3 3" xfId="43185" xr:uid="{00000000-0005-0000-0000-00003BA40000}"/>
    <cellStyle name="Note 6 4 3 7 4" xfId="15253" xr:uid="{00000000-0005-0000-0000-00003CA40000}"/>
    <cellStyle name="Note 6 4 3 7 4 2" xfId="32917" xr:uid="{00000000-0005-0000-0000-00003DA40000}"/>
    <cellStyle name="Note 6 4 3 7 4 3" xfId="50132" xr:uid="{00000000-0005-0000-0000-00003EA40000}"/>
    <cellStyle name="Note 6 4 3 7 5" xfId="22284" xr:uid="{00000000-0005-0000-0000-00003FA40000}"/>
    <cellStyle name="Note 6 4 3 7 6" xfId="39574" xr:uid="{00000000-0005-0000-0000-000040A40000}"/>
    <cellStyle name="Note 6 4 3 8" xfId="10225" xr:uid="{00000000-0005-0000-0000-000041A40000}"/>
    <cellStyle name="Note 6 4 3 8 2" xfId="17114" xr:uid="{00000000-0005-0000-0000-000042A40000}"/>
    <cellStyle name="Note 6 4 3 8 2 2" xfId="34778" xr:uid="{00000000-0005-0000-0000-000043A40000}"/>
    <cellStyle name="Note 6 4 3 8 2 3" xfId="51979" xr:uid="{00000000-0005-0000-0000-000044A40000}"/>
    <cellStyle name="Note 6 4 3 8 3" xfId="27889" xr:uid="{00000000-0005-0000-0000-000045A40000}"/>
    <cellStyle name="Note 6 4 3 8 4" xfId="45140" xr:uid="{00000000-0005-0000-0000-000046A40000}"/>
    <cellStyle name="Note 6 4 3 9" xfId="6475" xr:uid="{00000000-0005-0000-0000-000047A40000}"/>
    <cellStyle name="Note 6 4 3 9 2" xfId="24140" xr:uid="{00000000-0005-0000-0000-000048A40000}"/>
    <cellStyle name="Note 6 4 3 9 3" xfId="41417" xr:uid="{00000000-0005-0000-0000-000049A40000}"/>
    <cellStyle name="Note 6 4 4" xfId="2873" xr:uid="{00000000-0005-0000-0000-00004AA40000}"/>
    <cellStyle name="Note 6 4 4 2" xfId="3536" xr:uid="{00000000-0005-0000-0000-00004BA40000}"/>
    <cellStyle name="Note 6 4 4 2 2" xfId="5452" xr:uid="{00000000-0005-0000-0000-00004CA40000}"/>
    <cellStyle name="Note 6 4 4 2 2 2" xfId="12372" xr:uid="{00000000-0005-0000-0000-00004DA40000}"/>
    <cellStyle name="Note 6 4 4 2 2 2 2" xfId="19099" xr:uid="{00000000-0005-0000-0000-00004EA40000}"/>
    <cellStyle name="Note 6 4 4 2 2 2 2 2" xfId="36763" xr:uid="{00000000-0005-0000-0000-00004FA40000}"/>
    <cellStyle name="Note 6 4 4 2 2 2 2 3" xfId="53943" xr:uid="{00000000-0005-0000-0000-000050A40000}"/>
    <cellStyle name="Note 6 4 4 2 2 2 3" xfId="30036" xr:uid="{00000000-0005-0000-0000-000051A40000}"/>
    <cellStyle name="Note 6 4 4 2 2 2 4" xfId="47266" xr:uid="{00000000-0005-0000-0000-000052A40000}"/>
    <cellStyle name="Note 6 4 4 2 2 3" xfId="9088" xr:uid="{00000000-0005-0000-0000-000053A40000}"/>
    <cellStyle name="Note 6 4 4 2 2 3 2" xfId="26753" xr:uid="{00000000-0005-0000-0000-000054A40000}"/>
    <cellStyle name="Note 6 4 4 2 2 3 3" xfId="44009" xr:uid="{00000000-0005-0000-0000-000055A40000}"/>
    <cellStyle name="Note 6 4 4 2 2 4" xfId="16032" xr:uid="{00000000-0005-0000-0000-000056A40000}"/>
    <cellStyle name="Note 6 4 4 2 2 4 2" xfId="33696" xr:uid="{00000000-0005-0000-0000-000057A40000}"/>
    <cellStyle name="Note 6 4 4 2 2 4 3" xfId="50902" xr:uid="{00000000-0005-0000-0000-000058A40000}"/>
    <cellStyle name="Note 6 4 4 2 2 5" xfId="23117" xr:uid="{00000000-0005-0000-0000-000059A40000}"/>
    <cellStyle name="Note 6 4 4 2 2 6" xfId="40398" xr:uid="{00000000-0005-0000-0000-00005AA40000}"/>
    <cellStyle name="Note 6 4 4 2 3" xfId="10996" xr:uid="{00000000-0005-0000-0000-00005BA40000}"/>
    <cellStyle name="Note 6 4 4 2 3 2" xfId="17831" xr:uid="{00000000-0005-0000-0000-00005CA40000}"/>
    <cellStyle name="Note 6 4 4 2 3 2 2" xfId="35495" xr:uid="{00000000-0005-0000-0000-00005DA40000}"/>
    <cellStyle name="Note 6 4 4 2 3 2 3" xfId="52687" xr:uid="{00000000-0005-0000-0000-00005EA40000}"/>
    <cellStyle name="Note 6 4 4 2 3 3" xfId="28660" xr:uid="{00000000-0005-0000-0000-00005FA40000}"/>
    <cellStyle name="Note 6 4 4 2 3 4" xfId="45902" xr:uid="{00000000-0005-0000-0000-000060A40000}"/>
    <cellStyle name="Note 6 4 4 2 4" xfId="7233" xr:uid="{00000000-0005-0000-0000-000061A40000}"/>
    <cellStyle name="Note 6 4 4 2 4 2" xfId="24898" xr:uid="{00000000-0005-0000-0000-000062A40000}"/>
    <cellStyle name="Note 6 4 4 2 4 3" xfId="42166" xr:uid="{00000000-0005-0000-0000-000063A40000}"/>
    <cellStyle name="Note 6 4 4 2 5" xfId="14285" xr:uid="{00000000-0005-0000-0000-000064A40000}"/>
    <cellStyle name="Note 6 4 4 2 5 2" xfId="31949" xr:uid="{00000000-0005-0000-0000-000065A40000}"/>
    <cellStyle name="Note 6 4 4 2 5 3" xfId="49167" xr:uid="{00000000-0005-0000-0000-000066A40000}"/>
    <cellStyle name="Note 6 4 4 2 6" xfId="21255" xr:uid="{00000000-0005-0000-0000-000067A40000}"/>
    <cellStyle name="Note 6 4 4 2 7" xfId="38555" xr:uid="{00000000-0005-0000-0000-000068A40000}"/>
    <cellStyle name="Note 6 4 4 3" xfId="3906" xr:uid="{00000000-0005-0000-0000-000069A40000}"/>
    <cellStyle name="Note 6 4 4 3 2" xfId="5822" xr:uid="{00000000-0005-0000-0000-00006AA40000}"/>
    <cellStyle name="Note 6 4 4 3 2 2" xfId="12742" xr:uid="{00000000-0005-0000-0000-00006BA40000}"/>
    <cellStyle name="Note 6 4 4 3 2 2 2" xfId="19469" xr:uid="{00000000-0005-0000-0000-00006CA40000}"/>
    <cellStyle name="Note 6 4 4 3 2 2 2 2" xfId="37133" xr:uid="{00000000-0005-0000-0000-00006DA40000}"/>
    <cellStyle name="Note 6 4 4 3 2 2 2 3" xfId="54310" xr:uid="{00000000-0005-0000-0000-00006EA40000}"/>
    <cellStyle name="Note 6 4 4 3 2 2 3" xfId="30406" xr:uid="{00000000-0005-0000-0000-00006FA40000}"/>
    <cellStyle name="Note 6 4 4 3 2 2 4" xfId="47633" xr:uid="{00000000-0005-0000-0000-000070A40000}"/>
    <cellStyle name="Note 6 4 4 3 2 3" xfId="9458" xr:uid="{00000000-0005-0000-0000-000071A40000}"/>
    <cellStyle name="Note 6 4 4 3 2 3 2" xfId="27123" xr:uid="{00000000-0005-0000-0000-000072A40000}"/>
    <cellStyle name="Note 6 4 4 3 2 3 3" xfId="44376" xr:uid="{00000000-0005-0000-0000-000073A40000}"/>
    <cellStyle name="Note 6 4 4 3 2 4" xfId="16402" xr:uid="{00000000-0005-0000-0000-000074A40000}"/>
    <cellStyle name="Note 6 4 4 3 2 4 2" xfId="34066" xr:uid="{00000000-0005-0000-0000-000075A40000}"/>
    <cellStyle name="Note 6 4 4 3 2 4 3" xfId="51269" xr:uid="{00000000-0005-0000-0000-000076A40000}"/>
    <cellStyle name="Note 6 4 4 3 2 5" xfId="23487" xr:uid="{00000000-0005-0000-0000-000077A40000}"/>
    <cellStyle name="Note 6 4 4 3 2 6" xfId="40765" xr:uid="{00000000-0005-0000-0000-000078A40000}"/>
    <cellStyle name="Note 6 4 4 3 3" xfId="7603" xr:uid="{00000000-0005-0000-0000-000079A40000}"/>
    <cellStyle name="Note 6 4 4 3 3 2" xfId="25268" xr:uid="{00000000-0005-0000-0000-00007AA40000}"/>
    <cellStyle name="Note 6 4 4 3 3 3" xfId="42533" xr:uid="{00000000-0005-0000-0000-00007BA40000}"/>
    <cellStyle name="Note 6 4 4 3 4" xfId="14655" xr:uid="{00000000-0005-0000-0000-00007CA40000}"/>
    <cellStyle name="Note 6 4 4 3 4 2" xfId="32319" xr:uid="{00000000-0005-0000-0000-00007DA40000}"/>
    <cellStyle name="Note 6 4 4 3 4 3" xfId="49534" xr:uid="{00000000-0005-0000-0000-00007EA40000}"/>
    <cellStyle name="Note 6 4 4 3 5" xfId="21625" xr:uid="{00000000-0005-0000-0000-00007FA40000}"/>
    <cellStyle name="Note 6 4 4 3 6" xfId="38922" xr:uid="{00000000-0005-0000-0000-000080A40000}"/>
    <cellStyle name="Note 6 4 4 4" xfId="4789" xr:uid="{00000000-0005-0000-0000-000081A40000}"/>
    <cellStyle name="Note 6 4 4 4 2" xfId="11709" xr:uid="{00000000-0005-0000-0000-000082A40000}"/>
    <cellStyle name="Note 6 4 4 4 2 2" xfId="18490" xr:uid="{00000000-0005-0000-0000-000083A40000}"/>
    <cellStyle name="Note 6 4 4 4 2 2 2" xfId="36154" xr:uid="{00000000-0005-0000-0000-000084A40000}"/>
    <cellStyle name="Note 6 4 4 4 2 2 3" xfId="53340" xr:uid="{00000000-0005-0000-0000-000085A40000}"/>
    <cellStyle name="Note 6 4 4 4 2 3" xfId="29373" xr:uid="{00000000-0005-0000-0000-000086A40000}"/>
    <cellStyle name="Note 6 4 4 4 2 4" xfId="46609" xr:uid="{00000000-0005-0000-0000-000087A40000}"/>
    <cellStyle name="Note 6 4 4 4 3" xfId="8425" xr:uid="{00000000-0005-0000-0000-000088A40000}"/>
    <cellStyle name="Note 6 4 4 4 3 2" xfId="26090" xr:uid="{00000000-0005-0000-0000-000089A40000}"/>
    <cellStyle name="Note 6 4 4 4 3 3" xfId="43352" xr:uid="{00000000-0005-0000-0000-00008AA40000}"/>
    <cellStyle name="Note 6 4 4 4 4" xfId="15423" xr:uid="{00000000-0005-0000-0000-00008BA40000}"/>
    <cellStyle name="Note 6 4 4 4 4 2" xfId="33087" xr:uid="{00000000-0005-0000-0000-00008CA40000}"/>
    <cellStyle name="Note 6 4 4 4 4 3" xfId="50299" xr:uid="{00000000-0005-0000-0000-00008DA40000}"/>
    <cellStyle name="Note 6 4 4 4 5" xfId="22454" xr:uid="{00000000-0005-0000-0000-00008EA40000}"/>
    <cellStyle name="Note 6 4 4 4 6" xfId="39741" xr:uid="{00000000-0005-0000-0000-00008FA40000}"/>
    <cellStyle name="Note 6 4 4 5" xfId="10395" xr:uid="{00000000-0005-0000-0000-000090A40000}"/>
    <cellStyle name="Note 6 4 4 5 2" xfId="17284" xr:uid="{00000000-0005-0000-0000-000091A40000}"/>
    <cellStyle name="Note 6 4 4 5 2 2" xfId="34948" xr:uid="{00000000-0005-0000-0000-000092A40000}"/>
    <cellStyle name="Note 6 4 4 5 2 3" xfId="52146" xr:uid="{00000000-0005-0000-0000-000093A40000}"/>
    <cellStyle name="Note 6 4 4 5 3" xfId="28059" xr:uid="{00000000-0005-0000-0000-000094A40000}"/>
    <cellStyle name="Note 6 4 4 5 4" xfId="45307" xr:uid="{00000000-0005-0000-0000-000095A40000}"/>
    <cellStyle name="Note 6 4 4 6" xfId="6645" xr:uid="{00000000-0005-0000-0000-000096A40000}"/>
    <cellStyle name="Note 6 4 4 6 2" xfId="24310" xr:uid="{00000000-0005-0000-0000-000097A40000}"/>
    <cellStyle name="Note 6 4 4 6 3" xfId="41584" xr:uid="{00000000-0005-0000-0000-000098A40000}"/>
    <cellStyle name="Note 6 4 4 7" xfId="13676" xr:uid="{00000000-0005-0000-0000-000099A40000}"/>
    <cellStyle name="Note 6 4 4 7 2" xfId="31340" xr:uid="{00000000-0005-0000-0000-00009AA40000}"/>
    <cellStyle name="Note 6 4 4 7 3" xfId="48564" xr:uid="{00000000-0005-0000-0000-00009BA40000}"/>
    <cellStyle name="Note 6 4 4 8" xfId="20592" xr:uid="{00000000-0005-0000-0000-00009CA40000}"/>
    <cellStyle name="Note 6 4 4 9" xfId="37898" xr:uid="{00000000-0005-0000-0000-00009DA40000}"/>
    <cellStyle name="Note 6 4 5" xfId="4525" xr:uid="{00000000-0005-0000-0000-00009EA40000}"/>
    <cellStyle name="Note 6 4 5 2" xfId="6389" xr:uid="{00000000-0005-0000-0000-00009FA40000}"/>
    <cellStyle name="Note 6 4 5 2 2" xfId="13308" xr:uid="{00000000-0005-0000-0000-0000A0A40000}"/>
    <cellStyle name="Note 6 4 5 2 2 2" xfId="19981" xr:uid="{00000000-0005-0000-0000-0000A1A40000}"/>
    <cellStyle name="Note 6 4 5 2 2 2 2" xfId="37645" xr:uid="{00000000-0005-0000-0000-0000A2A40000}"/>
    <cellStyle name="Note 6 4 5 2 2 2 3" xfId="54822" xr:uid="{00000000-0005-0000-0000-0000A3A40000}"/>
    <cellStyle name="Note 6 4 5 2 2 3" xfId="30972" xr:uid="{00000000-0005-0000-0000-0000A4A40000}"/>
    <cellStyle name="Note 6 4 5 2 2 4" xfId="48199" xr:uid="{00000000-0005-0000-0000-0000A5A40000}"/>
    <cellStyle name="Note 6 4 5 2 3" xfId="10024" xr:uid="{00000000-0005-0000-0000-0000A6A40000}"/>
    <cellStyle name="Note 6 4 5 2 3 2" xfId="27689" xr:uid="{00000000-0005-0000-0000-0000A7A40000}"/>
    <cellStyle name="Note 6 4 5 2 3 3" xfId="44942" xr:uid="{00000000-0005-0000-0000-0000A8A40000}"/>
    <cellStyle name="Note 6 4 5 2 4" xfId="16914" xr:uid="{00000000-0005-0000-0000-0000A9A40000}"/>
    <cellStyle name="Note 6 4 5 2 4 2" xfId="34578" xr:uid="{00000000-0005-0000-0000-0000AAA40000}"/>
    <cellStyle name="Note 6 4 5 2 4 3" xfId="51781" xr:uid="{00000000-0005-0000-0000-0000ABA40000}"/>
    <cellStyle name="Note 6 4 5 2 5" xfId="24054" xr:uid="{00000000-0005-0000-0000-0000ACA40000}"/>
    <cellStyle name="Note 6 4 5 2 6" xfId="41331" xr:uid="{00000000-0005-0000-0000-0000ADA40000}"/>
    <cellStyle name="Note 6 4 5 3" xfId="11453" xr:uid="{00000000-0005-0000-0000-0000AEA40000}"/>
    <cellStyle name="Note 6 4 5 3 2" xfId="18234" xr:uid="{00000000-0005-0000-0000-0000AFA40000}"/>
    <cellStyle name="Note 6 4 5 3 2 2" xfId="35898" xr:uid="{00000000-0005-0000-0000-0000B0A40000}"/>
    <cellStyle name="Note 6 4 5 3 2 3" xfId="53087" xr:uid="{00000000-0005-0000-0000-0000B1A40000}"/>
    <cellStyle name="Note 6 4 5 3 3" xfId="29117" xr:uid="{00000000-0005-0000-0000-0000B2A40000}"/>
    <cellStyle name="Note 6 4 5 3 4" xfId="46356" xr:uid="{00000000-0005-0000-0000-0000B3A40000}"/>
    <cellStyle name="Note 6 4 5 4" xfId="8169" xr:uid="{00000000-0005-0000-0000-0000B4A40000}"/>
    <cellStyle name="Note 6 4 5 4 2" xfId="25834" xr:uid="{00000000-0005-0000-0000-0000B5A40000}"/>
    <cellStyle name="Note 6 4 5 4 3" xfId="43099" xr:uid="{00000000-0005-0000-0000-0000B6A40000}"/>
    <cellStyle name="Note 6 4 5 5" xfId="15167" xr:uid="{00000000-0005-0000-0000-0000B7A40000}"/>
    <cellStyle name="Note 6 4 5 5 2" xfId="32831" xr:uid="{00000000-0005-0000-0000-0000B8A40000}"/>
    <cellStyle name="Note 6 4 5 5 3" xfId="50046" xr:uid="{00000000-0005-0000-0000-0000B9A40000}"/>
    <cellStyle name="Note 6 4 5 6" xfId="22198" xr:uid="{00000000-0005-0000-0000-0000BAA40000}"/>
    <cellStyle name="Note 6 4 5 7" xfId="39488" xr:uid="{00000000-0005-0000-0000-0000BBA40000}"/>
    <cellStyle name="Note 6 4 6" xfId="4448" xr:uid="{00000000-0005-0000-0000-0000BCA40000}"/>
    <cellStyle name="Note 6 4 6 2" xfId="6312" xr:uid="{00000000-0005-0000-0000-0000BDA40000}"/>
    <cellStyle name="Note 6 4 6 2 2" xfId="13231" xr:uid="{00000000-0005-0000-0000-0000BEA40000}"/>
    <cellStyle name="Note 6 4 6 2 2 2" xfId="19904" xr:uid="{00000000-0005-0000-0000-0000BFA40000}"/>
    <cellStyle name="Note 6 4 6 2 2 2 2" xfId="37568" xr:uid="{00000000-0005-0000-0000-0000C0A40000}"/>
    <cellStyle name="Note 6 4 6 2 2 2 3" xfId="54745" xr:uid="{00000000-0005-0000-0000-0000C1A40000}"/>
    <cellStyle name="Note 6 4 6 2 2 3" xfId="30895" xr:uid="{00000000-0005-0000-0000-0000C2A40000}"/>
    <cellStyle name="Note 6 4 6 2 2 4" xfId="48122" xr:uid="{00000000-0005-0000-0000-0000C3A40000}"/>
    <cellStyle name="Note 6 4 6 2 3" xfId="9947" xr:uid="{00000000-0005-0000-0000-0000C4A40000}"/>
    <cellStyle name="Note 6 4 6 2 3 2" xfId="27612" xr:uid="{00000000-0005-0000-0000-0000C5A40000}"/>
    <cellStyle name="Note 6 4 6 2 3 3" xfId="44865" xr:uid="{00000000-0005-0000-0000-0000C6A40000}"/>
    <cellStyle name="Note 6 4 6 2 4" xfId="16837" xr:uid="{00000000-0005-0000-0000-0000C7A40000}"/>
    <cellStyle name="Note 6 4 6 2 4 2" xfId="34501" xr:uid="{00000000-0005-0000-0000-0000C8A40000}"/>
    <cellStyle name="Note 6 4 6 2 4 3" xfId="51704" xr:uid="{00000000-0005-0000-0000-0000C9A40000}"/>
    <cellStyle name="Note 6 4 6 2 5" xfId="23977" xr:uid="{00000000-0005-0000-0000-0000CAA40000}"/>
    <cellStyle name="Note 6 4 6 2 6" xfId="41254" xr:uid="{00000000-0005-0000-0000-0000CBA40000}"/>
    <cellStyle name="Note 6 4 6 3" xfId="11376" xr:uid="{00000000-0005-0000-0000-0000CCA40000}"/>
    <cellStyle name="Note 6 4 6 3 2" xfId="18157" xr:uid="{00000000-0005-0000-0000-0000CDA40000}"/>
    <cellStyle name="Note 6 4 6 3 2 2" xfId="35821" xr:uid="{00000000-0005-0000-0000-0000CEA40000}"/>
    <cellStyle name="Note 6 4 6 3 2 3" xfId="53010" xr:uid="{00000000-0005-0000-0000-0000CFA40000}"/>
    <cellStyle name="Note 6 4 6 3 3" xfId="29040" xr:uid="{00000000-0005-0000-0000-0000D0A40000}"/>
    <cellStyle name="Note 6 4 6 3 4" xfId="46279" xr:uid="{00000000-0005-0000-0000-0000D1A40000}"/>
    <cellStyle name="Note 6 4 6 4" xfId="8092" xr:uid="{00000000-0005-0000-0000-0000D2A40000}"/>
    <cellStyle name="Note 6 4 6 4 2" xfId="25757" xr:uid="{00000000-0005-0000-0000-0000D3A40000}"/>
    <cellStyle name="Note 6 4 6 4 3" xfId="43022" xr:uid="{00000000-0005-0000-0000-0000D4A40000}"/>
    <cellStyle name="Note 6 4 6 5" xfId="15090" xr:uid="{00000000-0005-0000-0000-0000D5A40000}"/>
    <cellStyle name="Note 6 4 6 5 2" xfId="32754" xr:uid="{00000000-0005-0000-0000-0000D6A40000}"/>
    <cellStyle name="Note 6 4 6 5 3" xfId="49969" xr:uid="{00000000-0005-0000-0000-0000D7A40000}"/>
    <cellStyle name="Note 6 4 6 6" xfId="22121" xr:uid="{00000000-0005-0000-0000-0000D8A40000}"/>
    <cellStyle name="Note 6 4 6 7" xfId="39411" xr:uid="{00000000-0005-0000-0000-0000D9A40000}"/>
    <cellStyle name="Note 6 4 7" xfId="10168" xr:uid="{00000000-0005-0000-0000-0000DAA40000}"/>
    <cellStyle name="Note 6 4 7 2" xfId="17057" xr:uid="{00000000-0005-0000-0000-0000DBA40000}"/>
    <cellStyle name="Note 6 4 7 2 2" xfId="34721" xr:uid="{00000000-0005-0000-0000-0000DCA40000}"/>
    <cellStyle name="Note 6 4 7 2 3" xfId="51922" xr:uid="{00000000-0005-0000-0000-0000DDA40000}"/>
    <cellStyle name="Note 6 4 7 3" xfId="27832" xr:uid="{00000000-0005-0000-0000-0000DEA40000}"/>
    <cellStyle name="Note 6 4 7 4" xfId="45083" xr:uid="{00000000-0005-0000-0000-0000DFA40000}"/>
    <cellStyle name="Note 6 4 8" xfId="13449" xr:uid="{00000000-0005-0000-0000-0000E0A40000}"/>
    <cellStyle name="Note 6 4 8 2" xfId="31113" xr:uid="{00000000-0005-0000-0000-0000E1A40000}"/>
    <cellStyle name="Note 6 4 8 3" xfId="48340" xr:uid="{00000000-0005-0000-0000-0000E2A40000}"/>
    <cellStyle name="Note 6 4 9" xfId="20275" xr:uid="{00000000-0005-0000-0000-0000E3A40000}"/>
    <cellStyle name="Note 6 5" xfId="1886" xr:uid="{00000000-0005-0000-0000-0000E4A40000}"/>
    <cellStyle name="Note 6 5 2" xfId="1887" xr:uid="{00000000-0005-0000-0000-0000E5A40000}"/>
    <cellStyle name="Note 6 6" xfId="1888" xr:uid="{00000000-0005-0000-0000-0000E6A40000}"/>
    <cellStyle name="Note 6 6 2" xfId="2699" xr:uid="{00000000-0005-0000-0000-0000E7A40000}"/>
    <cellStyle name="Note 6 6 2 10" xfId="13504" xr:uid="{00000000-0005-0000-0000-0000E8A40000}"/>
    <cellStyle name="Note 6 6 2 10 2" xfId="31168" xr:uid="{00000000-0005-0000-0000-0000E9A40000}"/>
    <cellStyle name="Note 6 6 2 10 3" xfId="48395" xr:uid="{00000000-0005-0000-0000-0000EAA40000}"/>
    <cellStyle name="Note 6 6 2 11" xfId="20420" xr:uid="{00000000-0005-0000-0000-0000EBA40000}"/>
    <cellStyle name="Note 6 6 2 12" xfId="37729" xr:uid="{00000000-0005-0000-0000-0000ECA40000}"/>
    <cellStyle name="Note 6 6 2 2" xfId="2928" xr:uid="{00000000-0005-0000-0000-0000EDA40000}"/>
    <cellStyle name="Note 6 6 2 2 2" xfId="3591" xr:uid="{00000000-0005-0000-0000-0000EEA40000}"/>
    <cellStyle name="Note 6 6 2 2 2 2" xfId="5507" xr:uid="{00000000-0005-0000-0000-0000EFA40000}"/>
    <cellStyle name="Note 6 6 2 2 2 2 2" xfId="12427" xr:uid="{00000000-0005-0000-0000-0000F0A40000}"/>
    <cellStyle name="Note 6 6 2 2 2 2 2 2" xfId="19154" xr:uid="{00000000-0005-0000-0000-0000F1A40000}"/>
    <cellStyle name="Note 6 6 2 2 2 2 2 2 2" xfId="36818" xr:uid="{00000000-0005-0000-0000-0000F2A40000}"/>
    <cellStyle name="Note 6 6 2 2 2 2 2 2 3" xfId="53998" xr:uid="{00000000-0005-0000-0000-0000F3A40000}"/>
    <cellStyle name="Note 6 6 2 2 2 2 2 3" xfId="30091" xr:uid="{00000000-0005-0000-0000-0000F4A40000}"/>
    <cellStyle name="Note 6 6 2 2 2 2 2 4" xfId="47321" xr:uid="{00000000-0005-0000-0000-0000F5A40000}"/>
    <cellStyle name="Note 6 6 2 2 2 2 3" xfId="9143" xr:uid="{00000000-0005-0000-0000-0000F6A40000}"/>
    <cellStyle name="Note 6 6 2 2 2 2 3 2" xfId="26808" xr:uid="{00000000-0005-0000-0000-0000F7A40000}"/>
    <cellStyle name="Note 6 6 2 2 2 2 3 3" xfId="44064" xr:uid="{00000000-0005-0000-0000-0000F8A40000}"/>
    <cellStyle name="Note 6 6 2 2 2 2 4" xfId="16087" xr:uid="{00000000-0005-0000-0000-0000F9A40000}"/>
    <cellStyle name="Note 6 6 2 2 2 2 4 2" xfId="33751" xr:uid="{00000000-0005-0000-0000-0000FAA40000}"/>
    <cellStyle name="Note 6 6 2 2 2 2 4 3" xfId="50957" xr:uid="{00000000-0005-0000-0000-0000FBA40000}"/>
    <cellStyle name="Note 6 6 2 2 2 2 5" xfId="23172" xr:uid="{00000000-0005-0000-0000-0000FCA40000}"/>
    <cellStyle name="Note 6 6 2 2 2 2 6" xfId="40453" xr:uid="{00000000-0005-0000-0000-0000FDA40000}"/>
    <cellStyle name="Note 6 6 2 2 2 3" xfId="11051" xr:uid="{00000000-0005-0000-0000-0000FEA40000}"/>
    <cellStyle name="Note 6 6 2 2 2 3 2" xfId="17886" xr:uid="{00000000-0005-0000-0000-0000FFA40000}"/>
    <cellStyle name="Note 6 6 2 2 2 3 2 2" xfId="35550" xr:uid="{00000000-0005-0000-0000-000000A50000}"/>
    <cellStyle name="Note 6 6 2 2 2 3 2 3" xfId="52742" xr:uid="{00000000-0005-0000-0000-000001A50000}"/>
    <cellStyle name="Note 6 6 2 2 2 3 3" xfId="28715" xr:uid="{00000000-0005-0000-0000-000002A50000}"/>
    <cellStyle name="Note 6 6 2 2 2 3 4" xfId="45957" xr:uid="{00000000-0005-0000-0000-000003A50000}"/>
    <cellStyle name="Note 6 6 2 2 2 4" xfId="7288" xr:uid="{00000000-0005-0000-0000-000004A50000}"/>
    <cellStyle name="Note 6 6 2 2 2 4 2" xfId="24953" xr:uid="{00000000-0005-0000-0000-000005A50000}"/>
    <cellStyle name="Note 6 6 2 2 2 4 3" xfId="42221" xr:uid="{00000000-0005-0000-0000-000006A50000}"/>
    <cellStyle name="Note 6 6 2 2 2 5" xfId="14340" xr:uid="{00000000-0005-0000-0000-000007A50000}"/>
    <cellStyle name="Note 6 6 2 2 2 5 2" xfId="32004" xr:uid="{00000000-0005-0000-0000-000008A50000}"/>
    <cellStyle name="Note 6 6 2 2 2 5 3" xfId="49222" xr:uid="{00000000-0005-0000-0000-000009A50000}"/>
    <cellStyle name="Note 6 6 2 2 2 6" xfId="21310" xr:uid="{00000000-0005-0000-0000-00000AA50000}"/>
    <cellStyle name="Note 6 6 2 2 2 7" xfId="38610" xr:uid="{00000000-0005-0000-0000-00000BA50000}"/>
    <cellStyle name="Note 6 6 2 2 3" xfId="3961" xr:uid="{00000000-0005-0000-0000-00000CA50000}"/>
    <cellStyle name="Note 6 6 2 2 3 2" xfId="5877" xr:uid="{00000000-0005-0000-0000-00000DA50000}"/>
    <cellStyle name="Note 6 6 2 2 3 2 2" xfId="12797" xr:uid="{00000000-0005-0000-0000-00000EA50000}"/>
    <cellStyle name="Note 6 6 2 2 3 2 2 2" xfId="19524" xr:uid="{00000000-0005-0000-0000-00000FA50000}"/>
    <cellStyle name="Note 6 6 2 2 3 2 2 2 2" xfId="37188" xr:uid="{00000000-0005-0000-0000-000010A50000}"/>
    <cellStyle name="Note 6 6 2 2 3 2 2 2 3" xfId="54365" xr:uid="{00000000-0005-0000-0000-000011A50000}"/>
    <cellStyle name="Note 6 6 2 2 3 2 2 3" xfId="30461" xr:uid="{00000000-0005-0000-0000-000012A50000}"/>
    <cellStyle name="Note 6 6 2 2 3 2 2 4" xfId="47688" xr:uid="{00000000-0005-0000-0000-000013A50000}"/>
    <cellStyle name="Note 6 6 2 2 3 2 3" xfId="9513" xr:uid="{00000000-0005-0000-0000-000014A50000}"/>
    <cellStyle name="Note 6 6 2 2 3 2 3 2" xfId="27178" xr:uid="{00000000-0005-0000-0000-000015A50000}"/>
    <cellStyle name="Note 6 6 2 2 3 2 3 3" xfId="44431" xr:uid="{00000000-0005-0000-0000-000016A50000}"/>
    <cellStyle name="Note 6 6 2 2 3 2 4" xfId="16457" xr:uid="{00000000-0005-0000-0000-000017A50000}"/>
    <cellStyle name="Note 6 6 2 2 3 2 4 2" xfId="34121" xr:uid="{00000000-0005-0000-0000-000018A50000}"/>
    <cellStyle name="Note 6 6 2 2 3 2 4 3" xfId="51324" xr:uid="{00000000-0005-0000-0000-000019A50000}"/>
    <cellStyle name="Note 6 6 2 2 3 2 5" xfId="23542" xr:uid="{00000000-0005-0000-0000-00001AA50000}"/>
    <cellStyle name="Note 6 6 2 2 3 2 6" xfId="40820" xr:uid="{00000000-0005-0000-0000-00001BA50000}"/>
    <cellStyle name="Note 6 6 2 2 3 3" xfId="7658" xr:uid="{00000000-0005-0000-0000-00001CA50000}"/>
    <cellStyle name="Note 6 6 2 2 3 3 2" xfId="25323" xr:uid="{00000000-0005-0000-0000-00001DA50000}"/>
    <cellStyle name="Note 6 6 2 2 3 3 3" xfId="42588" xr:uid="{00000000-0005-0000-0000-00001EA50000}"/>
    <cellStyle name="Note 6 6 2 2 3 4" xfId="14710" xr:uid="{00000000-0005-0000-0000-00001FA50000}"/>
    <cellStyle name="Note 6 6 2 2 3 4 2" xfId="32374" xr:uid="{00000000-0005-0000-0000-000020A50000}"/>
    <cellStyle name="Note 6 6 2 2 3 4 3" xfId="49589" xr:uid="{00000000-0005-0000-0000-000021A50000}"/>
    <cellStyle name="Note 6 6 2 2 3 5" xfId="21680" xr:uid="{00000000-0005-0000-0000-000022A50000}"/>
    <cellStyle name="Note 6 6 2 2 3 6" xfId="38977" xr:uid="{00000000-0005-0000-0000-000023A50000}"/>
    <cellStyle name="Note 6 6 2 2 4" xfId="4844" xr:uid="{00000000-0005-0000-0000-000024A50000}"/>
    <cellStyle name="Note 6 6 2 2 4 2" xfId="11764" xr:uid="{00000000-0005-0000-0000-000025A50000}"/>
    <cellStyle name="Note 6 6 2 2 4 2 2" xfId="18545" xr:uid="{00000000-0005-0000-0000-000026A50000}"/>
    <cellStyle name="Note 6 6 2 2 4 2 2 2" xfId="36209" xr:uid="{00000000-0005-0000-0000-000027A50000}"/>
    <cellStyle name="Note 6 6 2 2 4 2 2 3" xfId="53395" xr:uid="{00000000-0005-0000-0000-000028A50000}"/>
    <cellStyle name="Note 6 6 2 2 4 2 3" xfId="29428" xr:uid="{00000000-0005-0000-0000-000029A50000}"/>
    <cellStyle name="Note 6 6 2 2 4 2 4" xfId="46664" xr:uid="{00000000-0005-0000-0000-00002AA50000}"/>
    <cellStyle name="Note 6 6 2 2 4 3" xfId="8480" xr:uid="{00000000-0005-0000-0000-00002BA50000}"/>
    <cellStyle name="Note 6 6 2 2 4 3 2" xfId="26145" xr:uid="{00000000-0005-0000-0000-00002CA50000}"/>
    <cellStyle name="Note 6 6 2 2 4 3 3" xfId="43407" xr:uid="{00000000-0005-0000-0000-00002DA50000}"/>
    <cellStyle name="Note 6 6 2 2 4 4" xfId="15478" xr:uid="{00000000-0005-0000-0000-00002EA50000}"/>
    <cellStyle name="Note 6 6 2 2 4 4 2" xfId="33142" xr:uid="{00000000-0005-0000-0000-00002FA50000}"/>
    <cellStyle name="Note 6 6 2 2 4 4 3" xfId="50354" xr:uid="{00000000-0005-0000-0000-000030A50000}"/>
    <cellStyle name="Note 6 6 2 2 4 5" xfId="22509" xr:uid="{00000000-0005-0000-0000-000031A50000}"/>
    <cellStyle name="Note 6 6 2 2 4 6" xfId="39796" xr:uid="{00000000-0005-0000-0000-000032A50000}"/>
    <cellStyle name="Note 6 6 2 2 5" xfId="10450" xr:uid="{00000000-0005-0000-0000-000033A50000}"/>
    <cellStyle name="Note 6 6 2 2 5 2" xfId="17339" xr:uid="{00000000-0005-0000-0000-000034A50000}"/>
    <cellStyle name="Note 6 6 2 2 5 2 2" xfId="35003" xr:uid="{00000000-0005-0000-0000-000035A50000}"/>
    <cellStyle name="Note 6 6 2 2 5 2 3" xfId="52201" xr:uid="{00000000-0005-0000-0000-000036A50000}"/>
    <cellStyle name="Note 6 6 2 2 5 3" xfId="28114" xr:uid="{00000000-0005-0000-0000-000037A50000}"/>
    <cellStyle name="Note 6 6 2 2 5 4" xfId="45362" xr:uid="{00000000-0005-0000-0000-000038A50000}"/>
    <cellStyle name="Note 6 6 2 2 6" xfId="6700" xr:uid="{00000000-0005-0000-0000-000039A50000}"/>
    <cellStyle name="Note 6 6 2 2 6 2" xfId="24365" xr:uid="{00000000-0005-0000-0000-00003AA50000}"/>
    <cellStyle name="Note 6 6 2 2 6 3" xfId="41639" xr:uid="{00000000-0005-0000-0000-00003BA50000}"/>
    <cellStyle name="Note 6 6 2 2 7" xfId="13731" xr:uid="{00000000-0005-0000-0000-00003CA50000}"/>
    <cellStyle name="Note 6 6 2 2 7 2" xfId="31395" xr:uid="{00000000-0005-0000-0000-00003DA50000}"/>
    <cellStyle name="Note 6 6 2 2 7 3" xfId="48619" xr:uid="{00000000-0005-0000-0000-00003EA50000}"/>
    <cellStyle name="Note 6 6 2 2 8" xfId="20647" xr:uid="{00000000-0005-0000-0000-00003FA50000}"/>
    <cellStyle name="Note 6 6 2 2 9" xfId="37953" xr:uid="{00000000-0005-0000-0000-000040A50000}"/>
    <cellStyle name="Note 6 6 2 3" xfId="3024" xr:uid="{00000000-0005-0000-0000-000041A50000}"/>
    <cellStyle name="Note 6 6 2 3 2" xfId="3687" xr:uid="{00000000-0005-0000-0000-000042A50000}"/>
    <cellStyle name="Note 6 6 2 3 2 2" xfId="5603" xr:uid="{00000000-0005-0000-0000-000043A50000}"/>
    <cellStyle name="Note 6 6 2 3 2 2 2" xfId="12523" xr:uid="{00000000-0005-0000-0000-000044A50000}"/>
    <cellStyle name="Note 6 6 2 3 2 2 2 2" xfId="19250" xr:uid="{00000000-0005-0000-0000-000045A50000}"/>
    <cellStyle name="Note 6 6 2 3 2 2 2 2 2" xfId="36914" xr:uid="{00000000-0005-0000-0000-000046A50000}"/>
    <cellStyle name="Note 6 6 2 3 2 2 2 2 3" xfId="54091" xr:uid="{00000000-0005-0000-0000-000047A50000}"/>
    <cellStyle name="Note 6 6 2 3 2 2 2 3" xfId="30187" xr:uid="{00000000-0005-0000-0000-000048A50000}"/>
    <cellStyle name="Note 6 6 2 3 2 2 2 4" xfId="47414" xr:uid="{00000000-0005-0000-0000-000049A50000}"/>
    <cellStyle name="Note 6 6 2 3 2 2 3" xfId="9239" xr:uid="{00000000-0005-0000-0000-00004AA50000}"/>
    <cellStyle name="Note 6 6 2 3 2 2 3 2" xfId="26904" xr:uid="{00000000-0005-0000-0000-00004BA50000}"/>
    <cellStyle name="Note 6 6 2 3 2 2 3 3" xfId="44157" xr:uid="{00000000-0005-0000-0000-00004CA50000}"/>
    <cellStyle name="Note 6 6 2 3 2 2 4" xfId="16183" xr:uid="{00000000-0005-0000-0000-00004DA50000}"/>
    <cellStyle name="Note 6 6 2 3 2 2 4 2" xfId="33847" xr:uid="{00000000-0005-0000-0000-00004EA50000}"/>
    <cellStyle name="Note 6 6 2 3 2 2 4 3" xfId="51050" xr:uid="{00000000-0005-0000-0000-00004FA50000}"/>
    <cellStyle name="Note 6 6 2 3 2 2 5" xfId="23268" xr:uid="{00000000-0005-0000-0000-000050A50000}"/>
    <cellStyle name="Note 6 6 2 3 2 2 6" xfId="40546" xr:uid="{00000000-0005-0000-0000-000051A50000}"/>
    <cellStyle name="Note 6 6 2 3 2 3" xfId="11147" xr:uid="{00000000-0005-0000-0000-000052A50000}"/>
    <cellStyle name="Note 6 6 2 3 2 3 2" xfId="17982" xr:uid="{00000000-0005-0000-0000-000053A50000}"/>
    <cellStyle name="Note 6 6 2 3 2 3 2 2" xfId="35646" xr:uid="{00000000-0005-0000-0000-000054A50000}"/>
    <cellStyle name="Note 6 6 2 3 2 3 2 3" xfId="52835" xr:uid="{00000000-0005-0000-0000-000055A50000}"/>
    <cellStyle name="Note 6 6 2 3 2 3 3" xfId="28811" xr:uid="{00000000-0005-0000-0000-000056A50000}"/>
    <cellStyle name="Note 6 6 2 3 2 3 4" xfId="46050" xr:uid="{00000000-0005-0000-0000-000057A50000}"/>
    <cellStyle name="Note 6 6 2 3 2 4" xfId="7384" xr:uid="{00000000-0005-0000-0000-000058A50000}"/>
    <cellStyle name="Note 6 6 2 3 2 4 2" xfId="25049" xr:uid="{00000000-0005-0000-0000-000059A50000}"/>
    <cellStyle name="Note 6 6 2 3 2 4 3" xfId="42314" xr:uid="{00000000-0005-0000-0000-00005AA50000}"/>
    <cellStyle name="Note 6 6 2 3 2 5" xfId="14436" xr:uid="{00000000-0005-0000-0000-00005BA50000}"/>
    <cellStyle name="Note 6 6 2 3 2 5 2" xfId="32100" xr:uid="{00000000-0005-0000-0000-00005CA50000}"/>
    <cellStyle name="Note 6 6 2 3 2 5 3" xfId="49315" xr:uid="{00000000-0005-0000-0000-00005DA50000}"/>
    <cellStyle name="Note 6 6 2 3 2 6" xfId="21406" xr:uid="{00000000-0005-0000-0000-00005EA50000}"/>
    <cellStyle name="Note 6 6 2 3 2 7" xfId="38703" xr:uid="{00000000-0005-0000-0000-00005FA50000}"/>
    <cellStyle name="Note 6 6 2 3 3" xfId="4054" xr:uid="{00000000-0005-0000-0000-000060A50000}"/>
    <cellStyle name="Note 6 6 2 3 3 2" xfId="5970" xr:uid="{00000000-0005-0000-0000-000061A50000}"/>
    <cellStyle name="Note 6 6 2 3 3 2 2" xfId="12890" xr:uid="{00000000-0005-0000-0000-000062A50000}"/>
    <cellStyle name="Note 6 6 2 3 3 2 2 2" xfId="19617" xr:uid="{00000000-0005-0000-0000-000063A50000}"/>
    <cellStyle name="Note 6 6 2 3 3 2 2 2 2" xfId="37281" xr:uid="{00000000-0005-0000-0000-000064A50000}"/>
    <cellStyle name="Note 6 6 2 3 3 2 2 2 3" xfId="54458" xr:uid="{00000000-0005-0000-0000-000065A50000}"/>
    <cellStyle name="Note 6 6 2 3 3 2 2 3" xfId="30554" xr:uid="{00000000-0005-0000-0000-000066A50000}"/>
    <cellStyle name="Note 6 6 2 3 3 2 2 4" xfId="47781" xr:uid="{00000000-0005-0000-0000-000067A50000}"/>
    <cellStyle name="Note 6 6 2 3 3 2 3" xfId="9606" xr:uid="{00000000-0005-0000-0000-000068A50000}"/>
    <cellStyle name="Note 6 6 2 3 3 2 3 2" xfId="27271" xr:uid="{00000000-0005-0000-0000-000069A50000}"/>
    <cellStyle name="Note 6 6 2 3 3 2 3 3" xfId="44524" xr:uid="{00000000-0005-0000-0000-00006AA50000}"/>
    <cellStyle name="Note 6 6 2 3 3 2 4" xfId="16550" xr:uid="{00000000-0005-0000-0000-00006BA50000}"/>
    <cellStyle name="Note 6 6 2 3 3 2 4 2" xfId="34214" xr:uid="{00000000-0005-0000-0000-00006CA50000}"/>
    <cellStyle name="Note 6 6 2 3 3 2 4 3" xfId="51417" xr:uid="{00000000-0005-0000-0000-00006DA50000}"/>
    <cellStyle name="Note 6 6 2 3 3 2 5" xfId="23635" xr:uid="{00000000-0005-0000-0000-00006EA50000}"/>
    <cellStyle name="Note 6 6 2 3 3 2 6" xfId="40913" xr:uid="{00000000-0005-0000-0000-00006FA50000}"/>
    <cellStyle name="Note 6 6 2 3 3 3" xfId="7751" xr:uid="{00000000-0005-0000-0000-000070A50000}"/>
    <cellStyle name="Note 6 6 2 3 3 3 2" xfId="25416" xr:uid="{00000000-0005-0000-0000-000071A50000}"/>
    <cellStyle name="Note 6 6 2 3 3 3 3" xfId="42681" xr:uid="{00000000-0005-0000-0000-000072A50000}"/>
    <cellStyle name="Note 6 6 2 3 3 4" xfId="14803" xr:uid="{00000000-0005-0000-0000-000073A50000}"/>
    <cellStyle name="Note 6 6 2 3 3 4 2" xfId="32467" xr:uid="{00000000-0005-0000-0000-000074A50000}"/>
    <cellStyle name="Note 6 6 2 3 3 4 3" xfId="49682" xr:uid="{00000000-0005-0000-0000-000075A50000}"/>
    <cellStyle name="Note 6 6 2 3 3 5" xfId="21773" xr:uid="{00000000-0005-0000-0000-000076A50000}"/>
    <cellStyle name="Note 6 6 2 3 3 6" xfId="39070" xr:uid="{00000000-0005-0000-0000-000077A50000}"/>
    <cellStyle name="Note 6 6 2 3 4" xfId="4940" xr:uid="{00000000-0005-0000-0000-000078A50000}"/>
    <cellStyle name="Note 6 6 2 3 4 2" xfId="11860" xr:uid="{00000000-0005-0000-0000-000079A50000}"/>
    <cellStyle name="Note 6 6 2 3 4 2 2" xfId="18641" xr:uid="{00000000-0005-0000-0000-00007AA50000}"/>
    <cellStyle name="Note 6 6 2 3 4 2 2 2" xfId="36305" xr:uid="{00000000-0005-0000-0000-00007BA50000}"/>
    <cellStyle name="Note 6 6 2 3 4 2 2 3" xfId="53488" xr:uid="{00000000-0005-0000-0000-00007CA50000}"/>
    <cellStyle name="Note 6 6 2 3 4 2 3" xfId="29524" xr:uid="{00000000-0005-0000-0000-00007DA50000}"/>
    <cellStyle name="Note 6 6 2 3 4 2 4" xfId="46757" xr:uid="{00000000-0005-0000-0000-00007EA50000}"/>
    <cellStyle name="Note 6 6 2 3 4 3" xfId="8576" xr:uid="{00000000-0005-0000-0000-00007FA50000}"/>
    <cellStyle name="Note 6 6 2 3 4 3 2" xfId="26241" xr:uid="{00000000-0005-0000-0000-000080A50000}"/>
    <cellStyle name="Note 6 6 2 3 4 3 3" xfId="43500" xr:uid="{00000000-0005-0000-0000-000081A50000}"/>
    <cellStyle name="Note 6 6 2 3 4 4" xfId="15574" xr:uid="{00000000-0005-0000-0000-000082A50000}"/>
    <cellStyle name="Note 6 6 2 3 4 4 2" xfId="33238" xr:uid="{00000000-0005-0000-0000-000083A50000}"/>
    <cellStyle name="Note 6 6 2 3 4 4 3" xfId="50447" xr:uid="{00000000-0005-0000-0000-000084A50000}"/>
    <cellStyle name="Note 6 6 2 3 4 5" xfId="22605" xr:uid="{00000000-0005-0000-0000-000085A50000}"/>
    <cellStyle name="Note 6 6 2 3 4 6" xfId="39889" xr:uid="{00000000-0005-0000-0000-000086A50000}"/>
    <cellStyle name="Note 6 6 2 3 5" xfId="10546" xr:uid="{00000000-0005-0000-0000-000087A50000}"/>
    <cellStyle name="Note 6 6 2 3 5 2" xfId="17435" xr:uid="{00000000-0005-0000-0000-000088A50000}"/>
    <cellStyle name="Note 6 6 2 3 5 2 2" xfId="35099" xr:uid="{00000000-0005-0000-0000-000089A50000}"/>
    <cellStyle name="Note 6 6 2 3 5 2 3" xfId="52294" xr:uid="{00000000-0005-0000-0000-00008AA50000}"/>
    <cellStyle name="Note 6 6 2 3 5 3" xfId="28210" xr:uid="{00000000-0005-0000-0000-00008BA50000}"/>
    <cellStyle name="Note 6 6 2 3 5 4" xfId="45455" xr:uid="{00000000-0005-0000-0000-00008CA50000}"/>
    <cellStyle name="Note 6 6 2 3 6" xfId="6796" xr:uid="{00000000-0005-0000-0000-00008DA50000}"/>
    <cellStyle name="Note 6 6 2 3 6 2" xfId="24461" xr:uid="{00000000-0005-0000-0000-00008EA50000}"/>
    <cellStyle name="Note 6 6 2 3 6 3" xfId="41732" xr:uid="{00000000-0005-0000-0000-00008FA50000}"/>
    <cellStyle name="Note 6 6 2 3 7" xfId="13827" xr:uid="{00000000-0005-0000-0000-000090A50000}"/>
    <cellStyle name="Note 6 6 2 3 7 2" xfId="31491" xr:uid="{00000000-0005-0000-0000-000091A50000}"/>
    <cellStyle name="Note 6 6 2 3 7 3" xfId="48712" xr:uid="{00000000-0005-0000-0000-000092A50000}"/>
    <cellStyle name="Note 6 6 2 3 8" xfId="20743" xr:uid="{00000000-0005-0000-0000-000093A50000}"/>
    <cellStyle name="Note 6 6 2 3 9" xfId="38046" xr:uid="{00000000-0005-0000-0000-000094A50000}"/>
    <cellStyle name="Note 6 6 2 4" xfId="3136" xr:uid="{00000000-0005-0000-0000-000095A50000}"/>
    <cellStyle name="Note 6 6 2 4 2" xfId="4166" xr:uid="{00000000-0005-0000-0000-000096A50000}"/>
    <cellStyle name="Note 6 6 2 4 2 2" xfId="6082" xr:uid="{00000000-0005-0000-0000-000097A50000}"/>
    <cellStyle name="Note 6 6 2 4 2 2 2" xfId="13002" xr:uid="{00000000-0005-0000-0000-000098A50000}"/>
    <cellStyle name="Note 6 6 2 4 2 2 2 2" xfId="19729" xr:uid="{00000000-0005-0000-0000-000099A50000}"/>
    <cellStyle name="Note 6 6 2 4 2 2 2 2 2" xfId="37393" xr:uid="{00000000-0005-0000-0000-00009AA50000}"/>
    <cellStyle name="Note 6 6 2 4 2 2 2 2 3" xfId="54570" xr:uid="{00000000-0005-0000-0000-00009BA50000}"/>
    <cellStyle name="Note 6 6 2 4 2 2 2 3" xfId="30666" xr:uid="{00000000-0005-0000-0000-00009CA50000}"/>
    <cellStyle name="Note 6 6 2 4 2 2 2 4" xfId="47893" xr:uid="{00000000-0005-0000-0000-00009DA50000}"/>
    <cellStyle name="Note 6 6 2 4 2 2 3" xfId="9718" xr:uid="{00000000-0005-0000-0000-00009EA50000}"/>
    <cellStyle name="Note 6 6 2 4 2 2 3 2" xfId="27383" xr:uid="{00000000-0005-0000-0000-00009FA50000}"/>
    <cellStyle name="Note 6 6 2 4 2 2 3 3" xfId="44636" xr:uid="{00000000-0005-0000-0000-0000A0A50000}"/>
    <cellStyle name="Note 6 6 2 4 2 2 4" xfId="16662" xr:uid="{00000000-0005-0000-0000-0000A1A50000}"/>
    <cellStyle name="Note 6 6 2 4 2 2 4 2" xfId="34326" xr:uid="{00000000-0005-0000-0000-0000A2A50000}"/>
    <cellStyle name="Note 6 6 2 4 2 2 4 3" xfId="51529" xr:uid="{00000000-0005-0000-0000-0000A3A50000}"/>
    <cellStyle name="Note 6 6 2 4 2 2 5" xfId="23747" xr:uid="{00000000-0005-0000-0000-0000A4A50000}"/>
    <cellStyle name="Note 6 6 2 4 2 2 6" xfId="41025" xr:uid="{00000000-0005-0000-0000-0000A5A50000}"/>
    <cellStyle name="Note 6 6 2 4 2 3" xfId="7863" xr:uid="{00000000-0005-0000-0000-0000A6A50000}"/>
    <cellStyle name="Note 6 6 2 4 2 3 2" xfId="25528" xr:uid="{00000000-0005-0000-0000-0000A7A50000}"/>
    <cellStyle name="Note 6 6 2 4 2 3 3" xfId="42793" xr:uid="{00000000-0005-0000-0000-0000A8A50000}"/>
    <cellStyle name="Note 6 6 2 4 2 4" xfId="14915" xr:uid="{00000000-0005-0000-0000-0000A9A50000}"/>
    <cellStyle name="Note 6 6 2 4 2 4 2" xfId="32579" xr:uid="{00000000-0005-0000-0000-0000AAA50000}"/>
    <cellStyle name="Note 6 6 2 4 2 4 3" xfId="49794" xr:uid="{00000000-0005-0000-0000-0000ABA50000}"/>
    <cellStyle name="Note 6 6 2 4 2 5" xfId="21885" xr:uid="{00000000-0005-0000-0000-0000ACA50000}"/>
    <cellStyle name="Note 6 6 2 4 2 6" xfId="39182" xr:uid="{00000000-0005-0000-0000-0000ADA50000}"/>
    <cellStyle name="Note 6 6 2 4 3" xfId="5052" xr:uid="{00000000-0005-0000-0000-0000AEA50000}"/>
    <cellStyle name="Note 6 6 2 4 3 2" xfId="11972" xr:uid="{00000000-0005-0000-0000-0000AFA50000}"/>
    <cellStyle name="Note 6 6 2 4 3 2 2" xfId="18753" xr:uid="{00000000-0005-0000-0000-0000B0A50000}"/>
    <cellStyle name="Note 6 6 2 4 3 2 2 2" xfId="36417" xr:uid="{00000000-0005-0000-0000-0000B1A50000}"/>
    <cellStyle name="Note 6 6 2 4 3 2 2 3" xfId="53600" xr:uid="{00000000-0005-0000-0000-0000B2A50000}"/>
    <cellStyle name="Note 6 6 2 4 3 2 3" xfId="29636" xr:uid="{00000000-0005-0000-0000-0000B3A50000}"/>
    <cellStyle name="Note 6 6 2 4 3 2 4" xfId="46869" xr:uid="{00000000-0005-0000-0000-0000B4A50000}"/>
    <cellStyle name="Note 6 6 2 4 3 3" xfId="8688" xr:uid="{00000000-0005-0000-0000-0000B5A50000}"/>
    <cellStyle name="Note 6 6 2 4 3 3 2" xfId="26353" xr:uid="{00000000-0005-0000-0000-0000B6A50000}"/>
    <cellStyle name="Note 6 6 2 4 3 3 3" xfId="43612" xr:uid="{00000000-0005-0000-0000-0000B7A50000}"/>
    <cellStyle name="Note 6 6 2 4 3 4" xfId="15686" xr:uid="{00000000-0005-0000-0000-0000B8A50000}"/>
    <cellStyle name="Note 6 6 2 4 3 4 2" xfId="33350" xr:uid="{00000000-0005-0000-0000-0000B9A50000}"/>
    <cellStyle name="Note 6 6 2 4 3 4 3" xfId="50559" xr:uid="{00000000-0005-0000-0000-0000BAA50000}"/>
    <cellStyle name="Note 6 6 2 4 3 5" xfId="22717" xr:uid="{00000000-0005-0000-0000-0000BBA50000}"/>
    <cellStyle name="Note 6 6 2 4 3 6" xfId="40001" xr:uid="{00000000-0005-0000-0000-0000BCA50000}"/>
    <cellStyle name="Note 6 6 2 4 4" xfId="10658" xr:uid="{00000000-0005-0000-0000-0000BDA50000}"/>
    <cellStyle name="Note 6 6 2 4 4 2" xfId="17547" xr:uid="{00000000-0005-0000-0000-0000BEA50000}"/>
    <cellStyle name="Note 6 6 2 4 4 2 2" xfId="35211" xr:uid="{00000000-0005-0000-0000-0000BFA50000}"/>
    <cellStyle name="Note 6 6 2 4 4 2 3" xfId="52406" xr:uid="{00000000-0005-0000-0000-0000C0A50000}"/>
    <cellStyle name="Note 6 6 2 4 4 3" xfId="28322" xr:uid="{00000000-0005-0000-0000-0000C1A50000}"/>
    <cellStyle name="Note 6 6 2 4 4 4" xfId="45567" xr:uid="{00000000-0005-0000-0000-0000C2A50000}"/>
    <cellStyle name="Note 6 6 2 4 5" xfId="6908" xr:uid="{00000000-0005-0000-0000-0000C3A50000}"/>
    <cellStyle name="Note 6 6 2 4 5 2" xfId="24573" xr:uid="{00000000-0005-0000-0000-0000C4A50000}"/>
    <cellStyle name="Note 6 6 2 4 5 3" xfId="41844" xr:uid="{00000000-0005-0000-0000-0000C5A50000}"/>
    <cellStyle name="Note 6 6 2 4 6" xfId="13939" xr:uid="{00000000-0005-0000-0000-0000C6A50000}"/>
    <cellStyle name="Note 6 6 2 4 6 2" xfId="31603" xr:uid="{00000000-0005-0000-0000-0000C7A50000}"/>
    <cellStyle name="Note 6 6 2 4 6 3" xfId="48824" xr:uid="{00000000-0005-0000-0000-0000C8A50000}"/>
    <cellStyle name="Note 6 6 2 4 7" xfId="20855" xr:uid="{00000000-0005-0000-0000-0000C9A50000}"/>
    <cellStyle name="Note 6 6 2 4 8" xfId="38158" xr:uid="{00000000-0005-0000-0000-0000CAA50000}"/>
    <cellStyle name="Note 6 6 2 5" xfId="3364" xr:uid="{00000000-0005-0000-0000-0000CBA50000}"/>
    <cellStyle name="Note 6 6 2 5 2" xfId="5280" xr:uid="{00000000-0005-0000-0000-0000CCA50000}"/>
    <cellStyle name="Note 6 6 2 5 2 2" xfId="12200" xr:uid="{00000000-0005-0000-0000-0000CDA50000}"/>
    <cellStyle name="Note 6 6 2 5 2 2 2" xfId="18927" xr:uid="{00000000-0005-0000-0000-0000CEA50000}"/>
    <cellStyle name="Note 6 6 2 5 2 2 2 2" xfId="36591" xr:uid="{00000000-0005-0000-0000-0000CFA50000}"/>
    <cellStyle name="Note 6 6 2 5 2 2 2 3" xfId="53774" xr:uid="{00000000-0005-0000-0000-0000D0A50000}"/>
    <cellStyle name="Note 6 6 2 5 2 2 3" xfId="29864" xr:uid="{00000000-0005-0000-0000-0000D1A50000}"/>
    <cellStyle name="Note 6 6 2 5 2 2 4" xfId="47097" xr:uid="{00000000-0005-0000-0000-0000D2A50000}"/>
    <cellStyle name="Note 6 6 2 5 2 3" xfId="8916" xr:uid="{00000000-0005-0000-0000-0000D3A50000}"/>
    <cellStyle name="Note 6 6 2 5 2 3 2" xfId="26581" xr:uid="{00000000-0005-0000-0000-0000D4A50000}"/>
    <cellStyle name="Note 6 6 2 5 2 3 3" xfId="43840" xr:uid="{00000000-0005-0000-0000-0000D5A50000}"/>
    <cellStyle name="Note 6 6 2 5 2 4" xfId="15860" xr:uid="{00000000-0005-0000-0000-0000D6A50000}"/>
    <cellStyle name="Note 6 6 2 5 2 4 2" xfId="33524" xr:uid="{00000000-0005-0000-0000-0000D7A50000}"/>
    <cellStyle name="Note 6 6 2 5 2 4 3" xfId="50733" xr:uid="{00000000-0005-0000-0000-0000D8A50000}"/>
    <cellStyle name="Note 6 6 2 5 2 5" xfId="22945" xr:uid="{00000000-0005-0000-0000-0000D9A50000}"/>
    <cellStyle name="Note 6 6 2 5 2 6" xfId="40229" xr:uid="{00000000-0005-0000-0000-0000DAA50000}"/>
    <cellStyle name="Note 6 6 2 5 3" xfId="10824" xr:uid="{00000000-0005-0000-0000-0000DBA50000}"/>
    <cellStyle name="Note 6 6 2 5 3 2" xfId="17659" xr:uid="{00000000-0005-0000-0000-0000DCA50000}"/>
    <cellStyle name="Note 6 6 2 5 3 2 2" xfId="35323" xr:uid="{00000000-0005-0000-0000-0000DDA50000}"/>
    <cellStyle name="Note 6 6 2 5 3 2 3" xfId="52518" xr:uid="{00000000-0005-0000-0000-0000DEA50000}"/>
    <cellStyle name="Note 6 6 2 5 3 3" xfId="28488" xr:uid="{00000000-0005-0000-0000-0000DFA50000}"/>
    <cellStyle name="Note 6 6 2 5 3 4" xfId="45733" xr:uid="{00000000-0005-0000-0000-0000E0A50000}"/>
    <cellStyle name="Note 6 6 2 5 4" xfId="14113" xr:uid="{00000000-0005-0000-0000-0000E1A50000}"/>
    <cellStyle name="Note 6 6 2 5 4 2" xfId="31777" xr:uid="{00000000-0005-0000-0000-0000E2A50000}"/>
    <cellStyle name="Note 6 6 2 5 4 3" xfId="48998" xr:uid="{00000000-0005-0000-0000-0000E3A50000}"/>
    <cellStyle name="Note 6 6 2 5 5" xfId="21083" xr:uid="{00000000-0005-0000-0000-0000E4A50000}"/>
    <cellStyle name="Note 6 6 2 5 6" xfId="38386" xr:uid="{00000000-0005-0000-0000-0000E5A50000}"/>
    <cellStyle name="Note 6 6 2 6" xfId="3255" xr:uid="{00000000-0005-0000-0000-0000E6A50000}"/>
    <cellStyle name="Note 6 6 2 6 2" xfId="5171" xr:uid="{00000000-0005-0000-0000-0000E7A50000}"/>
    <cellStyle name="Note 6 6 2 6 2 2" xfId="12091" xr:uid="{00000000-0005-0000-0000-0000E8A50000}"/>
    <cellStyle name="Note 6 6 2 6 2 2 2" xfId="18872" xr:uid="{00000000-0005-0000-0000-0000E9A50000}"/>
    <cellStyle name="Note 6 6 2 6 2 2 2 2" xfId="36536" xr:uid="{00000000-0005-0000-0000-0000EAA50000}"/>
    <cellStyle name="Note 6 6 2 6 2 2 2 3" xfId="53719" xr:uid="{00000000-0005-0000-0000-0000EBA50000}"/>
    <cellStyle name="Note 6 6 2 6 2 2 3" xfId="29755" xr:uid="{00000000-0005-0000-0000-0000ECA50000}"/>
    <cellStyle name="Note 6 6 2 6 2 2 4" xfId="46988" xr:uid="{00000000-0005-0000-0000-0000EDA50000}"/>
    <cellStyle name="Note 6 6 2 6 2 3" xfId="8807" xr:uid="{00000000-0005-0000-0000-0000EEA50000}"/>
    <cellStyle name="Note 6 6 2 6 2 3 2" xfId="26472" xr:uid="{00000000-0005-0000-0000-0000EFA50000}"/>
    <cellStyle name="Note 6 6 2 6 2 3 3" xfId="43731" xr:uid="{00000000-0005-0000-0000-0000F0A50000}"/>
    <cellStyle name="Note 6 6 2 6 2 4" xfId="15805" xr:uid="{00000000-0005-0000-0000-0000F1A50000}"/>
    <cellStyle name="Note 6 6 2 6 2 4 2" xfId="33469" xr:uid="{00000000-0005-0000-0000-0000F2A50000}"/>
    <cellStyle name="Note 6 6 2 6 2 4 3" xfId="50678" xr:uid="{00000000-0005-0000-0000-0000F3A50000}"/>
    <cellStyle name="Note 6 6 2 6 2 5" xfId="22836" xr:uid="{00000000-0005-0000-0000-0000F4A50000}"/>
    <cellStyle name="Note 6 6 2 6 2 6" xfId="40120" xr:uid="{00000000-0005-0000-0000-0000F5A50000}"/>
    <cellStyle name="Note 6 6 2 6 3" xfId="7027" xr:uid="{00000000-0005-0000-0000-0000F6A50000}"/>
    <cellStyle name="Note 6 6 2 6 3 2" xfId="24692" xr:uid="{00000000-0005-0000-0000-0000F7A50000}"/>
    <cellStyle name="Note 6 6 2 6 3 3" xfId="41963" xr:uid="{00000000-0005-0000-0000-0000F8A50000}"/>
    <cellStyle name="Note 6 6 2 6 4" xfId="14058" xr:uid="{00000000-0005-0000-0000-0000F9A50000}"/>
    <cellStyle name="Note 6 6 2 6 4 2" xfId="31722" xr:uid="{00000000-0005-0000-0000-0000FAA50000}"/>
    <cellStyle name="Note 6 6 2 6 4 3" xfId="48943" xr:uid="{00000000-0005-0000-0000-0000FBA50000}"/>
    <cellStyle name="Note 6 6 2 6 5" xfId="20974" xr:uid="{00000000-0005-0000-0000-0000FCA50000}"/>
    <cellStyle name="Note 6 6 2 6 6" xfId="38277" xr:uid="{00000000-0005-0000-0000-0000FDA50000}"/>
    <cellStyle name="Note 6 6 2 7" xfId="4617" xr:uid="{00000000-0005-0000-0000-0000FEA50000}"/>
    <cellStyle name="Note 6 6 2 7 2" xfId="11537" xr:uid="{00000000-0005-0000-0000-0000FFA50000}"/>
    <cellStyle name="Note 6 6 2 7 2 2" xfId="18318" xr:uid="{00000000-0005-0000-0000-000000A60000}"/>
    <cellStyle name="Note 6 6 2 7 2 2 2" xfId="35982" xr:uid="{00000000-0005-0000-0000-000001A60000}"/>
    <cellStyle name="Note 6 6 2 7 2 2 3" xfId="53171" xr:uid="{00000000-0005-0000-0000-000002A60000}"/>
    <cellStyle name="Note 6 6 2 7 2 3" xfId="29201" xr:uid="{00000000-0005-0000-0000-000003A60000}"/>
    <cellStyle name="Note 6 6 2 7 2 4" xfId="46440" xr:uid="{00000000-0005-0000-0000-000004A60000}"/>
    <cellStyle name="Note 6 6 2 7 3" xfId="8253" xr:uid="{00000000-0005-0000-0000-000005A60000}"/>
    <cellStyle name="Note 6 6 2 7 3 2" xfId="25918" xr:uid="{00000000-0005-0000-0000-000006A60000}"/>
    <cellStyle name="Note 6 6 2 7 3 3" xfId="43183" xr:uid="{00000000-0005-0000-0000-000007A60000}"/>
    <cellStyle name="Note 6 6 2 7 4" xfId="15251" xr:uid="{00000000-0005-0000-0000-000008A60000}"/>
    <cellStyle name="Note 6 6 2 7 4 2" xfId="32915" xr:uid="{00000000-0005-0000-0000-000009A60000}"/>
    <cellStyle name="Note 6 6 2 7 4 3" xfId="50130" xr:uid="{00000000-0005-0000-0000-00000AA60000}"/>
    <cellStyle name="Note 6 6 2 7 5" xfId="22282" xr:uid="{00000000-0005-0000-0000-00000BA60000}"/>
    <cellStyle name="Note 6 6 2 7 6" xfId="39572" xr:uid="{00000000-0005-0000-0000-00000CA60000}"/>
    <cellStyle name="Note 6 6 2 8" xfId="10223" xr:uid="{00000000-0005-0000-0000-00000DA60000}"/>
    <cellStyle name="Note 6 6 2 8 2" xfId="17112" xr:uid="{00000000-0005-0000-0000-00000EA60000}"/>
    <cellStyle name="Note 6 6 2 8 2 2" xfId="34776" xr:uid="{00000000-0005-0000-0000-00000FA60000}"/>
    <cellStyle name="Note 6 6 2 8 2 3" xfId="51977" xr:uid="{00000000-0005-0000-0000-000010A60000}"/>
    <cellStyle name="Note 6 6 2 8 3" xfId="27887" xr:uid="{00000000-0005-0000-0000-000011A60000}"/>
    <cellStyle name="Note 6 6 2 8 4" xfId="45138" xr:uid="{00000000-0005-0000-0000-000012A60000}"/>
    <cellStyle name="Note 6 6 2 9" xfId="6473" xr:uid="{00000000-0005-0000-0000-000013A60000}"/>
    <cellStyle name="Note 6 6 2 9 2" xfId="24138" xr:uid="{00000000-0005-0000-0000-000014A60000}"/>
    <cellStyle name="Note 6 6 2 9 3" xfId="41415" xr:uid="{00000000-0005-0000-0000-000015A60000}"/>
    <cellStyle name="Note 6 6 3" xfId="2875" xr:uid="{00000000-0005-0000-0000-000016A60000}"/>
    <cellStyle name="Note 6 6 3 2" xfId="3538" xr:uid="{00000000-0005-0000-0000-000017A60000}"/>
    <cellStyle name="Note 6 6 3 2 2" xfId="5454" xr:uid="{00000000-0005-0000-0000-000018A60000}"/>
    <cellStyle name="Note 6 6 3 2 2 2" xfId="12374" xr:uid="{00000000-0005-0000-0000-000019A60000}"/>
    <cellStyle name="Note 6 6 3 2 2 2 2" xfId="19101" xr:uid="{00000000-0005-0000-0000-00001AA60000}"/>
    <cellStyle name="Note 6 6 3 2 2 2 2 2" xfId="36765" xr:uid="{00000000-0005-0000-0000-00001BA60000}"/>
    <cellStyle name="Note 6 6 3 2 2 2 2 3" xfId="53945" xr:uid="{00000000-0005-0000-0000-00001CA60000}"/>
    <cellStyle name="Note 6 6 3 2 2 2 3" xfId="30038" xr:uid="{00000000-0005-0000-0000-00001DA60000}"/>
    <cellStyle name="Note 6 6 3 2 2 2 4" xfId="47268" xr:uid="{00000000-0005-0000-0000-00001EA60000}"/>
    <cellStyle name="Note 6 6 3 2 2 3" xfId="9090" xr:uid="{00000000-0005-0000-0000-00001FA60000}"/>
    <cellStyle name="Note 6 6 3 2 2 3 2" xfId="26755" xr:uid="{00000000-0005-0000-0000-000020A60000}"/>
    <cellStyle name="Note 6 6 3 2 2 3 3" xfId="44011" xr:uid="{00000000-0005-0000-0000-000021A60000}"/>
    <cellStyle name="Note 6 6 3 2 2 4" xfId="16034" xr:uid="{00000000-0005-0000-0000-000022A60000}"/>
    <cellStyle name="Note 6 6 3 2 2 4 2" xfId="33698" xr:uid="{00000000-0005-0000-0000-000023A60000}"/>
    <cellStyle name="Note 6 6 3 2 2 4 3" xfId="50904" xr:uid="{00000000-0005-0000-0000-000024A60000}"/>
    <cellStyle name="Note 6 6 3 2 2 5" xfId="23119" xr:uid="{00000000-0005-0000-0000-000025A60000}"/>
    <cellStyle name="Note 6 6 3 2 2 6" xfId="40400" xr:uid="{00000000-0005-0000-0000-000026A60000}"/>
    <cellStyle name="Note 6 6 3 2 3" xfId="10998" xr:uid="{00000000-0005-0000-0000-000027A60000}"/>
    <cellStyle name="Note 6 6 3 2 3 2" xfId="17833" xr:uid="{00000000-0005-0000-0000-000028A60000}"/>
    <cellStyle name="Note 6 6 3 2 3 2 2" xfId="35497" xr:uid="{00000000-0005-0000-0000-000029A60000}"/>
    <cellStyle name="Note 6 6 3 2 3 2 3" xfId="52689" xr:uid="{00000000-0005-0000-0000-00002AA60000}"/>
    <cellStyle name="Note 6 6 3 2 3 3" xfId="28662" xr:uid="{00000000-0005-0000-0000-00002BA60000}"/>
    <cellStyle name="Note 6 6 3 2 3 4" xfId="45904" xr:uid="{00000000-0005-0000-0000-00002CA60000}"/>
    <cellStyle name="Note 6 6 3 2 4" xfId="7235" xr:uid="{00000000-0005-0000-0000-00002DA60000}"/>
    <cellStyle name="Note 6 6 3 2 4 2" xfId="24900" xr:uid="{00000000-0005-0000-0000-00002EA60000}"/>
    <cellStyle name="Note 6 6 3 2 4 3" xfId="42168" xr:uid="{00000000-0005-0000-0000-00002FA60000}"/>
    <cellStyle name="Note 6 6 3 2 5" xfId="14287" xr:uid="{00000000-0005-0000-0000-000030A60000}"/>
    <cellStyle name="Note 6 6 3 2 5 2" xfId="31951" xr:uid="{00000000-0005-0000-0000-000031A60000}"/>
    <cellStyle name="Note 6 6 3 2 5 3" xfId="49169" xr:uid="{00000000-0005-0000-0000-000032A60000}"/>
    <cellStyle name="Note 6 6 3 2 6" xfId="21257" xr:uid="{00000000-0005-0000-0000-000033A60000}"/>
    <cellStyle name="Note 6 6 3 2 7" xfId="38557" xr:uid="{00000000-0005-0000-0000-000034A60000}"/>
    <cellStyle name="Note 6 6 3 3" xfId="3908" xr:uid="{00000000-0005-0000-0000-000035A60000}"/>
    <cellStyle name="Note 6 6 3 3 2" xfId="5824" xr:uid="{00000000-0005-0000-0000-000036A60000}"/>
    <cellStyle name="Note 6 6 3 3 2 2" xfId="12744" xr:uid="{00000000-0005-0000-0000-000037A60000}"/>
    <cellStyle name="Note 6 6 3 3 2 2 2" xfId="19471" xr:uid="{00000000-0005-0000-0000-000038A60000}"/>
    <cellStyle name="Note 6 6 3 3 2 2 2 2" xfId="37135" xr:uid="{00000000-0005-0000-0000-000039A60000}"/>
    <cellStyle name="Note 6 6 3 3 2 2 2 3" xfId="54312" xr:uid="{00000000-0005-0000-0000-00003AA60000}"/>
    <cellStyle name="Note 6 6 3 3 2 2 3" xfId="30408" xr:uid="{00000000-0005-0000-0000-00003BA60000}"/>
    <cellStyle name="Note 6 6 3 3 2 2 4" xfId="47635" xr:uid="{00000000-0005-0000-0000-00003CA60000}"/>
    <cellStyle name="Note 6 6 3 3 2 3" xfId="9460" xr:uid="{00000000-0005-0000-0000-00003DA60000}"/>
    <cellStyle name="Note 6 6 3 3 2 3 2" xfId="27125" xr:uid="{00000000-0005-0000-0000-00003EA60000}"/>
    <cellStyle name="Note 6 6 3 3 2 3 3" xfId="44378" xr:uid="{00000000-0005-0000-0000-00003FA60000}"/>
    <cellStyle name="Note 6 6 3 3 2 4" xfId="16404" xr:uid="{00000000-0005-0000-0000-000040A60000}"/>
    <cellStyle name="Note 6 6 3 3 2 4 2" xfId="34068" xr:uid="{00000000-0005-0000-0000-000041A60000}"/>
    <cellStyle name="Note 6 6 3 3 2 4 3" xfId="51271" xr:uid="{00000000-0005-0000-0000-000042A60000}"/>
    <cellStyle name="Note 6 6 3 3 2 5" xfId="23489" xr:uid="{00000000-0005-0000-0000-000043A60000}"/>
    <cellStyle name="Note 6 6 3 3 2 6" xfId="40767" xr:uid="{00000000-0005-0000-0000-000044A60000}"/>
    <cellStyle name="Note 6 6 3 3 3" xfId="7605" xr:uid="{00000000-0005-0000-0000-000045A60000}"/>
    <cellStyle name="Note 6 6 3 3 3 2" xfId="25270" xr:uid="{00000000-0005-0000-0000-000046A60000}"/>
    <cellStyle name="Note 6 6 3 3 3 3" xfId="42535" xr:uid="{00000000-0005-0000-0000-000047A60000}"/>
    <cellStyle name="Note 6 6 3 3 4" xfId="14657" xr:uid="{00000000-0005-0000-0000-000048A60000}"/>
    <cellStyle name="Note 6 6 3 3 4 2" xfId="32321" xr:uid="{00000000-0005-0000-0000-000049A60000}"/>
    <cellStyle name="Note 6 6 3 3 4 3" xfId="49536" xr:uid="{00000000-0005-0000-0000-00004AA60000}"/>
    <cellStyle name="Note 6 6 3 3 5" xfId="21627" xr:uid="{00000000-0005-0000-0000-00004BA60000}"/>
    <cellStyle name="Note 6 6 3 3 6" xfId="38924" xr:uid="{00000000-0005-0000-0000-00004CA60000}"/>
    <cellStyle name="Note 6 6 3 4" xfId="4791" xr:uid="{00000000-0005-0000-0000-00004DA60000}"/>
    <cellStyle name="Note 6 6 3 4 2" xfId="11711" xr:uid="{00000000-0005-0000-0000-00004EA60000}"/>
    <cellStyle name="Note 6 6 3 4 2 2" xfId="18492" xr:uid="{00000000-0005-0000-0000-00004FA60000}"/>
    <cellStyle name="Note 6 6 3 4 2 2 2" xfId="36156" xr:uid="{00000000-0005-0000-0000-000050A60000}"/>
    <cellStyle name="Note 6 6 3 4 2 2 3" xfId="53342" xr:uid="{00000000-0005-0000-0000-000051A60000}"/>
    <cellStyle name="Note 6 6 3 4 2 3" xfId="29375" xr:uid="{00000000-0005-0000-0000-000052A60000}"/>
    <cellStyle name="Note 6 6 3 4 2 4" xfId="46611" xr:uid="{00000000-0005-0000-0000-000053A60000}"/>
    <cellStyle name="Note 6 6 3 4 3" xfId="8427" xr:uid="{00000000-0005-0000-0000-000054A60000}"/>
    <cellStyle name="Note 6 6 3 4 3 2" xfId="26092" xr:uid="{00000000-0005-0000-0000-000055A60000}"/>
    <cellStyle name="Note 6 6 3 4 3 3" xfId="43354" xr:uid="{00000000-0005-0000-0000-000056A60000}"/>
    <cellStyle name="Note 6 6 3 4 4" xfId="15425" xr:uid="{00000000-0005-0000-0000-000057A60000}"/>
    <cellStyle name="Note 6 6 3 4 4 2" xfId="33089" xr:uid="{00000000-0005-0000-0000-000058A60000}"/>
    <cellStyle name="Note 6 6 3 4 4 3" xfId="50301" xr:uid="{00000000-0005-0000-0000-000059A60000}"/>
    <cellStyle name="Note 6 6 3 4 5" xfId="22456" xr:uid="{00000000-0005-0000-0000-00005AA60000}"/>
    <cellStyle name="Note 6 6 3 4 6" xfId="39743" xr:uid="{00000000-0005-0000-0000-00005BA60000}"/>
    <cellStyle name="Note 6 6 3 5" xfId="10397" xr:uid="{00000000-0005-0000-0000-00005CA60000}"/>
    <cellStyle name="Note 6 6 3 5 2" xfId="17286" xr:uid="{00000000-0005-0000-0000-00005DA60000}"/>
    <cellStyle name="Note 6 6 3 5 2 2" xfId="34950" xr:uid="{00000000-0005-0000-0000-00005EA60000}"/>
    <cellStyle name="Note 6 6 3 5 2 3" xfId="52148" xr:uid="{00000000-0005-0000-0000-00005FA60000}"/>
    <cellStyle name="Note 6 6 3 5 3" xfId="28061" xr:uid="{00000000-0005-0000-0000-000060A60000}"/>
    <cellStyle name="Note 6 6 3 5 4" xfId="45309" xr:uid="{00000000-0005-0000-0000-000061A60000}"/>
    <cellStyle name="Note 6 6 3 6" xfId="6647" xr:uid="{00000000-0005-0000-0000-000062A60000}"/>
    <cellStyle name="Note 6 6 3 6 2" xfId="24312" xr:uid="{00000000-0005-0000-0000-000063A60000}"/>
    <cellStyle name="Note 6 6 3 6 3" xfId="41586" xr:uid="{00000000-0005-0000-0000-000064A60000}"/>
    <cellStyle name="Note 6 6 3 7" xfId="13678" xr:uid="{00000000-0005-0000-0000-000065A60000}"/>
    <cellStyle name="Note 6 6 3 7 2" xfId="31342" xr:uid="{00000000-0005-0000-0000-000066A60000}"/>
    <cellStyle name="Note 6 6 3 7 3" xfId="48566" xr:uid="{00000000-0005-0000-0000-000067A60000}"/>
    <cellStyle name="Note 6 6 3 8" xfId="20594" xr:uid="{00000000-0005-0000-0000-000068A60000}"/>
    <cellStyle name="Note 6 6 3 9" xfId="37900" xr:uid="{00000000-0005-0000-0000-000069A60000}"/>
    <cellStyle name="Note 6 6 4" xfId="4527" xr:uid="{00000000-0005-0000-0000-00006AA60000}"/>
    <cellStyle name="Note 6 6 4 2" xfId="6391" xr:uid="{00000000-0005-0000-0000-00006BA60000}"/>
    <cellStyle name="Note 6 6 4 2 2" xfId="13310" xr:uid="{00000000-0005-0000-0000-00006CA60000}"/>
    <cellStyle name="Note 6 6 4 2 2 2" xfId="19983" xr:uid="{00000000-0005-0000-0000-00006DA60000}"/>
    <cellStyle name="Note 6 6 4 2 2 2 2" xfId="37647" xr:uid="{00000000-0005-0000-0000-00006EA60000}"/>
    <cellStyle name="Note 6 6 4 2 2 2 3" xfId="54824" xr:uid="{00000000-0005-0000-0000-00006FA60000}"/>
    <cellStyle name="Note 6 6 4 2 2 3" xfId="30974" xr:uid="{00000000-0005-0000-0000-000070A60000}"/>
    <cellStyle name="Note 6 6 4 2 2 4" xfId="48201" xr:uid="{00000000-0005-0000-0000-000071A60000}"/>
    <cellStyle name="Note 6 6 4 2 3" xfId="10026" xr:uid="{00000000-0005-0000-0000-000072A60000}"/>
    <cellStyle name="Note 6 6 4 2 3 2" xfId="27691" xr:uid="{00000000-0005-0000-0000-000073A60000}"/>
    <cellStyle name="Note 6 6 4 2 3 3" xfId="44944" xr:uid="{00000000-0005-0000-0000-000074A60000}"/>
    <cellStyle name="Note 6 6 4 2 4" xfId="16916" xr:uid="{00000000-0005-0000-0000-000075A60000}"/>
    <cellStyle name="Note 6 6 4 2 4 2" xfId="34580" xr:uid="{00000000-0005-0000-0000-000076A60000}"/>
    <cellStyle name="Note 6 6 4 2 4 3" xfId="51783" xr:uid="{00000000-0005-0000-0000-000077A60000}"/>
    <cellStyle name="Note 6 6 4 2 5" xfId="24056" xr:uid="{00000000-0005-0000-0000-000078A60000}"/>
    <cellStyle name="Note 6 6 4 2 6" xfId="41333" xr:uid="{00000000-0005-0000-0000-000079A60000}"/>
    <cellStyle name="Note 6 6 4 3" xfId="11455" xr:uid="{00000000-0005-0000-0000-00007AA60000}"/>
    <cellStyle name="Note 6 6 4 3 2" xfId="18236" xr:uid="{00000000-0005-0000-0000-00007BA60000}"/>
    <cellStyle name="Note 6 6 4 3 2 2" xfId="35900" xr:uid="{00000000-0005-0000-0000-00007CA60000}"/>
    <cellStyle name="Note 6 6 4 3 2 3" xfId="53089" xr:uid="{00000000-0005-0000-0000-00007DA60000}"/>
    <cellStyle name="Note 6 6 4 3 3" xfId="29119" xr:uid="{00000000-0005-0000-0000-00007EA60000}"/>
    <cellStyle name="Note 6 6 4 3 4" xfId="46358" xr:uid="{00000000-0005-0000-0000-00007FA60000}"/>
    <cellStyle name="Note 6 6 4 4" xfId="8171" xr:uid="{00000000-0005-0000-0000-000080A60000}"/>
    <cellStyle name="Note 6 6 4 4 2" xfId="25836" xr:uid="{00000000-0005-0000-0000-000081A60000}"/>
    <cellStyle name="Note 6 6 4 4 3" xfId="43101" xr:uid="{00000000-0005-0000-0000-000082A60000}"/>
    <cellStyle name="Note 6 6 4 5" xfId="15169" xr:uid="{00000000-0005-0000-0000-000083A60000}"/>
    <cellStyle name="Note 6 6 4 5 2" xfId="32833" xr:uid="{00000000-0005-0000-0000-000084A60000}"/>
    <cellStyle name="Note 6 6 4 5 3" xfId="50048" xr:uid="{00000000-0005-0000-0000-000085A60000}"/>
    <cellStyle name="Note 6 6 4 6" xfId="22200" xr:uid="{00000000-0005-0000-0000-000086A60000}"/>
    <cellStyle name="Note 6 6 4 7" xfId="39490" xr:uid="{00000000-0005-0000-0000-000087A60000}"/>
    <cellStyle name="Note 6 6 5" xfId="4372" xr:uid="{00000000-0005-0000-0000-000088A60000}"/>
    <cellStyle name="Note 6 6 5 2" xfId="6237" xr:uid="{00000000-0005-0000-0000-000089A60000}"/>
    <cellStyle name="Note 6 6 5 2 2" xfId="13156" xr:uid="{00000000-0005-0000-0000-00008AA60000}"/>
    <cellStyle name="Note 6 6 5 2 2 2" xfId="19829" xr:uid="{00000000-0005-0000-0000-00008BA60000}"/>
    <cellStyle name="Note 6 6 5 2 2 2 2" xfId="37493" xr:uid="{00000000-0005-0000-0000-00008CA60000}"/>
    <cellStyle name="Note 6 6 5 2 2 2 3" xfId="54670" xr:uid="{00000000-0005-0000-0000-00008DA60000}"/>
    <cellStyle name="Note 6 6 5 2 2 3" xfId="30820" xr:uid="{00000000-0005-0000-0000-00008EA60000}"/>
    <cellStyle name="Note 6 6 5 2 2 4" xfId="48047" xr:uid="{00000000-0005-0000-0000-00008FA60000}"/>
    <cellStyle name="Note 6 6 5 2 3" xfId="9872" xr:uid="{00000000-0005-0000-0000-000090A60000}"/>
    <cellStyle name="Note 6 6 5 2 3 2" xfId="27537" xr:uid="{00000000-0005-0000-0000-000091A60000}"/>
    <cellStyle name="Note 6 6 5 2 3 3" xfId="44790" xr:uid="{00000000-0005-0000-0000-000092A60000}"/>
    <cellStyle name="Note 6 6 5 2 4" xfId="16762" xr:uid="{00000000-0005-0000-0000-000093A60000}"/>
    <cellStyle name="Note 6 6 5 2 4 2" xfId="34426" xr:uid="{00000000-0005-0000-0000-000094A60000}"/>
    <cellStyle name="Note 6 6 5 2 4 3" xfId="51629" xr:uid="{00000000-0005-0000-0000-000095A60000}"/>
    <cellStyle name="Note 6 6 5 2 5" xfId="23902" xr:uid="{00000000-0005-0000-0000-000096A60000}"/>
    <cellStyle name="Note 6 6 5 2 6" xfId="41179" xr:uid="{00000000-0005-0000-0000-000097A60000}"/>
    <cellStyle name="Note 6 6 5 3" xfId="11301" xr:uid="{00000000-0005-0000-0000-000098A60000}"/>
    <cellStyle name="Note 6 6 5 3 2" xfId="18082" xr:uid="{00000000-0005-0000-0000-000099A60000}"/>
    <cellStyle name="Note 6 6 5 3 2 2" xfId="35746" xr:uid="{00000000-0005-0000-0000-00009AA60000}"/>
    <cellStyle name="Note 6 6 5 3 2 3" xfId="52935" xr:uid="{00000000-0005-0000-0000-00009BA60000}"/>
    <cellStyle name="Note 6 6 5 3 3" xfId="28965" xr:uid="{00000000-0005-0000-0000-00009CA60000}"/>
    <cellStyle name="Note 6 6 5 3 4" xfId="46204" xr:uid="{00000000-0005-0000-0000-00009DA60000}"/>
    <cellStyle name="Note 6 6 5 4" xfId="8017" xr:uid="{00000000-0005-0000-0000-00009EA60000}"/>
    <cellStyle name="Note 6 6 5 4 2" xfId="25682" xr:uid="{00000000-0005-0000-0000-00009FA60000}"/>
    <cellStyle name="Note 6 6 5 4 3" xfId="42947" xr:uid="{00000000-0005-0000-0000-0000A0A60000}"/>
    <cellStyle name="Note 6 6 5 5" xfId="15015" xr:uid="{00000000-0005-0000-0000-0000A1A60000}"/>
    <cellStyle name="Note 6 6 5 5 2" xfId="32679" xr:uid="{00000000-0005-0000-0000-0000A2A60000}"/>
    <cellStyle name="Note 6 6 5 5 3" xfId="49894" xr:uid="{00000000-0005-0000-0000-0000A3A60000}"/>
    <cellStyle name="Note 6 6 5 6" xfId="22046" xr:uid="{00000000-0005-0000-0000-0000A4A60000}"/>
    <cellStyle name="Note 6 6 5 7" xfId="39336" xr:uid="{00000000-0005-0000-0000-0000A5A60000}"/>
    <cellStyle name="Note 6 6 6" xfId="10170" xr:uid="{00000000-0005-0000-0000-0000A6A60000}"/>
    <cellStyle name="Note 6 6 6 2" xfId="17059" xr:uid="{00000000-0005-0000-0000-0000A7A60000}"/>
    <cellStyle name="Note 6 6 6 2 2" xfId="34723" xr:uid="{00000000-0005-0000-0000-0000A8A60000}"/>
    <cellStyle name="Note 6 6 6 2 3" xfId="51924" xr:uid="{00000000-0005-0000-0000-0000A9A60000}"/>
    <cellStyle name="Note 6 6 6 3" xfId="27834" xr:uid="{00000000-0005-0000-0000-0000AAA60000}"/>
    <cellStyle name="Note 6 6 6 4" xfId="45085" xr:uid="{00000000-0005-0000-0000-0000ABA60000}"/>
    <cellStyle name="Note 6 6 7" xfId="13451" xr:uid="{00000000-0005-0000-0000-0000ACA60000}"/>
    <cellStyle name="Note 6 6 7 2" xfId="31115" xr:uid="{00000000-0005-0000-0000-0000ADA60000}"/>
    <cellStyle name="Note 6 6 7 3" xfId="48342" xr:uid="{00000000-0005-0000-0000-0000AEA60000}"/>
    <cellStyle name="Note 6 6 8" xfId="20277" xr:uid="{00000000-0005-0000-0000-0000AFA60000}"/>
    <cellStyle name="Note 6 6 9" xfId="20147" xr:uid="{00000000-0005-0000-0000-0000B0A60000}"/>
    <cellStyle name="Note 6 7" xfId="1889" xr:uid="{00000000-0005-0000-0000-0000B1A60000}"/>
    <cellStyle name="Note 6 7 2" xfId="2698" xr:uid="{00000000-0005-0000-0000-0000B2A60000}"/>
    <cellStyle name="Note 6 7 2 10" xfId="13503" xr:uid="{00000000-0005-0000-0000-0000B3A60000}"/>
    <cellStyle name="Note 6 7 2 10 2" xfId="31167" xr:uid="{00000000-0005-0000-0000-0000B4A60000}"/>
    <cellStyle name="Note 6 7 2 10 3" xfId="48394" xr:uid="{00000000-0005-0000-0000-0000B5A60000}"/>
    <cellStyle name="Note 6 7 2 11" xfId="20419" xr:uid="{00000000-0005-0000-0000-0000B6A60000}"/>
    <cellStyle name="Note 6 7 2 12" xfId="37728" xr:uid="{00000000-0005-0000-0000-0000B7A60000}"/>
    <cellStyle name="Note 6 7 2 2" xfId="2927" xr:uid="{00000000-0005-0000-0000-0000B8A60000}"/>
    <cellStyle name="Note 6 7 2 2 2" xfId="3590" xr:uid="{00000000-0005-0000-0000-0000B9A60000}"/>
    <cellStyle name="Note 6 7 2 2 2 2" xfId="5506" xr:uid="{00000000-0005-0000-0000-0000BAA60000}"/>
    <cellStyle name="Note 6 7 2 2 2 2 2" xfId="12426" xr:uid="{00000000-0005-0000-0000-0000BBA60000}"/>
    <cellStyle name="Note 6 7 2 2 2 2 2 2" xfId="19153" xr:uid="{00000000-0005-0000-0000-0000BCA60000}"/>
    <cellStyle name="Note 6 7 2 2 2 2 2 2 2" xfId="36817" xr:uid="{00000000-0005-0000-0000-0000BDA60000}"/>
    <cellStyle name="Note 6 7 2 2 2 2 2 2 3" xfId="53997" xr:uid="{00000000-0005-0000-0000-0000BEA60000}"/>
    <cellStyle name="Note 6 7 2 2 2 2 2 3" xfId="30090" xr:uid="{00000000-0005-0000-0000-0000BFA60000}"/>
    <cellStyle name="Note 6 7 2 2 2 2 2 4" xfId="47320" xr:uid="{00000000-0005-0000-0000-0000C0A60000}"/>
    <cellStyle name="Note 6 7 2 2 2 2 3" xfId="9142" xr:uid="{00000000-0005-0000-0000-0000C1A60000}"/>
    <cellStyle name="Note 6 7 2 2 2 2 3 2" xfId="26807" xr:uid="{00000000-0005-0000-0000-0000C2A60000}"/>
    <cellStyle name="Note 6 7 2 2 2 2 3 3" xfId="44063" xr:uid="{00000000-0005-0000-0000-0000C3A60000}"/>
    <cellStyle name="Note 6 7 2 2 2 2 4" xfId="16086" xr:uid="{00000000-0005-0000-0000-0000C4A60000}"/>
    <cellStyle name="Note 6 7 2 2 2 2 4 2" xfId="33750" xr:uid="{00000000-0005-0000-0000-0000C5A60000}"/>
    <cellStyle name="Note 6 7 2 2 2 2 4 3" xfId="50956" xr:uid="{00000000-0005-0000-0000-0000C6A60000}"/>
    <cellStyle name="Note 6 7 2 2 2 2 5" xfId="23171" xr:uid="{00000000-0005-0000-0000-0000C7A60000}"/>
    <cellStyle name="Note 6 7 2 2 2 2 6" xfId="40452" xr:uid="{00000000-0005-0000-0000-0000C8A60000}"/>
    <cellStyle name="Note 6 7 2 2 2 3" xfId="11050" xr:uid="{00000000-0005-0000-0000-0000C9A60000}"/>
    <cellStyle name="Note 6 7 2 2 2 3 2" xfId="17885" xr:uid="{00000000-0005-0000-0000-0000CAA60000}"/>
    <cellStyle name="Note 6 7 2 2 2 3 2 2" xfId="35549" xr:uid="{00000000-0005-0000-0000-0000CBA60000}"/>
    <cellStyle name="Note 6 7 2 2 2 3 2 3" xfId="52741" xr:uid="{00000000-0005-0000-0000-0000CCA60000}"/>
    <cellStyle name="Note 6 7 2 2 2 3 3" xfId="28714" xr:uid="{00000000-0005-0000-0000-0000CDA60000}"/>
    <cellStyle name="Note 6 7 2 2 2 3 4" xfId="45956" xr:uid="{00000000-0005-0000-0000-0000CEA60000}"/>
    <cellStyle name="Note 6 7 2 2 2 4" xfId="7287" xr:uid="{00000000-0005-0000-0000-0000CFA60000}"/>
    <cellStyle name="Note 6 7 2 2 2 4 2" xfId="24952" xr:uid="{00000000-0005-0000-0000-0000D0A60000}"/>
    <cellStyle name="Note 6 7 2 2 2 4 3" xfId="42220" xr:uid="{00000000-0005-0000-0000-0000D1A60000}"/>
    <cellStyle name="Note 6 7 2 2 2 5" xfId="14339" xr:uid="{00000000-0005-0000-0000-0000D2A60000}"/>
    <cellStyle name="Note 6 7 2 2 2 5 2" xfId="32003" xr:uid="{00000000-0005-0000-0000-0000D3A60000}"/>
    <cellStyle name="Note 6 7 2 2 2 5 3" xfId="49221" xr:uid="{00000000-0005-0000-0000-0000D4A60000}"/>
    <cellStyle name="Note 6 7 2 2 2 6" xfId="21309" xr:uid="{00000000-0005-0000-0000-0000D5A60000}"/>
    <cellStyle name="Note 6 7 2 2 2 7" xfId="38609" xr:uid="{00000000-0005-0000-0000-0000D6A60000}"/>
    <cellStyle name="Note 6 7 2 2 3" xfId="3960" xr:uid="{00000000-0005-0000-0000-0000D7A60000}"/>
    <cellStyle name="Note 6 7 2 2 3 2" xfId="5876" xr:uid="{00000000-0005-0000-0000-0000D8A60000}"/>
    <cellStyle name="Note 6 7 2 2 3 2 2" xfId="12796" xr:uid="{00000000-0005-0000-0000-0000D9A60000}"/>
    <cellStyle name="Note 6 7 2 2 3 2 2 2" xfId="19523" xr:uid="{00000000-0005-0000-0000-0000DAA60000}"/>
    <cellStyle name="Note 6 7 2 2 3 2 2 2 2" xfId="37187" xr:uid="{00000000-0005-0000-0000-0000DBA60000}"/>
    <cellStyle name="Note 6 7 2 2 3 2 2 2 3" xfId="54364" xr:uid="{00000000-0005-0000-0000-0000DCA60000}"/>
    <cellStyle name="Note 6 7 2 2 3 2 2 3" xfId="30460" xr:uid="{00000000-0005-0000-0000-0000DDA60000}"/>
    <cellStyle name="Note 6 7 2 2 3 2 2 4" xfId="47687" xr:uid="{00000000-0005-0000-0000-0000DEA60000}"/>
    <cellStyle name="Note 6 7 2 2 3 2 3" xfId="9512" xr:uid="{00000000-0005-0000-0000-0000DFA60000}"/>
    <cellStyle name="Note 6 7 2 2 3 2 3 2" xfId="27177" xr:uid="{00000000-0005-0000-0000-0000E0A60000}"/>
    <cellStyle name="Note 6 7 2 2 3 2 3 3" xfId="44430" xr:uid="{00000000-0005-0000-0000-0000E1A60000}"/>
    <cellStyle name="Note 6 7 2 2 3 2 4" xfId="16456" xr:uid="{00000000-0005-0000-0000-0000E2A60000}"/>
    <cellStyle name="Note 6 7 2 2 3 2 4 2" xfId="34120" xr:uid="{00000000-0005-0000-0000-0000E3A60000}"/>
    <cellStyle name="Note 6 7 2 2 3 2 4 3" xfId="51323" xr:uid="{00000000-0005-0000-0000-0000E4A60000}"/>
    <cellStyle name="Note 6 7 2 2 3 2 5" xfId="23541" xr:uid="{00000000-0005-0000-0000-0000E5A60000}"/>
    <cellStyle name="Note 6 7 2 2 3 2 6" xfId="40819" xr:uid="{00000000-0005-0000-0000-0000E6A60000}"/>
    <cellStyle name="Note 6 7 2 2 3 3" xfId="7657" xr:uid="{00000000-0005-0000-0000-0000E7A60000}"/>
    <cellStyle name="Note 6 7 2 2 3 3 2" xfId="25322" xr:uid="{00000000-0005-0000-0000-0000E8A60000}"/>
    <cellStyle name="Note 6 7 2 2 3 3 3" xfId="42587" xr:uid="{00000000-0005-0000-0000-0000E9A60000}"/>
    <cellStyle name="Note 6 7 2 2 3 4" xfId="14709" xr:uid="{00000000-0005-0000-0000-0000EAA60000}"/>
    <cellStyle name="Note 6 7 2 2 3 4 2" xfId="32373" xr:uid="{00000000-0005-0000-0000-0000EBA60000}"/>
    <cellStyle name="Note 6 7 2 2 3 4 3" xfId="49588" xr:uid="{00000000-0005-0000-0000-0000ECA60000}"/>
    <cellStyle name="Note 6 7 2 2 3 5" xfId="21679" xr:uid="{00000000-0005-0000-0000-0000EDA60000}"/>
    <cellStyle name="Note 6 7 2 2 3 6" xfId="38976" xr:uid="{00000000-0005-0000-0000-0000EEA60000}"/>
    <cellStyle name="Note 6 7 2 2 4" xfId="4843" xr:uid="{00000000-0005-0000-0000-0000EFA60000}"/>
    <cellStyle name="Note 6 7 2 2 4 2" xfId="11763" xr:uid="{00000000-0005-0000-0000-0000F0A60000}"/>
    <cellStyle name="Note 6 7 2 2 4 2 2" xfId="18544" xr:uid="{00000000-0005-0000-0000-0000F1A60000}"/>
    <cellStyle name="Note 6 7 2 2 4 2 2 2" xfId="36208" xr:uid="{00000000-0005-0000-0000-0000F2A60000}"/>
    <cellStyle name="Note 6 7 2 2 4 2 2 3" xfId="53394" xr:uid="{00000000-0005-0000-0000-0000F3A60000}"/>
    <cellStyle name="Note 6 7 2 2 4 2 3" xfId="29427" xr:uid="{00000000-0005-0000-0000-0000F4A60000}"/>
    <cellStyle name="Note 6 7 2 2 4 2 4" xfId="46663" xr:uid="{00000000-0005-0000-0000-0000F5A60000}"/>
    <cellStyle name="Note 6 7 2 2 4 3" xfId="8479" xr:uid="{00000000-0005-0000-0000-0000F6A60000}"/>
    <cellStyle name="Note 6 7 2 2 4 3 2" xfId="26144" xr:uid="{00000000-0005-0000-0000-0000F7A60000}"/>
    <cellStyle name="Note 6 7 2 2 4 3 3" xfId="43406" xr:uid="{00000000-0005-0000-0000-0000F8A60000}"/>
    <cellStyle name="Note 6 7 2 2 4 4" xfId="15477" xr:uid="{00000000-0005-0000-0000-0000F9A60000}"/>
    <cellStyle name="Note 6 7 2 2 4 4 2" xfId="33141" xr:uid="{00000000-0005-0000-0000-0000FAA60000}"/>
    <cellStyle name="Note 6 7 2 2 4 4 3" xfId="50353" xr:uid="{00000000-0005-0000-0000-0000FBA60000}"/>
    <cellStyle name="Note 6 7 2 2 4 5" xfId="22508" xr:uid="{00000000-0005-0000-0000-0000FCA60000}"/>
    <cellStyle name="Note 6 7 2 2 4 6" xfId="39795" xr:uid="{00000000-0005-0000-0000-0000FDA60000}"/>
    <cellStyle name="Note 6 7 2 2 5" xfId="10449" xr:uid="{00000000-0005-0000-0000-0000FEA60000}"/>
    <cellStyle name="Note 6 7 2 2 5 2" xfId="17338" xr:uid="{00000000-0005-0000-0000-0000FFA60000}"/>
    <cellStyle name="Note 6 7 2 2 5 2 2" xfId="35002" xr:uid="{00000000-0005-0000-0000-000000A70000}"/>
    <cellStyle name="Note 6 7 2 2 5 2 3" xfId="52200" xr:uid="{00000000-0005-0000-0000-000001A70000}"/>
    <cellStyle name="Note 6 7 2 2 5 3" xfId="28113" xr:uid="{00000000-0005-0000-0000-000002A70000}"/>
    <cellStyle name="Note 6 7 2 2 5 4" xfId="45361" xr:uid="{00000000-0005-0000-0000-000003A70000}"/>
    <cellStyle name="Note 6 7 2 2 6" xfId="6699" xr:uid="{00000000-0005-0000-0000-000004A70000}"/>
    <cellStyle name="Note 6 7 2 2 6 2" xfId="24364" xr:uid="{00000000-0005-0000-0000-000005A70000}"/>
    <cellStyle name="Note 6 7 2 2 6 3" xfId="41638" xr:uid="{00000000-0005-0000-0000-000006A70000}"/>
    <cellStyle name="Note 6 7 2 2 7" xfId="13730" xr:uid="{00000000-0005-0000-0000-000007A70000}"/>
    <cellStyle name="Note 6 7 2 2 7 2" xfId="31394" xr:uid="{00000000-0005-0000-0000-000008A70000}"/>
    <cellStyle name="Note 6 7 2 2 7 3" xfId="48618" xr:uid="{00000000-0005-0000-0000-000009A70000}"/>
    <cellStyle name="Note 6 7 2 2 8" xfId="20646" xr:uid="{00000000-0005-0000-0000-00000AA70000}"/>
    <cellStyle name="Note 6 7 2 2 9" xfId="37952" xr:uid="{00000000-0005-0000-0000-00000BA70000}"/>
    <cellStyle name="Note 6 7 2 3" xfId="3023" xr:uid="{00000000-0005-0000-0000-00000CA70000}"/>
    <cellStyle name="Note 6 7 2 3 2" xfId="3686" xr:uid="{00000000-0005-0000-0000-00000DA70000}"/>
    <cellStyle name="Note 6 7 2 3 2 2" xfId="5602" xr:uid="{00000000-0005-0000-0000-00000EA70000}"/>
    <cellStyle name="Note 6 7 2 3 2 2 2" xfId="12522" xr:uid="{00000000-0005-0000-0000-00000FA70000}"/>
    <cellStyle name="Note 6 7 2 3 2 2 2 2" xfId="19249" xr:uid="{00000000-0005-0000-0000-000010A70000}"/>
    <cellStyle name="Note 6 7 2 3 2 2 2 2 2" xfId="36913" xr:uid="{00000000-0005-0000-0000-000011A70000}"/>
    <cellStyle name="Note 6 7 2 3 2 2 2 2 3" xfId="54090" xr:uid="{00000000-0005-0000-0000-000012A70000}"/>
    <cellStyle name="Note 6 7 2 3 2 2 2 3" xfId="30186" xr:uid="{00000000-0005-0000-0000-000013A70000}"/>
    <cellStyle name="Note 6 7 2 3 2 2 2 4" xfId="47413" xr:uid="{00000000-0005-0000-0000-000014A70000}"/>
    <cellStyle name="Note 6 7 2 3 2 2 3" xfId="9238" xr:uid="{00000000-0005-0000-0000-000015A70000}"/>
    <cellStyle name="Note 6 7 2 3 2 2 3 2" xfId="26903" xr:uid="{00000000-0005-0000-0000-000016A70000}"/>
    <cellStyle name="Note 6 7 2 3 2 2 3 3" xfId="44156" xr:uid="{00000000-0005-0000-0000-000017A70000}"/>
    <cellStyle name="Note 6 7 2 3 2 2 4" xfId="16182" xr:uid="{00000000-0005-0000-0000-000018A70000}"/>
    <cellStyle name="Note 6 7 2 3 2 2 4 2" xfId="33846" xr:uid="{00000000-0005-0000-0000-000019A70000}"/>
    <cellStyle name="Note 6 7 2 3 2 2 4 3" xfId="51049" xr:uid="{00000000-0005-0000-0000-00001AA70000}"/>
    <cellStyle name="Note 6 7 2 3 2 2 5" xfId="23267" xr:uid="{00000000-0005-0000-0000-00001BA70000}"/>
    <cellStyle name="Note 6 7 2 3 2 2 6" xfId="40545" xr:uid="{00000000-0005-0000-0000-00001CA70000}"/>
    <cellStyle name="Note 6 7 2 3 2 3" xfId="11146" xr:uid="{00000000-0005-0000-0000-00001DA70000}"/>
    <cellStyle name="Note 6 7 2 3 2 3 2" xfId="17981" xr:uid="{00000000-0005-0000-0000-00001EA70000}"/>
    <cellStyle name="Note 6 7 2 3 2 3 2 2" xfId="35645" xr:uid="{00000000-0005-0000-0000-00001FA70000}"/>
    <cellStyle name="Note 6 7 2 3 2 3 2 3" xfId="52834" xr:uid="{00000000-0005-0000-0000-000020A70000}"/>
    <cellStyle name="Note 6 7 2 3 2 3 3" xfId="28810" xr:uid="{00000000-0005-0000-0000-000021A70000}"/>
    <cellStyle name="Note 6 7 2 3 2 3 4" xfId="46049" xr:uid="{00000000-0005-0000-0000-000022A70000}"/>
    <cellStyle name="Note 6 7 2 3 2 4" xfId="7383" xr:uid="{00000000-0005-0000-0000-000023A70000}"/>
    <cellStyle name="Note 6 7 2 3 2 4 2" xfId="25048" xr:uid="{00000000-0005-0000-0000-000024A70000}"/>
    <cellStyle name="Note 6 7 2 3 2 4 3" xfId="42313" xr:uid="{00000000-0005-0000-0000-000025A70000}"/>
    <cellStyle name="Note 6 7 2 3 2 5" xfId="14435" xr:uid="{00000000-0005-0000-0000-000026A70000}"/>
    <cellStyle name="Note 6 7 2 3 2 5 2" xfId="32099" xr:uid="{00000000-0005-0000-0000-000027A70000}"/>
    <cellStyle name="Note 6 7 2 3 2 5 3" xfId="49314" xr:uid="{00000000-0005-0000-0000-000028A70000}"/>
    <cellStyle name="Note 6 7 2 3 2 6" xfId="21405" xr:uid="{00000000-0005-0000-0000-000029A70000}"/>
    <cellStyle name="Note 6 7 2 3 2 7" xfId="38702" xr:uid="{00000000-0005-0000-0000-00002AA70000}"/>
    <cellStyle name="Note 6 7 2 3 3" xfId="4053" xr:uid="{00000000-0005-0000-0000-00002BA70000}"/>
    <cellStyle name="Note 6 7 2 3 3 2" xfId="5969" xr:uid="{00000000-0005-0000-0000-00002CA70000}"/>
    <cellStyle name="Note 6 7 2 3 3 2 2" xfId="12889" xr:uid="{00000000-0005-0000-0000-00002DA70000}"/>
    <cellStyle name="Note 6 7 2 3 3 2 2 2" xfId="19616" xr:uid="{00000000-0005-0000-0000-00002EA70000}"/>
    <cellStyle name="Note 6 7 2 3 3 2 2 2 2" xfId="37280" xr:uid="{00000000-0005-0000-0000-00002FA70000}"/>
    <cellStyle name="Note 6 7 2 3 3 2 2 2 3" xfId="54457" xr:uid="{00000000-0005-0000-0000-000030A70000}"/>
    <cellStyle name="Note 6 7 2 3 3 2 2 3" xfId="30553" xr:uid="{00000000-0005-0000-0000-000031A70000}"/>
    <cellStyle name="Note 6 7 2 3 3 2 2 4" xfId="47780" xr:uid="{00000000-0005-0000-0000-000032A70000}"/>
    <cellStyle name="Note 6 7 2 3 3 2 3" xfId="9605" xr:uid="{00000000-0005-0000-0000-000033A70000}"/>
    <cellStyle name="Note 6 7 2 3 3 2 3 2" xfId="27270" xr:uid="{00000000-0005-0000-0000-000034A70000}"/>
    <cellStyle name="Note 6 7 2 3 3 2 3 3" xfId="44523" xr:uid="{00000000-0005-0000-0000-000035A70000}"/>
    <cellStyle name="Note 6 7 2 3 3 2 4" xfId="16549" xr:uid="{00000000-0005-0000-0000-000036A70000}"/>
    <cellStyle name="Note 6 7 2 3 3 2 4 2" xfId="34213" xr:uid="{00000000-0005-0000-0000-000037A70000}"/>
    <cellStyle name="Note 6 7 2 3 3 2 4 3" xfId="51416" xr:uid="{00000000-0005-0000-0000-000038A70000}"/>
    <cellStyle name="Note 6 7 2 3 3 2 5" xfId="23634" xr:uid="{00000000-0005-0000-0000-000039A70000}"/>
    <cellStyle name="Note 6 7 2 3 3 2 6" xfId="40912" xr:uid="{00000000-0005-0000-0000-00003AA70000}"/>
    <cellStyle name="Note 6 7 2 3 3 3" xfId="7750" xr:uid="{00000000-0005-0000-0000-00003BA70000}"/>
    <cellStyle name="Note 6 7 2 3 3 3 2" xfId="25415" xr:uid="{00000000-0005-0000-0000-00003CA70000}"/>
    <cellStyle name="Note 6 7 2 3 3 3 3" xfId="42680" xr:uid="{00000000-0005-0000-0000-00003DA70000}"/>
    <cellStyle name="Note 6 7 2 3 3 4" xfId="14802" xr:uid="{00000000-0005-0000-0000-00003EA70000}"/>
    <cellStyle name="Note 6 7 2 3 3 4 2" xfId="32466" xr:uid="{00000000-0005-0000-0000-00003FA70000}"/>
    <cellStyle name="Note 6 7 2 3 3 4 3" xfId="49681" xr:uid="{00000000-0005-0000-0000-000040A70000}"/>
    <cellStyle name="Note 6 7 2 3 3 5" xfId="21772" xr:uid="{00000000-0005-0000-0000-000041A70000}"/>
    <cellStyle name="Note 6 7 2 3 3 6" xfId="39069" xr:uid="{00000000-0005-0000-0000-000042A70000}"/>
    <cellStyle name="Note 6 7 2 3 4" xfId="4939" xr:uid="{00000000-0005-0000-0000-000043A70000}"/>
    <cellStyle name="Note 6 7 2 3 4 2" xfId="11859" xr:uid="{00000000-0005-0000-0000-000044A70000}"/>
    <cellStyle name="Note 6 7 2 3 4 2 2" xfId="18640" xr:uid="{00000000-0005-0000-0000-000045A70000}"/>
    <cellStyle name="Note 6 7 2 3 4 2 2 2" xfId="36304" xr:uid="{00000000-0005-0000-0000-000046A70000}"/>
    <cellStyle name="Note 6 7 2 3 4 2 2 3" xfId="53487" xr:uid="{00000000-0005-0000-0000-000047A70000}"/>
    <cellStyle name="Note 6 7 2 3 4 2 3" xfId="29523" xr:uid="{00000000-0005-0000-0000-000048A70000}"/>
    <cellStyle name="Note 6 7 2 3 4 2 4" xfId="46756" xr:uid="{00000000-0005-0000-0000-000049A70000}"/>
    <cellStyle name="Note 6 7 2 3 4 3" xfId="8575" xr:uid="{00000000-0005-0000-0000-00004AA70000}"/>
    <cellStyle name="Note 6 7 2 3 4 3 2" xfId="26240" xr:uid="{00000000-0005-0000-0000-00004BA70000}"/>
    <cellStyle name="Note 6 7 2 3 4 3 3" xfId="43499" xr:uid="{00000000-0005-0000-0000-00004CA70000}"/>
    <cellStyle name="Note 6 7 2 3 4 4" xfId="15573" xr:uid="{00000000-0005-0000-0000-00004DA70000}"/>
    <cellStyle name="Note 6 7 2 3 4 4 2" xfId="33237" xr:uid="{00000000-0005-0000-0000-00004EA70000}"/>
    <cellStyle name="Note 6 7 2 3 4 4 3" xfId="50446" xr:uid="{00000000-0005-0000-0000-00004FA70000}"/>
    <cellStyle name="Note 6 7 2 3 4 5" xfId="22604" xr:uid="{00000000-0005-0000-0000-000050A70000}"/>
    <cellStyle name="Note 6 7 2 3 4 6" xfId="39888" xr:uid="{00000000-0005-0000-0000-000051A70000}"/>
    <cellStyle name="Note 6 7 2 3 5" xfId="10545" xr:uid="{00000000-0005-0000-0000-000052A70000}"/>
    <cellStyle name="Note 6 7 2 3 5 2" xfId="17434" xr:uid="{00000000-0005-0000-0000-000053A70000}"/>
    <cellStyle name="Note 6 7 2 3 5 2 2" xfId="35098" xr:uid="{00000000-0005-0000-0000-000054A70000}"/>
    <cellStyle name="Note 6 7 2 3 5 2 3" xfId="52293" xr:uid="{00000000-0005-0000-0000-000055A70000}"/>
    <cellStyle name="Note 6 7 2 3 5 3" xfId="28209" xr:uid="{00000000-0005-0000-0000-000056A70000}"/>
    <cellStyle name="Note 6 7 2 3 5 4" xfId="45454" xr:uid="{00000000-0005-0000-0000-000057A70000}"/>
    <cellStyle name="Note 6 7 2 3 6" xfId="6795" xr:uid="{00000000-0005-0000-0000-000058A70000}"/>
    <cellStyle name="Note 6 7 2 3 6 2" xfId="24460" xr:uid="{00000000-0005-0000-0000-000059A70000}"/>
    <cellStyle name="Note 6 7 2 3 6 3" xfId="41731" xr:uid="{00000000-0005-0000-0000-00005AA70000}"/>
    <cellStyle name="Note 6 7 2 3 7" xfId="13826" xr:uid="{00000000-0005-0000-0000-00005BA70000}"/>
    <cellStyle name="Note 6 7 2 3 7 2" xfId="31490" xr:uid="{00000000-0005-0000-0000-00005CA70000}"/>
    <cellStyle name="Note 6 7 2 3 7 3" xfId="48711" xr:uid="{00000000-0005-0000-0000-00005DA70000}"/>
    <cellStyle name="Note 6 7 2 3 8" xfId="20742" xr:uid="{00000000-0005-0000-0000-00005EA70000}"/>
    <cellStyle name="Note 6 7 2 3 9" xfId="38045" xr:uid="{00000000-0005-0000-0000-00005FA70000}"/>
    <cellStyle name="Note 6 7 2 4" xfId="3135" xr:uid="{00000000-0005-0000-0000-000060A70000}"/>
    <cellStyle name="Note 6 7 2 4 2" xfId="4165" xr:uid="{00000000-0005-0000-0000-000061A70000}"/>
    <cellStyle name="Note 6 7 2 4 2 2" xfId="6081" xr:uid="{00000000-0005-0000-0000-000062A70000}"/>
    <cellStyle name="Note 6 7 2 4 2 2 2" xfId="13001" xr:uid="{00000000-0005-0000-0000-000063A70000}"/>
    <cellStyle name="Note 6 7 2 4 2 2 2 2" xfId="19728" xr:uid="{00000000-0005-0000-0000-000064A70000}"/>
    <cellStyle name="Note 6 7 2 4 2 2 2 2 2" xfId="37392" xr:uid="{00000000-0005-0000-0000-000065A70000}"/>
    <cellStyle name="Note 6 7 2 4 2 2 2 2 3" xfId="54569" xr:uid="{00000000-0005-0000-0000-000066A70000}"/>
    <cellStyle name="Note 6 7 2 4 2 2 2 3" xfId="30665" xr:uid="{00000000-0005-0000-0000-000067A70000}"/>
    <cellStyle name="Note 6 7 2 4 2 2 2 4" xfId="47892" xr:uid="{00000000-0005-0000-0000-000068A70000}"/>
    <cellStyle name="Note 6 7 2 4 2 2 3" xfId="9717" xr:uid="{00000000-0005-0000-0000-000069A70000}"/>
    <cellStyle name="Note 6 7 2 4 2 2 3 2" xfId="27382" xr:uid="{00000000-0005-0000-0000-00006AA70000}"/>
    <cellStyle name="Note 6 7 2 4 2 2 3 3" xfId="44635" xr:uid="{00000000-0005-0000-0000-00006BA70000}"/>
    <cellStyle name="Note 6 7 2 4 2 2 4" xfId="16661" xr:uid="{00000000-0005-0000-0000-00006CA70000}"/>
    <cellStyle name="Note 6 7 2 4 2 2 4 2" xfId="34325" xr:uid="{00000000-0005-0000-0000-00006DA70000}"/>
    <cellStyle name="Note 6 7 2 4 2 2 4 3" xfId="51528" xr:uid="{00000000-0005-0000-0000-00006EA70000}"/>
    <cellStyle name="Note 6 7 2 4 2 2 5" xfId="23746" xr:uid="{00000000-0005-0000-0000-00006FA70000}"/>
    <cellStyle name="Note 6 7 2 4 2 2 6" xfId="41024" xr:uid="{00000000-0005-0000-0000-000070A70000}"/>
    <cellStyle name="Note 6 7 2 4 2 3" xfId="7862" xr:uid="{00000000-0005-0000-0000-000071A70000}"/>
    <cellStyle name="Note 6 7 2 4 2 3 2" xfId="25527" xr:uid="{00000000-0005-0000-0000-000072A70000}"/>
    <cellStyle name="Note 6 7 2 4 2 3 3" xfId="42792" xr:uid="{00000000-0005-0000-0000-000073A70000}"/>
    <cellStyle name="Note 6 7 2 4 2 4" xfId="14914" xr:uid="{00000000-0005-0000-0000-000074A70000}"/>
    <cellStyle name="Note 6 7 2 4 2 4 2" xfId="32578" xr:uid="{00000000-0005-0000-0000-000075A70000}"/>
    <cellStyle name="Note 6 7 2 4 2 4 3" xfId="49793" xr:uid="{00000000-0005-0000-0000-000076A70000}"/>
    <cellStyle name="Note 6 7 2 4 2 5" xfId="21884" xr:uid="{00000000-0005-0000-0000-000077A70000}"/>
    <cellStyle name="Note 6 7 2 4 2 6" xfId="39181" xr:uid="{00000000-0005-0000-0000-000078A70000}"/>
    <cellStyle name="Note 6 7 2 4 3" xfId="5051" xr:uid="{00000000-0005-0000-0000-000079A70000}"/>
    <cellStyle name="Note 6 7 2 4 3 2" xfId="11971" xr:uid="{00000000-0005-0000-0000-00007AA70000}"/>
    <cellStyle name="Note 6 7 2 4 3 2 2" xfId="18752" xr:uid="{00000000-0005-0000-0000-00007BA70000}"/>
    <cellStyle name="Note 6 7 2 4 3 2 2 2" xfId="36416" xr:uid="{00000000-0005-0000-0000-00007CA70000}"/>
    <cellStyle name="Note 6 7 2 4 3 2 2 3" xfId="53599" xr:uid="{00000000-0005-0000-0000-00007DA70000}"/>
    <cellStyle name="Note 6 7 2 4 3 2 3" xfId="29635" xr:uid="{00000000-0005-0000-0000-00007EA70000}"/>
    <cellStyle name="Note 6 7 2 4 3 2 4" xfId="46868" xr:uid="{00000000-0005-0000-0000-00007FA70000}"/>
    <cellStyle name="Note 6 7 2 4 3 3" xfId="8687" xr:uid="{00000000-0005-0000-0000-000080A70000}"/>
    <cellStyle name="Note 6 7 2 4 3 3 2" xfId="26352" xr:uid="{00000000-0005-0000-0000-000081A70000}"/>
    <cellStyle name="Note 6 7 2 4 3 3 3" xfId="43611" xr:uid="{00000000-0005-0000-0000-000082A70000}"/>
    <cellStyle name="Note 6 7 2 4 3 4" xfId="15685" xr:uid="{00000000-0005-0000-0000-000083A70000}"/>
    <cellStyle name="Note 6 7 2 4 3 4 2" xfId="33349" xr:uid="{00000000-0005-0000-0000-000084A70000}"/>
    <cellStyle name="Note 6 7 2 4 3 4 3" xfId="50558" xr:uid="{00000000-0005-0000-0000-000085A70000}"/>
    <cellStyle name="Note 6 7 2 4 3 5" xfId="22716" xr:uid="{00000000-0005-0000-0000-000086A70000}"/>
    <cellStyle name="Note 6 7 2 4 3 6" xfId="40000" xr:uid="{00000000-0005-0000-0000-000087A70000}"/>
    <cellStyle name="Note 6 7 2 4 4" xfId="10657" xr:uid="{00000000-0005-0000-0000-000088A70000}"/>
    <cellStyle name="Note 6 7 2 4 4 2" xfId="17546" xr:uid="{00000000-0005-0000-0000-000089A70000}"/>
    <cellStyle name="Note 6 7 2 4 4 2 2" xfId="35210" xr:uid="{00000000-0005-0000-0000-00008AA70000}"/>
    <cellStyle name="Note 6 7 2 4 4 2 3" xfId="52405" xr:uid="{00000000-0005-0000-0000-00008BA70000}"/>
    <cellStyle name="Note 6 7 2 4 4 3" xfId="28321" xr:uid="{00000000-0005-0000-0000-00008CA70000}"/>
    <cellStyle name="Note 6 7 2 4 4 4" xfId="45566" xr:uid="{00000000-0005-0000-0000-00008DA70000}"/>
    <cellStyle name="Note 6 7 2 4 5" xfId="6907" xr:uid="{00000000-0005-0000-0000-00008EA70000}"/>
    <cellStyle name="Note 6 7 2 4 5 2" xfId="24572" xr:uid="{00000000-0005-0000-0000-00008FA70000}"/>
    <cellStyle name="Note 6 7 2 4 5 3" xfId="41843" xr:uid="{00000000-0005-0000-0000-000090A70000}"/>
    <cellStyle name="Note 6 7 2 4 6" xfId="13938" xr:uid="{00000000-0005-0000-0000-000091A70000}"/>
    <cellStyle name="Note 6 7 2 4 6 2" xfId="31602" xr:uid="{00000000-0005-0000-0000-000092A70000}"/>
    <cellStyle name="Note 6 7 2 4 6 3" xfId="48823" xr:uid="{00000000-0005-0000-0000-000093A70000}"/>
    <cellStyle name="Note 6 7 2 4 7" xfId="20854" xr:uid="{00000000-0005-0000-0000-000094A70000}"/>
    <cellStyle name="Note 6 7 2 4 8" xfId="38157" xr:uid="{00000000-0005-0000-0000-000095A70000}"/>
    <cellStyle name="Note 6 7 2 5" xfId="3363" xr:uid="{00000000-0005-0000-0000-000096A70000}"/>
    <cellStyle name="Note 6 7 2 5 2" xfId="5279" xr:uid="{00000000-0005-0000-0000-000097A70000}"/>
    <cellStyle name="Note 6 7 2 5 2 2" xfId="12199" xr:uid="{00000000-0005-0000-0000-000098A70000}"/>
    <cellStyle name="Note 6 7 2 5 2 2 2" xfId="18926" xr:uid="{00000000-0005-0000-0000-000099A70000}"/>
    <cellStyle name="Note 6 7 2 5 2 2 2 2" xfId="36590" xr:uid="{00000000-0005-0000-0000-00009AA70000}"/>
    <cellStyle name="Note 6 7 2 5 2 2 2 3" xfId="53773" xr:uid="{00000000-0005-0000-0000-00009BA70000}"/>
    <cellStyle name="Note 6 7 2 5 2 2 3" xfId="29863" xr:uid="{00000000-0005-0000-0000-00009CA70000}"/>
    <cellStyle name="Note 6 7 2 5 2 2 4" xfId="47096" xr:uid="{00000000-0005-0000-0000-00009DA70000}"/>
    <cellStyle name="Note 6 7 2 5 2 3" xfId="8915" xr:uid="{00000000-0005-0000-0000-00009EA70000}"/>
    <cellStyle name="Note 6 7 2 5 2 3 2" xfId="26580" xr:uid="{00000000-0005-0000-0000-00009FA70000}"/>
    <cellStyle name="Note 6 7 2 5 2 3 3" xfId="43839" xr:uid="{00000000-0005-0000-0000-0000A0A70000}"/>
    <cellStyle name="Note 6 7 2 5 2 4" xfId="15859" xr:uid="{00000000-0005-0000-0000-0000A1A70000}"/>
    <cellStyle name="Note 6 7 2 5 2 4 2" xfId="33523" xr:uid="{00000000-0005-0000-0000-0000A2A70000}"/>
    <cellStyle name="Note 6 7 2 5 2 4 3" xfId="50732" xr:uid="{00000000-0005-0000-0000-0000A3A70000}"/>
    <cellStyle name="Note 6 7 2 5 2 5" xfId="22944" xr:uid="{00000000-0005-0000-0000-0000A4A70000}"/>
    <cellStyle name="Note 6 7 2 5 2 6" xfId="40228" xr:uid="{00000000-0005-0000-0000-0000A5A70000}"/>
    <cellStyle name="Note 6 7 2 5 3" xfId="10823" xr:uid="{00000000-0005-0000-0000-0000A6A70000}"/>
    <cellStyle name="Note 6 7 2 5 3 2" xfId="17658" xr:uid="{00000000-0005-0000-0000-0000A7A70000}"/>
    <cellStyle name="Note 6 7 2 5 3 2 2" xfId="35322" xr:uid="{00000000-0005-0000-0000-0000A8A70000}"/>
    <cellStyle name="Note 6 7 2 5 3 2 3" xfId="52517" xr:uid="{00000000-0005-0000-0000-0000A9A70000}"/>
    <cellStyle name="Note 6 7 2 5 3 3" xfId="28487" xr:uid="{00000000-0005-0000-0000-0000AAA70000}"/>
    <cellStyle name="Note 6 7 2 5 3 4" xfId="45732" xr:uid="{00000000-0005-0000-0000-0000ABA70000}"/>
    <cellStyle name="Note 6 7 2 5 4" xfId="14112" xr:uid="{00000000-0005-0000-0000-0000ACA70000}"/>
    <cellStyle name="Note 6 7 2 5 4 2" xfId="31776" xr:uid="{00000000-0005-0000-0000-0000ADA70000}"/>
    <cellStyle name="Note 6 7 2 5 4 3" xfId="48997" xr:uid="{00000000-0005-0000-0000-0000AEA70000}"/>
    <cellStyle name="Note 6 7 2 5 5" xfId="21082" xr:uid="{00000000-0005-0000-0000-0000AFA70000}"/>
    <cellStyle name="Note 6 7 2 5 6" xfId="38385" xr:uid="{00000000-0005-0000-0000-0000B0A70000}"/>
    <cellStyle name="Note 6 7 2 6" xfId="3256" xr:uid="{00000000-0005-0000-0000-0000B1A70000}"/>
    <cellStyle name="Note 6 7 2 6 2" xfId="5172" xr:uid="{00000000-0005-0000-0000-0000B2A70000}"/>
    <cellStyle name="Note 6 7 2 6 2 2" xfId="12092" xr:uid="{00000000-0005-0000-0000-0000B3A70000}"/>
    <cellStyle name="Note 6 7 2 6 2 2 2" xfId="18873" xr:uid="{00000000-0005-0000-0000-0000B4A70000}"/>
    <cellStyle name="Note 6 7 2 6 2 2 2 2" xfId="36537" xr:uid="{00000000-0005-0000-0000-0000B5A70000}"/>
    <cellStyle name="Note 6 7 2 6 2 2 2 3" xfId="53720" xr:uid="{00000000-0005-0000-0000-0000B6A70000}"/>
    <cellStyle name="Note 6 7 2 6 2 2 3" xfId="29756" xr:uid="{00000000-0005-0000-0000-0000B7A70000}"/>
    <cellStyle name="Note 6 7 2 6 2 2 4" xfId="46989" xr:uid="{00000000-0005-0000-0000-0000B8A70000}"/>
    <cellStyle name="Note 6 7 2 6 2 3" xfId="8808" xr:uid="{00000000-0005-0000-0000-0000B9A70000}"/>
    <cellStyle name="Note 6 7 2 6 2 3 2" xfId="26473" xr:uid="{00000000-0005-0000-0000-0000BAA70000}"/>
    <cellStyle name="Note 6 7 2 6 2 3 3" xfId="43732" xr:uid="{00000000-0005-0000-0000-0000BBA70000}"/>
    <cellStyle name="Note 6 7 2 6 2 4" xfId="15806" xr:uid="{00000000-0005-0000-0000-0000BCA70000}"/>
    <cellStyle name="Note 6 7 2 6 2 4 2" xfId="33470" xr:uid="{00000000-0005-0000-0000-0000BDA70000}"/>
    <cellStyle name="Note 6 7 2 6 2 4 3" xfId="50679" xr:uid="{00000000-0005-0000-0000-0000BEA70000}"/>
    <cellStyle name="Note 6 7 2 6 2 5" xfId="22837" xr:uid="{00000000-0005-0000-0000-0000BFA70000}"/>
    <cellStyle name="Note 6 7 2 6 2 6" xfId="40121" xr:uid="{00000000-0005-0000-0000-0000C0A70000}"/>
    <cellStyle name="Note 6 7 2 6 3" xfId="7028" xr:uid="{00000000-0005-0000-0000-0000C1A70000}"/>
    <cellStyle name="Note 6 7 2 6 3 2" xfId="24693" xr:uid="{00000000-0005-0000-0000-0000C2A70000}"/>
    <cellStyle name="Note 6 7 2 6 3 3" xfId="41964" xr:uid="{00000000-0005-0000-0000-0000C3A70000}"/>
    <cellStyle name="Note 6 7 2 6 4" xfId="14059" xr:uid="{00000000-0005-0000-0000-0000C4A70000}"/>
    <cellStyle name="Note 6 7 2 6 4 2" xfId="31723" xr:uid="{00000000-0005-0000-0000-0000C5A70000}"/>
    <cellStyle name="Note 6 7 2 6 4 3" xfId="48944" xr:uid="{00000000-0005-0000-0000-0000C6A70000}"/>
    <cellStyle name="Note 6 7 2 6 5" xfId="20975" xr:uid="{00000000-0005-0000-0000-0000C7A70000}"/>
    <cellStyle name="Note 6 7 2 6 6" xfId="38278" xr:uid="{00000000-0005-0000-0000-0000C8A70000}"/>
    <cellStyle name="Note 6 7 2 7" xfId="4616" xr:uid="{00000000-0005-0000-0000-0000C9A70000}"/>
    <cellStyle name="Note 6 7 2 7 2" xfId="11536" xr:uid="{00000000-0005-0000-0000-0000CAA70000}"/>
    <cellStyle name="Note 6 7 2 7 2 2" xfId="18317" xr:uid="{00000000-0005-0000-0000-0000CBA70000}"/>
    <cellStyle name="Note 6 7 2 7 2 2 2" xfId="35981" xr:uid="{00000000-0005-0000-0000-0000CCA70000}"/>
    <cellStyle name="Note 6 7 2 7 2 2 3" xfId="53170" xr:uid="{00000000-0005-0000-0000-0000CDA70000}"/>
    <cellStyle name="Note 6 7 2 7 2 3" xfId="29200" xr:uid="{00000000-0005-0000-0000-0000CEA70000}"/>
    <cellStyle name="Note 6 7 2 7 2 4" xfId="46439" xr:uid="{00000000-0005-0000-0000-0000CFA70000}"/>
    <cellStyle name="Note 6 7 2 7 3" xfId="8252" xr:uid="{00000000-0005-0000-0000-0000D0A70000}"/>
    <cellStyle name="Note 6 7 2 7 3 2" xfId="25917" xr:uid="{00000000-0005-0000-0000-0000D1A70000}"/>
    <cellStyle name="Note 6 7 2 7 3 3" xfId="43182" xr:uid="{00000000-0005-0000-0000-0000D2A70000}"/>
    <cellStyle name="Note 6 7 2 7 4" xfId="15250" xr:uid="{00000000-0005-0000-0000-0000D3A70000}"/>
    <cellStyle name="Note 6 7 2 7 4 2" xfId="32914" xr:uid="{00000000-0005-0000-0000-0000D4A70000}"/>
    <cellStyle name="Note 6 7 2 7 4 3" xfId="50129" xr:uid="{00000000-0005-0000-0000-0000D5A70000}"/>
    <cellStyle name="Note 6 7 2 7 5" xfId="22281" xr:uid="{00000000-0005-0000-0000-0000D6A70000}"/>
    <cellStyle name="Note 6 7 2 7 6" xfId="39571" xr:uid="{00000000-0005-0000-0000-0000D7A70000}"/>
    <cellStyle name="Note 6 7 2 8" xfId="10222" xr:uid="{00000000-0005-0000-0000-0000D8A70000}"/>
    <cellStyle name="Note 6 7 2 8 2" xfId="17111" xr:uid="{00000000-0005-0000-0000-0000D9A70000}"/>
    <cellStyle name="Note 6 7 2 8 2 2" xfId="34775" xr:uid="{00000000-0005-0000-0000-0000DAA70000}"/>
    <cellStyle name="Note 6 7 2 8 2 3" xfId="51976" xr:uid="{00000000-0005-0000-0000-0000DBA70000}"/>
    <cellStyle name="Note 6 7 2 8 3" xfId="27886" xr:uid="{00000000-0005-0000-0000-0000DCA70000}"/>
    <cellStyle name="Note 6 7 2 8 4" xfId="45137" xr:uid="{00000000-0005-0000-0000-0000DDA70000}"/>
    <cellStyle name="Note 6 7 2 9" xfId="6472" xr:uid="{00000000-0005-0000-0000-0000DEA70000}"/>
    <cellStyle name="Note 6 7 2 9 2" xfId="24137" xr:uid="{00000000-0005-0000-0000-0000DFA70000}"/>
    <cellStyle name="Note 6 7 2 9 3" xfId="41414" xr:uid="{00000000-0005-0000-0000-0000E0A70000}"/>
    <cellStyle name="Note 6 7 3" xfId="2876" xr:uid="{00000000-0005-0000-0000-0000E1A70000}"/>
    <cellStyle name="Note 6 7 3 2" xfId="3539" xr:uid="{00000000-0005-0000-0000-0000E2A70000}"/>
    <cellStyle name="Note 6 7 3 2 2" xfId="5455" xr:uid="{00000000-0005-0000-0000-0000E3A70000}"/>
    <cellStyle name="Note 6 7 3 2 2 2" xfId="12375" xr:uid="{00000000-0005-0000-0000-0000E4A70000}"/>
    <cellStyle name="Note 6 7 3 2 2 2 2" xfId="19102" xr:uid="{00000000-0005-0000-0000-0000E5A70000}"/>
    <cellStyle name="Note 6 7 3 2 2 2 2 2" xfId="36766" xr:uid="{00000000-0005-0000-0000-0000E6A70000}"/>
    <cellStyle name="Note 6 7 3 2 2 2 2 3" xfId="53946" xr:uid="{00000000-0005-0000-0000-0000E7A70000}"/>
    <cellStyle name="Note 6 7 3 2 2 2 3" xfId="30039" xr:uid="{00000000-0005-0000-0000-0000E8A70000}"/>
    <cellStyle name="Note 6 7 3 2 2 2 4" xfId="47269" xr:uid="{00000000-0005-0000-0000-0000E9A70000}"/>
    <cellStyle name="Note 6 7 3 2 2 3" xfId="9091" xr:uid="{00000000-0005-0000-0000-0000EAA70000}"/>
    <cellStyle name="Note 6 7 3 2 2 3 2" xfId="26756" xr:uid="{00000000-0005-0000-0000-0000EBA70000}"/>
    <cellStyle name="Note 6 7 3 2 2 3 3" xfId="44012" xr:uid="{00000000-0005-0000-0000-0000ECA70000}"/>
    <cellStyle name="Note 6 7 3 2 2 4" xfId="16035" xr:uid="{00000000-0005-0000-0000-0000EDA70000}"/>
    <cellStyle name="Note 6 7 3 2 2 4 2" xfId="33699" xr:uid="{00000000-0005-0000-0000-0000EEA70000}"/>
    <cellStyle name="Note 6 7 3 2 2 4 3" xfId="50905" xr:uid="{00000000-0005-0000-0000-0000EFA70000}"/>
    <cellStyle name="Note 6 7 3 2 2 5" xfId="23120" xr:uid="{00000000-0005-0000-0000-0000F0A70000}"/>
    <cellStyle name="Note 6 7 3 2 2 6" xfId="40401" xr:uid="{00000000-0005-0000-0000-0000F1A70000}"/>
    <cellStyle name="Note 6 7 3 2 3" xfId="10999" xr:uid="{00000000-0005-0000-0000-0000F2A70000}"/>
    <cellStyle name="Note 6 7 3 2 3 2" xfId="17834" xr:uid="{00000000-0005-0000-0000-0000F3A70000}"/>
    <cellStyle name="Note 6 7 3 2 3 2 2" xfId="35498" xr:uid="{00000000-0005-0000-0000-0000F4A70000}"/>
    <cellStyle name="Note 6 7 3 2 3 2 3" xfId="52690" xr:uid="{00000000-0005-0000-0000-0000F5A70000}"/>
    <cellStyle name="Note 6 7 3 2 3 3" xfId="28663" xr:uid="{00000000-0005-0000-0000-0000F6A70000}"/>
    <cellStyle name="Note 6 7 3 2 3 4" xfId="45905" xr:uid="{00000000-0005-0000-0000-0000F7A70000}"/>
    <cellStyle name="Note 6 7 3 2 4" xfId="7236" xr:uid="{00000000-0005-0000-0000-0000F8A70000}"/>
    <cellStyle name="Note 6 7 3 2 4 2" xfId="24901" xr:uid="{00000000-0005-0000-0000-0000F9A70000}"/>
    <cellStyle name="Note 6 7 3 2 4 3" xfId="42169" xr:uid="{00000000-0005-0000-0000-0000FAA70000}"/>
    <cellStyle name="Note 6 7 3 2 5" xfId="14288" xr:uid="{00000000-0005-0000-0000-0000FBA70000}"/>
    <cellStyle name="Note 6 7 3 2 5 2" xfId="31952" xr:uid="{00000000-0005-0000-0000-0000FCA70000}"/>
    <cellStyle name="Note 6 7 3 2 5 3" xfId="49170" xr:uid="{00000000-0005-0000-0000-0000FDA70000}"/>
    <cellStyle name="Note 6 7 3 2 6" xfId="21258" xr:uid="{00000000-0005-0000-0000-0000FEA70000}"/>
    <cellStyle name="Note 6 7 3 2 7" xfId="38558" xr:uid="{00000000-0005-0000-0000-0000FFA70000}"/>
    <cellStyle name="Note 6 7 3 3" xfId="3909" xr:uid="{00000000-0005-0000-0000-000000A80000}"/>
    <cellStyle name="Note 6 7 3 3 2" xfId="5825" xr:uid="{00000000-0005-0000-0000-000001A80000}"/>
    <cellStyle name="Note 6 7 3 3 2 2" xfId="12745" xr:uid="{00000000-0005-0000-0000-000002A80000}"/>
    <cellStyle name="Note 6 7 3 3 2 2 2" xfId="19472" xr:uid="{00000000-0005-0000-0000-000003A80000}"/>
    <cellStyle name="Note 6 7 3 3 2 2 2 2" xfId="37136" xr:uid="{00000000-0005-0000-0000-000004A80000}"/>
    <cellStyle name="Note 6 7 3 3 2 2 2 3" xfId="54313" xr:uid="{00000000-0005-0000-0000-000005A80000}"/>
    <cellStyle name="Note 6 7 3 3 2 2 3" xfId="30409" xr:uid="{00000000-0005-0000-0000-000006A80000}"/>
    <cellStyle name="Note 6 7 3 3 2 2 4" xfId="47636" xr:uid="{00000000-0005-0000-0000-000007A80000}"/>
    <cellStyle name="Note 6 7 3 3 2 3" xfId="9461" xr:uid="{00000000-0005-0000-0000-000008A80000}"/>
    <cellStyle name="Note 6 7 3 3 2 3 2" xfId="27126" xr:uid="{00000000-0005-0000-0000-000009A80000}"/>
    <cellStyle name="Note 6 7 3 3 2 3 3" xfId="44379" xr:uid="{00000000-0005-0000-0000-00000AA80000}"/>
    <cellStyle name="Note 6 7 3 3 2 4" xfId="16405" xr:uid="{00000000-0005-0000-0000-00000BA80000}"/>
    <cellStyle name="Note 6 7 3 3 2 4 2" xfId="34069" xr:uid="{00000000-0005-0000-0000-00000CA80000}"/>
    <cellStyle name="Note 6 7 3 3 2 4 3" xfId="51272" xr:uid="{00000000-0005-0000-0000-00000DA80000}"/>
    <cellStyle name="Note 6 7 3 3 2 5" xfId="23490" xr:uid="{00000000-0005-0000-0000-00000EA80000}"/>
    <cellStyle name="Note 6 7 3 3 2 6" xfId="40768" xr:uid="{00000000-0005-0000-0000-00000FA80000}"/>
    <cellStyle name="Note 6 7 3 3 3" xfId="7606" xr:uid="{00000000-0005-0000-0000-000010A80000}"/>
    <cellStyle name="Note 6 7 3 3 3 2" xfId="25271" xr:uid="{00000000-0005-0000-0000-000011A80000}"/>
    <cellStyle name="Note 6 7 3 3 3 3" xfId="42536" xr:uid="{00000000-0005-0000-0000-000012A80000}"/>
    <cellStyle name="Note 6 7 3 3 4" xfId="14658" xr:uid="{00000000-0005-0000-0000-000013A80000}"/>
    <cellStyle name="Note 6 7 3 3 4 2" xfId="32322" xr:uid="{00000000-0005-0000-0000-000014A80000}"/>
    <cellStyle name="Note 6 7 3 3 4 3" xfId="49537" xr:uid="{00000000-0005-0000-0000-000015A80000}"/>
    <cellStyle name="Note 6 7 3 3 5" xfId="21628" xr:uid="{00000000-0005-0000-0000-000016A80000}"/>
    <cellStyle name="Note 6 7 3 3 6" xfId="38925" xr:uid="{00000000-0005-0000-0000-000017A80000}"/>
    <cellStyle name="Note 6 7 3 4" xfId="4792" xr:uid="{00000000-0005-0000-0000-000018A80000}"/>
    <cellStyle name="Note 6 7 3 4 2" xfId="11712" xr:uid="{00000000-0005-0000-0000-000019A80000}"/>
    <cellStyle name="Note 6 7 3 4 2 2" xfId="18493" xr:uid="{00000000-0005-0000-0000-00001AA80000}"/>
    <cellStyle name="Note 6 7 3 4 2 2 2" xfId="36157" xr:uid="{00000000-0005-0000-0000-00001BA80000}"/>
    <cellStyle name="Note 6 7 3 4 2 2 3" xfId="53343" xr:uid="{00000000-0005-0000-0000-00001CA80000}"/>
    <cellStyle name="Note 6 7 3 4 2 3" xfId="29376" xr:uid="{00000000-0005-0000-0000-00001DA80000}"/>
    <cellStyle name="Note 6 7 3 4 2 4" xfId="46612" xr:uid="{00000000-0005-0000-0000-00001EA80000}"/>
    <cellStyle name="Note 6 7 3 4 3" xfId="8428" xr:uid="{00000000-0005-0000-0000-00001FA80000}"/>
    <cellStyle name="Note 6 7 3 4 3 2" xfId="26093" xr:uid="{00000000-0005-0000-0000-000020A80000}"/>
    <cellStyle name="Note 6 7 3 4 3 3" xfId="43355" xr:uid="{00000000-0005-0000-0000-000021A80000}"/>
    <cellStyle name="Note 6 7 3 4 4" xfId="15426" xr:uid="{00000000-0005-0000-0000-000022A80000}"/>
    <cellStyle name="Note 6 7 3 4 4 2" xfId="33090" xr:uid="{00000000-0005-0000-0000-000023A80000}"/>
    <cellStyle name="Note 6 7 3 4 4 3" xfId="50302" xr:uid="{00000000-0005-0000-0000-000024A80000}"/>
    <cellStyle name="Note 6 7 3 4 5" xfId="22457" xr:uid="{00000000-0005-0000-0000-000025A80000}"/>
    <cellStyle name="Note 6 7 3 4 6" xfId="39744" xr:uid="{00000000-0005-0000-0000-000026A80000}"/>
    <cellStyle name="Note 6 7 3 5" xfId="10398" xr:uid="{00000000-0005-0000-0000-000027A80000}"/>
    <cellStyle name="Note 6 7 3 5 2" xfId="17287" xr:uid="{00000000-0005-0000-0000-000028A80000}"/>
    <cellStyle name="Note 6 7 3 5 2 2" xfId="34951" xr:uid="{00000000-0005-0000-0000-000029A80000}"/>
    <cellStyle name="Note 6 7 3 5 2 3" xfId="52149" xr:uid="{00000000-0005-0000-0000-00002AA80000}"/>
    <cellStyle name="Note 6 7 3 5 3" xfId="28062" xr:uid="{00000000-0005-0000-0000-00002BA80000}"/>
    <cellStyle name="Note 6 7 3 5 4" xfId="45310" xr:uid="{00000000-0005-0000-0000-00002CA80000}"/>
    <cellStyle name="Note 6 7 3 6" xfId="6648" xr:uid="{00000000-0005-0000-0000-00002DA80000}"/>
    <cellStyle name="Note 6 7 3 6 2" xfId="24313" xr:uid="{00000000-0005-0000-0000-00002EA80000}"/>
    <cellStyle name="Note 6 7 3 6 3" xfId="41587" xr:uid="{00000000-0005-0000-0000-00002FA80000}"/>
    <cellStyle name="Note 6 7 3 7" xfId="13679" xr:uid="{00000000-0005-0000-0000-000030A80000}"/>
    <cellStyle name="Note 6 7 3 7 2" xfId="31343" xr:uid="{00000000-0005-0000-0000-000031A80000}"/>
    <cellStyle name="Note 6 7 3 7 3" xfId="48567" xr:uid="{00000000-0005-0000-0000-000032A80000}"/>
    <cellStyle name="Note 6 7 3 8" xfId="20595" xr:uid="{00000000-0005-0000-0000-000033A80000}"/>
    <cellStyle name="Note 6 7 3 9" xfId="37901" xr:uid="{00000000-0005-0000-0000-000034A80000}"/>
    <cellStyle name="Note 6 7 4" xfId="4528" xr:uid="{00000000-0005-0000-0000-000035A80000}"/>
    <cellStyle name="Note 6 7 4 2" xfId="6392" xr:uid="{00000000-0005-0000-0000-000036A80000}"/>
    <cellStyle name="Note 6 7 4 2 2" xfId="13311" xr:uid="{00000000-0005-0000-0000-000037A80000}"/>
    <cellStyle name="Note 6 7 4 2 2 2" xfId="19984" xr:uid="{00000000-0005-0000-0000-000038A80000}"/>
    <cellStyle name="Note 6 7 4 2 2 2 2" xfId="37648" xr:uid="{00000000-0005-0000-0000-000039A80000}"/>
    <cellStyle name="Note 6 7 4 2 2 2 3" xfId="54825" xr:uid="{00000000-0005-0000-0000-00003AA80000}"/>
    <cellStyle name="Note 6 7 4 2 2 3" xfId="30975" xr:uid="{00000000-0005-0000-0000-00003BA80000}"/>
    <cellStyle name="Note 6 7 4 2 2 4" xfId="48202" xr:uid="{00000000-0005-0000-0000-00003CA80000}"/>
    <cellStyle name="Note 6 7 4 2 3" xfId="10027" xr:uid="{00000000-0005-0000-0000-00003DA80000}"/>
    <cellStyle name="Note 6 7 4 2 3 2" xfId="27692" xr:uid="{00000000-0005-0000-0000-00003EA80000}"/>
    <cellStyle name="Note 6 7 4 2 3 3" xfId="44945" xr:uid="{00000000-0005-0000-0000-00003FA80000}"/>
    <cellStyle name="Note 6 7 4 2 4" xfId="16917" xr:uid="{00000000-0005-0000-0000-000040A80000}"/>
    <cellStyle name="Note 6 7 4 2 4 2" xfId="34581" xr:uid="{00000000-0005-0000-0000-000041A80000}"/>
    <cellStyle name="Note 6 7 4 2 4 3" xfId="51784" xr:uid="{00000000-0005-0000-0000-000042A80000}"/>
    <cellStyle name="Note 6 7 4 2 5" xfId="24057" xr:uid="{00000000-0005-0000-0000-000043A80000}"/>
    <cellStyle name="Note 6 7 4 2 6" xfId="41334" xr:uid="{00000000-0005-0000-0000-000044A80000}"/>
    <cellStyle name="Note 6 7 4 3" xfId="11456" xr:uid="{00000000-0005-0000-0000-000045A80000}"/>
    <cellStyle name="Note 6 7 4 3 2" xfId="18237" xr:uid="{00000000-0005-0000-0000-000046A80000}"/>
    <cellStyle name="Note 6 7 4 3 2 2" xfId="35901" xr:uid="{00000000-0005-0000-0000-000047A80000}"/>
    <cellStyle name="Note 6 7 4 3 2 3" xfId="53090" xr:uid="{00000000-0005-0000-0000-000048A80000}"/>
    <cellStyle name="Note 6 7 4 3 3" xfId="29120" xr:uid="{00000000-0005-0000-0000-000049A80000}"/>
    <cellStyle name="Note 6 7 4 3 4" xfId="46359" xr:uid="{00000000-0005-0000-0000-00004AA80000}"/>
    <cellStyle name="Note 6 7 4 4" xfId="8172" xr:uid="{00000000-0005-0000-0000-00004BA80000}"/>
    <cellStyle name="Note 6 7 4 4 2" xfId="25837" xr:uid="{00000000-0005-0000-0000-00004CA80000}"/>
    <cellStyle name="Note 6 7 4 4 3" xfId="43102" xr:uid="{00000000-0005-0000-0000-00004DA80000}"/>
    <cellStyle name="Note 6 7 4 5" xfId="15170" xr:uid="{00000000-0005-0000-0000-00004EA80000}"/>
    <cellStyle name="Note 6 7 4 5 2" xfId="32834" xr:uid="{00000000-0005-0000-0000-00004FA80000}"/>
    <cellStyle name="Note 6 7 4 5 3" xfId="50049" xr:uid="{00000000-0005-0000-0000-000050A80000}"/>
    <cellStyle name="Note 6 7 4 6" xfId="22201" xr:uid="{00000000-0005-0000-0000-000051A80000}"/>
    <cellStyle name="Note 6 7 4 7" xfId="39491" xr:uid="{00000000-0005-0000-0000-000052A80000}"/>
    <cellStyle name="Note 6 7 5" xfId="4373" xr:uid="{00000000-0005-0000-0000-000053A80000}"/>
    <cellStyle name="Note 6 7 5 2" xfId="6238" xr:uid="{00000000-0005-0000-0000-000054A80000}"/>
    <cellStyle name="Note 6 7 5 2 2" xfId="13157" xr:uid="{00000000-0005-0000-0000-000055A80000}"/>
    <cellStyle name="Note 6 7 5 2 2 2" xfId="19830" xr:uid="{00000000-0005-0000-0000-000056A80000}"/>
    <cellStyle name="Note 6 7 5 2 2 2 2" xfId="37494" xr:uid="{00000000-0005-0000-0000-000057A80000}"/>
    <cellStyle name="Note 6 7 5 2 2 2 3" xfId="54671" xr:uid="{00000000-0005-0000-0000-000058A80000}"/>
    <cellStyle name="Note 6 7 5 2 2 3" xfId="30821" xr:uid="{00000000-0005-0000-0000-000059A80000}"/>
    <cellStyle name="Note 6 7 5 2 2 4" xfId="48048" xr:uid="{00000000-0005-0000-0000-00005AA80000}"/>
    <cellStyle name="Note 6 7 5 2 3" xfId="9873" xr:uid="{00000000-0005-0000-0000-00005BA80000}"/>
    <cellStyle name="Note 6 7 5 2 3 2" xfId="27538" xr:uid="{00000000-0005-0000-0000-00005CA80000}"/>
    <cellStyle name="Note 6 7 5 2 3 3" xfId="44791" xr:uid="{00000000-0005-0000-0000-00005DA80000}"/>
    <cellStyle name="Note 6 7 5 2 4" xfId="16763" xr:uid="{00000000-0005-0000-0000-00005EA80000}"/>
    <cellStyle name="Note 6 7 5 2 4 2" xfId="34427" xr:uid="{00000000-0005-0000-0000-00005FA80000}"/>
    <cellStyle name="Note 6 7 5 2 4 3" xfId="51630" xr:uid="{00000000-0005-0000-0000-000060A80000}"/>
    <cellStyle name="Note 6 7 5 2 5" xfId="23903" xr:uid="{00000000-0005-0000-0000-000061A80000}"/>
    <cellStyle name="Note 6 7 5 2 6" xfId="41180" xr:uid="{00000000-0005-0000-0000-000062A80000}"/>
    <cellStyle name="Note 6 7 5 3" xfId="11302" xr:uid="{00000000-0005-0000-0000-000063A80000}"/>
    <cellStyle name="Note 6 7 5 3 2" xfId="18083" xr:uid="{00000000-0005-0000-0000-000064A80000}"/>
    <cellStyle name="Note 6 7 5 3 2 2" xfId="35747" xr:uid="{00000000-0005-0000-0000-000065A80000}"/>
    <cellStyle name="Note 6 7 5 3 2 3" xfId="52936" xr:uid="{00000000-0005-0000-0000-000066A80000}"/>
    <cellStyle name="Note 6 7 5 3 3" xfId="28966" xr:uid="{00000000-0005-0000-0000-000067A80000}"/>
    <cellStyle name="Note 6 7 5 3 4" xfId="46205" xr:uid="{00000000-0005-0000-0000-000068A80000}"/>
    <cellStyle name="Note 6 7 5 4" xfId="8018" xr:uid="{00000000-0005-0000-0000-000069A80000}"/>
    <cellStyle name="Note 6 7 5 4 2" xfId="25683" xr:uid="{00000000-0005-0000-0000-00006AA80000}"/>
    <cellStyle name="Note 6 7 5 4 3" xfId="42948" xr:uid="{00000000-0005-0000-0000-00006BA80000}"/>
    <cellStyle name="Note 6 7 5 5" xfId="15016" xr:uid="{00000000-0005-0000-0000-00006CA80000}"/>
    <cellStyle name="Note 6 7 5 5 2" xfId="32680" xr:uid="{00000000-0005-0000-0000-00006DA80000}"/>
    <cellStyle name="Note 6 7 5 5 3" xfId="49895" xr:uid="{00000000-0005-0000-0000-00006EA80000}"/>
    <cellStyle name="Note 6 7 5 6" xfId="22047" xr:uid="{00000000-0005-0000-0000-00006FA80000}"/>
    <cellStyle name="Note 6 7 5 7" xfId="39337" xr:uid="{00000000-0005-0000-0000-000070A80000}"/>
    <cellStyle name="Note 6 7 6" xfId="10171" xr:uid="{00000000-0005-0000-0000-000071A80000}"/>
    <cellStyle name="Note 6 7 6 2" xfId="17060" xr:uid="{00000000-0005-0000-0000-000072A80000}"/>
    <cellStyle name="Note 6 7 6 2 2" xfId="34724" xr:uid="{00000000-0005-0000-0000-000073A80000}"/>
    <cellStyle name="Note 6 7 6 2 3" xfId="51925" xr:uid="{00000000-0005-0000-0000-000074A80000}"/>
    <cellStyle name="Note 6 7 6 3" xfId="27835" xr:uid="{00000000-0005-0000-0000-000075A80000}"/>
    <cellStyle name="Note 6 7 6 4" xfId="45086" xr:uid="{00000000-0005-0000-0000-000076A80000}"/>
    <cellStyle name="Note 6 7 7" xfId="13452" xr:uid="{00000000-0005-0000-0000-000077A80000}"/>
    <cellStyle name="Note 6 7 7 2" xfId="31116" xr:uid="{00000000-0005-0000-0000-000078A80000}"/>
    <cellStyle name="Note 6 7 7 3" xfId="48343" xr:uid="{00000000-0005-0000-0000-000079A80000}"/>
    <cellStyle name="Note 6 7 8" xfId="20278" xr:uid="{00000000-0005-0000-0000-00007AA80000}"/>
    <cellStyle name="Note 6 7 9" xfId="20146" xr:uid="{00000000-0005-0000-0000-00007BA80000}"/>
    <cellStyle name="Note 6 8" xfId="1890" xr:uid="{00000000-0005-0000-0000-00007CA80000}"/>
    <cellStyle name="Note 6 8 2" xfId="2697" xr:uid="{00000000-0005-0000-0000-00007DA80000}"/>
    <cellStyle name="Note 6 8 2 10" xfId="13502" xr:uid="{00000000-0005-0000-0000-00007EA80000}"/>
    <cellStyle name="Note 6 8 2 10 2" xfId="31166" xr:uid="{00000000-0005-0000-0000-00007FA80000}"/>
    <cellStyle name="Note 6 8 2 10 3" xfId="48393" xr:uid="{00000000-0005-0000-0000-000080A80000}"/>
    <cellStyle name="Note 6 8 2 11" xfId="20418" xr:uid="{00000000-0005-0000-0000-000081A80000}"/>
    <cellStyle name="Note 6 8 2 12" xfId="37727" xr:uid="{00000000-0005-0000-0000-000082A80000}"/>
    <cellStyle name="Note 6 8 2 2" xfId="2926" xr:uid="{00000000-0005-0000-0000-000083A80000}"/>
    <cellStyle name="Note 6 8 2 2 2" xfId="3589" xr:uid="{00000000-0005-0000-0000-000084A80000}"/>
    <cellStyle name="Note 6 8 2 2 2 2" xfId="5505" xr:uid="{00000000-0005-0000-0000-000085A80000}"/>
    <cellStyle name="Note 6 8 2 2 2 2 2" xfId="12425" xr:uid="{00000000-0005-0000-0000-000086A80000}"/>
    <cellStyle name="Note 6 8 2 2 2 2 2 2" xfId="19152" xr:uid="{00000000-0005-0000-0000-000087A80000}"/>
    <cellStyle name="Note 6 8 2 2 2 2 2 2 2" xfId="36816" xr:uid="{00000000-0005-0000-0000-000088A80000}"/>
    <cellStyle name="Note 6 8 2 2 2 2 2 2 3" xfId="53996" xr:uid="{00000000-0005-0000-0000-000089A80000}"/>
    <cellStyle name="Note 6 8 2 2 2 2 2 3" xfId="30089" xr:uid="{00000000-0005-0000-0000-00008AA80000}"/>
    <cellStyle name="Note 6 8 2 2 2 2 2 4" xfId="47319" xr:uid="{00000000-0005-0000-0000-00008BA80000}"/>
    <cellStyle name="Note 6 8 2 2 2 2 3" xfId="9141" xr:uid="{00000000-0005-0000-0000-00008CA80000}"/>
    <cellStyle name="Note 6 8 2 2 2 2 3 2" xfId="26806" xr:uid="{00000000-0005-0000-0000-00008DA80000}"/>
    <cellStyle name="Note 6 8 2 2 2 2 3 3" xfId="44062" xr:uid="{00000000-0005-0000-0000-00008EA80000}"/>
    <cellStyle name="Note 6 8 2 2 2 2 4" xfId="16085" xr:uid="{00000000-0005-0000-0000-00008FA80000}"/>
    <cellStyle name="Note 6 8 2 2 2 2 4 2" xfId="33749" xr:uid="{00000000-0005-0000-0000-000090A80000}"/>
    <cellStyle name="Note 6 8 2 2 2 2 4 3" xfId="50955" xr:uid="{00000000-0005-0000-0000-000091A80000}"/>
    <cellStyle name="Note 6 8 2 2 2 2 5" xfId="23170" xr:uid="{00000000-0005-0000-0000-000092A80000}"/>
    <cellStyle name="Note 6 8 2 2 2 2 6" xfId="40451" xr:uid="{00000000-0005-0000-0000-000093A80000}"/>
    <cellStyle name="Note 6 8 2 2 2 3" xfId="11049" xr:uid="{00000000-0005-0000-0000-000094A80000}"/>
    <cellStyle name="Note 6 8 2 2 2 3 2" xfId="17884" xr:uid="{00000000-0005-0000-0000-000095A80000}"/>
    <cellStyle name="Note 6 8 2 2 2 3 2 2" xfId="35548" xr:uid="{00000000-0005-0000-0000-000096A80000}"/>
    <cellStyle name="Note 6 8 2 2 2 3 2 3" xfId="52740" xr:uid="{00000000-0005-0000-0000-000097A80000}"/>
    <cellStyle name="Note 6 8 2 2 2 3 3" xfId="28713" xr:uid="{00000000-0005-0000-0000-000098A80000}"/>
    <cellStyle name="Note 6 8 2 2 2 3 4" xfId="45955" xr:uid="{00000000-0005-0000-0000-000099A80000}"/>
    <cellStyle name="Note 6 8 2 2 2 4" xfId="7286" xr:uid="{00000000-0005-0000-0000-00009AA80000}"/>
    <cellStyle name="Note 6 8 2 2 2 4 2" xfId="24951" xr:uid="{00000000-0005-0000-0000-00009BA80000}"/>
    <cellStyle name="Note 6 8 2 2 2 4 3" xfId="42219" xr:uid="{00000000-0005-0000-0000-00009CA80000}"/>
    <cellStyle name="Note 6 8 2 2 2 5" xfId="14338" xr:uid="{00000000-0005-0000-0000-00009DA80000}"/>
    <cellStyle name="Note 6 8 2 2 2 5 2" xfId="32002" xr:uid="{00000000-0005-0000-0000-00009EA80000}"/>
    <cellStyle name="Note 6 8 2 2 2 5 3" xfId="49220" xr:uid="{00000000-0005-0000-0000-00009FA80000}"/>
    <cellStyle name="Note 6 8 2 2 2 6" xfId="21308" xr:uid="{00000000-0005-0000-0000-0000A0A80000}"/>
    <cellStyle name="Note 6 8 2 2 2 7" xfId="38608" xr:uid="{00000000-0005-0000-0000-0000A1A80000}"/>
    <cellStyle name="Note 6 8 2 2 3" xfId="3959" xr:uid="{00000000-0005-0000-0000-0000A2A80000}"/>
    <cellStyle name="Note 6 8 2 2 3 2" xfId="5875" xr:uid="{00000000-0005-0000-0000-0000A3A80000}"/>
    <cellStyle name="Note 6 8 2 2 3 2 2" xfId="12795" xr:uid="{00000000-0005-0000-0000-0000A4A80000}"/>
    <cellStyle name="Note 6 8 2 2 3 2 2 2" xfId="19522" xr:uid="{00000000-0005-0000-0000-0000A5A80000}"/>
    <cellStyle name="Note 6 8 2 2 3 2 2 2 2" xfId="37186" xr:uid="{00000000-0005-0000-0000-0000A6A80000}"/>
    <cellStyle name="Note 6 8 2 2 3 2 2 2 3" xfId="54363" xr:uid="{00000000-0005-0000-0000-0000A7A80000}"/>
    <cellStyle name="Note 6 8 2 2 3 2 2 3" xfId="30459" xr:uid="{00000000-0005-0000-0000-0000A8A80000}"/>
    <cellStyle name="Note 6 8 2 2 3 2 2 4" xfId="47686" xr:uid="{00000000-0005-0000-0000-0000A9A80000}"/>
    <cellStyle name="Note 6 8 2 2 3 2 3" xfId="9511" xr:uid="{00000000-0005-0000-0000-0000AAA80000}"/>
    <cellStyle name="Note 6 8 2 2 3 2 3 2" xfId="27176" xr:uid="{00000000-0005-0000-0000-0000ABA80000}"/>
    <cellStyle name="Note 6 8 2 2 3 2 3 3" xfId="44429" xr:uid="{00000000-0005-0000-0000-0000ACA80000}"/>
    <cellStyle name="Note 6 8 2 2 3 2 4" xfId="16455" xr:uid="{00000000-0005-0000-0000-0000ADA80000}"/>
    <cellStyle name="Note 6 8 2 2 3 2 4 2" xfId="34119" xr:uid="{00000000-0005-0000-0000-0000AEA80000}"/>
    <cellStyle name="Note 6 8 2 2 3 2 4 3" xfId="51322" xr:uid="{00000000-0005-0000-0000-0000AFA80000}"/>
    <cellStyle name="Note 6 8 2 2 3 2 5" xfId="23540" xr:uid="{00000000-0005-0000-0000-0000B0A80000}"/>
    <cellStyle name="Note 6 8 2 2 3 2 6" xfId="40818" xr:uid="{00000000-0005-0000-0000-0000B1A80000}"/>
    <cellStyle name="Note 6 8 2 2 3 3" xfId="7656" xr:uid="{00000000-0005-0000-0000-0000B2A80000}"/>
    <cellStyle name="Note 6 8 2 2 3 3 2" xfId="25321" xr:uid="{00000000-0005-0000-0000-0000B3A80000}"/>
    <cellStyle name="Note 6 8 2 2 3 3 3" xfId="42586" xr:uid="{00000000-0005-0000-0000-0000B4A80000}"/>
    <cellStyle name="Note 6 8 2 2 3 4" xfId="14708" xr:uid="{00000000-0005-0000-0000-0000B5A80000}"/>
    <cellStyle name="Note 6 8 2 2 3 4 2" xfId="32372" xr:uid="{00000000-0005-0000-0000-0000B6A80000}"/>
    <cellStyle name="Note 6 8 2 2 3 4 3" xfId="49587" xr:uid="{00000000-0005-0000-0000-0000B7A80000}"/>
    <cellStyle name="Note 6 8 2 2 3 5" xfId="21678" xr:uid="{00000000-0005-0000-0000-0000B8A80000}"/>
    <cellStyle name="Note 6 8 2 2 3 6" xfId="38975" xr:uid="{00000000-0005-0000-0000-0000B9A80000}"/>
    <cellStyle name="Note 6 8 2 2 4" xfId="4842" xr:uid="{00000000-0005-0000-0000-0000BAA80000}"/>
    <cellStyle name="Note 6 8 2 2 4 2" xfId="11762" xr:uid="{00000000-0005-0000-0000-0000BBA80000}"/>
    <cellStyle name="Note 6 8 2 2 4 2 2" xfId="18543" xr:uid="{00000000-0005-0000-0000-0000BCA80000}"/>
    <cellStyle name="Note 6 8 2 2 4 2 2 2" xfId="36207" xr:uid="{00000000-0005-0000-0000-0000BDA80000}"/>
    <cellStyle name="Note 6 8 2 2 4 2 2 3" xfId="53393" xr:uid="{00000000-0005-0000-0000-0000BEA80000}"/>
    <cellStyle name="Note 6 8 2 2 4 2 3" xfId="29426" xr:uid="{00000000-0005-0000-0000-0000BFA80000}"/>
    <cellStyle name="Note 6 8 2 2 4 2 4" xfId="46662" xr:uid="{00000000-0005-0000-0000-0000C0A80000}"/>
    <cellStyle name="Note 6 8 2 2 4 3" xfId="8478" xr:uid="{00000000-0005-0000-0000-0000C1A80000}"/>
    <cellStyle name="Note 6 8 2 2 4 3 2" xfId="26143" xr:uid="{00000000-0005-0000-0000-0000C2A80000}"/>
    <cellStyle name="Note 6 8 2 2 4 3 3" xfId="43405" xr:uid="{00000000-0005-0000-0000-0000C3A80000}"/>
    <cellStyle name="Note 6 8 2 2 4 4" xfId="15476" xr:uid="{00000000-0005-0000-0000-0000C4A80000}"/>
    <cellStyle name="Note 6 8 2 2 4 4 2" xfId="33140" xr:uid="{00000000-0005-0000-0000-0000C5A80000}"/>
    <cellStyle name="Note 6 8 2 2 4 4 3" xfId="50352" xr:uid="{00000000-0005-0000-0000-0000C6A80000}"/>
    <cellStyle name="Note 6 8 2 2 4 5" xfId="22507" xr:uid="{00000000-0005-0000-0000-0000C7A80000}"/>
    <cellStyle name="Note 6 8 2 2 4 6" xfId="39794" xr:uid="{00000000-0005-0000-0000-0000C8A80000}"/>
    <cellStyle name="Note 6 8 2 2 5" xfId="10448" xr:uid="{00000000-0005-0000-0000-0000C9A80000}"/>
    <cellStyle name="Note 6 8 2 2 5 2" xfId="17337" xr:uid="{00000000-0005-0000-0000-0000CAA80000}"/>
    <cellStyle name="Note 6 8 2 2 5 2 2" xfId="35001" xr:uid="{00000000-0005-0000-0000-0000CBA80000}"/>
    <cellStyle name="Note 6 8 2 2 5 2 3" xfId="52199" xr:uid="{00000000-0005-0000-0000-0000CCA80000}"/>
    <cellStyle name="Note 6 8 2 2 5 3" xfId="28112" xr:uid="{00000000-0005-0000-0000-0000CDA80000}"/>
    <cellStyle name="Note 6 8 2 2 5 4" xfId="45360" xr:uid="{00000000-0005-0000-0000-0000CEA80000}"/>
    <cellStyle name="Note 6 8 2 2 6" xfId="6698" xr:uid="{00000000-0005-0000-0000-0000CFA80000}"/>
    <cellStyle name="Note 6 8 2 2 6 2" xfId="24363" xr:uid="{00000000-0005-0000-0000-0000D0A80000}"/>
    <cellStyle name="Note 6 8 2 2 6 3" xfId="41637" xr:uid="{00000000-0005-0000-0000-0000D1A80000}"/>
    <cellStyle name="Note 6 8 2 2 7" xfId="13729" xr:uid="{00000000-0005-0000-0000-0000D2A80000}"/>
    <cellStyle name="Note 6 8 2 2 7 2" xfId="31393" xr:uid="{00000000-0005-0000-0000-0000D3A80000}"/>
    <cellStyle name="Note 6 8 2 2 7 3" xfId="48617" xr:uid="{00000000-0005-0000-0000-0000D4A80000}"/>
    <cellStyle name="Note 6 8 2 2 8" xfId="20645" xr:uid="{00000000-0005-0000-0000-0000D5A80000}"/>
    <cellStyle name="Note 6 8 2 2 9" xfId="37951" xr:uid="{00000000-0005-0000-0000-0000D6A80000}"/>
    <cellStyle name="Note 6 8 2 3" xfId="3022" xr:uid="{00000000-0005-0000-0000-0000D7A80000}"/>
    <cellStyle name="Note 6 8 2 3 2" xfId="3685" xr:uid="{00000000-0005-0000-0000-0000D8A80000}"/>
    <cellStyle name="Note 6 8 2 3 2 2" xfId="5601" xr:uid="{00000000-0005-0000-0000-0000D9A80000}"/>
    <cellStyle name="Note 6 8 2 3 2 2 2" xfId="12521" xr:uid="{00000000-0005-0000-0000-0000DAA80000}"/>
    <cellStyle name="Note 6 8 2 3 2 2 2 2" xfId="19248" xr:uid="{00000000-0005-0000-0000-0000DBA80000}"/>
    <cellStyle name="Note 6 8 2 3 2 2 2 2 2" xfId="36912" xr:uid="{00000000-0005-0000-0000-0000DCA80000}"/>
    <cellStyle name="Note 6 8 2 3 2 2 2 2 3" xfId="54089" xr:uid="{00000000-0005-0000-0000-0000DDA80000}"/>
    <cellStyle name="Note 6 8 2 3 2 2 2 3" xfId="30185" xr:uid="{00000000-0005-0000-0000-0000DEA80000}"/>
    <cellStyle name="Note 6 8 2 3 2 2 2 4" xfId="47412" xr:uid="{00000000-0005-0000-0000-0000DFA80000}"/>
    <cellStyle name="Note 6 8 2 3 2 2 3" xfId="9237" xr:uid="{00000000-0005-0000-0000-0000E0A80000}"/>
    <cellStyle name="Note 6 8 2 3 2 2 3 2" xfId="26902" xr:uid="{00000000-0005-0000-0000-0000E1A80000}"/>
    <cellStyle name="Note 6 8 2 3 2 2 3 3" xfId="44155" xr:uid="{00000000-0005-0000-0000-0000E2A80000}"/>
    <cellStyle name="Note 6 8 2 3 2 2 4" xfId="16181" xr:uid="{00000000-0005-0000-0000-0000E3A80000}"/>
    <cellStyle name="Note 6 8 2 3 2 2 4 2" xfId="33845" xr:uid="{00000000-0005-0000-0000-0000E4A80000}"/>
    <cellStyle name="Note 6 8 2 3 2 2 4 3" xfId="51048" xr:uid="{00000000-0005-0000-0000-0000E5A80000}"/>
    <cellStyle name="Note 6 8 2 3 2 2 5" xfId="23266" xr:uid="{00000000-0005-0000-0000-0000E6A80000}"/>
    <cellStyle name="Note 6 8 2 3 2 2 6" xfId="40544" xr:uid="{00000000-0005-0000-0000-0000E7A80000}"/>
    <cellStyle name="Note 6 8 2 3 2 3" xfId="11145" xr:uid="{00000000-0005-0000-0000-0000E8A80000}"/>
    <cellStyle name="Note 6 8 2 3 2 3 2" xfId="17980" xr:uid="{00000000-0005-0000-0000-0000E9A80000}"/>
    <cellStyle name="Note 6 8 2 3 2 3 2 2" xfId="35644" xr:uid="{00000000-0005-0000-0000-0000EAA80000}"/>
    <cellStyle name="Note 6 8 2 3 2 3 2 3" xfId="52833" xr:uid="{00000000-0005-0000-0000-0000EBA80000}"/>
    <cellStyle name="Note 6 8 2 3 2 3 3" xfId="28809" xr:uid="{00000000-0005-0000-0000-0000ECA80000}"/>
    <cellStyle name="Note 6 8 2 3 2 3 4" xfId="46048" xr:uid="{00000000-0005-0000-0000-0000EDA80000}"/>
    <cellStyle name="Note 6 8 2 3 2 4" xfId="7382" xr:uid="{00000000-0005-0000-0000-0000EEA80000}"/>
    <cellStyle name="Note 6 8 2 3 2 4 2" xfId="25047" xr:uid="{00000000-0005-0000-0000-0000EFA80000}"/>
    <cellStyle name="Note 6 8 2 3 2 4 3" xfId="42312" xr:uid="{00000000-0005-0000-0000-0000F0A80000}"/>
    <cellStyle name="Note 6 8 2 3 2 5" xfId="14434" xr:uid="{00000000-0005-0000-0000-0000F1A80000}"/>
    <cellStyle name="Note 6 8 2 3 2 5 2" xfId="32098" xr:uid="{00000000-0005-0000-0000-0000F2A80000}"/>
    <cellStyle name="Note 6 8 2 3 2 5 3" xfId="49313" xr:uid="{00000000-0005-0000-0000-0000F3A80000}"/>
    <cellStyle name="Note 6 8 2 3 2 6" xfId="21404" xr:uid="{00000000-0005-0000-0000-0000F4A80000}"/>
    <cellStyle name="Note 6 8 2 3 2 7" xfId="38701" xr:uid="{00000000-0005-0000-0000-0000F5A80000}"/>
    <cellStyle name="Note 6 8 2 3 3" xfId="4052" xr:uid="{00000000-0005-0000-0000-0000F6A80000}"/>
    <cellStyle name="Note 6 8 2 3 3 2" xfId="5968" xr:uid="{00000000-0005-0000-0000-0000F7A80000}"/>
    <cellStyle name="Note 6 8 2 3 3 2 2" xfId="12888" xr:uid="{00000000-0005-0000-0000-0000F8A80000}"/>
    <cellStyle name="Note 6 8 2 3 3 2 2 2" xfId="19615" xr:uid="{00000000-0005-0000-0000-0000F9A80000}"/>
    <cellStyle name="Note 6 8 2 3 3 2 2 2 2" xfId="37279" xr:uid="{00000000-0005-0000-0000-0000FAA80000}"/>
    <cellStyle name="Note 6 8 2 3 3 2 2 2 3" xfId="54456" xr:uid="{00000000-0005-0000-0000-0000FBA80000}"/>
    <cellStyle name="Note 6 8 2 3 3 2 2 3" xfId="30552" xr:uid="{00000000-0005-0000-0000-0000FCA80000}"/>
    <cellStyle name="Note 6 8 2 3 3 2 2 4" xfId="47779" xr:uid="{00000000-0005-0000-0000-0000FDA80000}"/>
    <cellStyle name="Note 6 8 2 3 3 2 3" xfId="9604" xr:uid="{00000000-0005-0000-0000-0000FEA80000}"/>
    <cellStyle name="Note 6 8 2 3 3 2 3 2" xfId="27269" xr:uid="{00000000-0005-0000-0000-0000FFA80000}"/>
    <cellStyle name="Note 6 8 2 3 3 2 3 3" xfId="44522" xr:uid="{00000000-0005-0000-0000-000000A90000}"/>
    <cellStyle name="Note 6 8 2 3 3 2 4" xfId="16548" xr:uid="{00000000-0005-0000-0000-000001A90000}"/>
    <cellStyle name="Note 6 8 2 3 3 2 4 2" xfId="34212" xr:uid="{00000000-0005-0000-0000-000002A90000}"/>
    <cellStyle name="Note 6 8 2 3 3 2 4 3" xfId="51415" xr:uid="{00000000-0005-0000-0000-000003A90000}"/>
    <cellStyle name="Note 6 8 2 3 3 2 5" xfId="23633" xr:uid="{00000000-0005-0000-0000-000004A90000}"/>
    <cellStyle name="Note 6 8 2 3 3 2 6" xfId="40911" xr:uid="{00000000-0005-0000-0000-000005A90000}"/>
    <cellStyle name="Note 6 8 2 3 3 3" xfId="7749" xr:uid="{00000000-0005-0000-0000-000006A90000}"/>
    <cellStyle name="Note 6 8 2 3 3 3 2" xfId="25414" xr:uid="{00000000-0005-0000-0000-000007A90000}"/>
    <cellStyle name="Note 6 8 2 3 3 3 3" xfId="42679" xr:uid="{00000000-0005-0000-0000-000008A90000}"/>
    <cellStyle name="Note 6 8 2 3 3 4" xfId="14801" xr:uid="{00000000-0005-0000-0000-000009A90000}"/>
    <cellStyle name="Note 6 8 2 3 3 4 2" xfId="32465" xr:uid="{00000000-0005-0000-0000-00000AA90000}"/>
    <cellStyle name="Note 6 8 2 3 3 4 3" xfId="49680" xr:uid="{00000000-0005-0000-0000-00000BA90000}"/>
    <cellStyle name="Note 6 8 2 3 3 5" xfId="21771" xr:uid="{00000000-0005-0000-0000-00000CA90000}"/>
    <cellStyle name="Note 6 8 2 3 3 6" xfId="39068" xr:uid="{00000000-0005-0000-0000-00000DA90000}"/>
    <cellStyle name="Note 6 8 2 3 4" xfId="4938" xr:uid="{00000000-0005-0000-0000-00000EA90000}"/>
    <cellStyle name="Note 6 8 2 3 4 2" xfId="11858" xr:uid="{00000000-0005-0000-0000-00000FA90000}"/>
    <cellStyle name="Note 6 8 2 3 4 2 2" xfId="18639" xr:uid="{00000000-0005-0000-0000-000010A90000}"/>
    <cellStyle name="Note 6 8 2 3 4 2 2 2" xfId="36303" xr:uid="{00000000-0005-0000-0000-000011A90000}"/>
    <cellStyle name="Note 6 8 2 3 4 2 2 3" xfId="53486" xr:uid="{00000000-0005-0000-0000-000012A90000}"/>
    <cellStyle name="Note 6 8 2 3 4 2 3" xfId="29522" xr:uid="{00000000-0005-0000-0000-000013A90000}"/>
    <cellStyle name="Note 6 8 2 3 4 2 4" xfId="46755" xr:uid="{00000000-0005-0000-0000-000014A90000}"/>
    <cellStyle name="Note 6 8 2 3 4 3" xfId="8574" xr:uid="{00000000-0005-0000-0000-000015A90000}"/>
    <cellStyle name="Note 6 8 2 3 4 3 2" xfId="26239" xr:uid="{00000000-0005-0000-0000-000016A90000}"/>
    <cellStyle name="Note 6 8 2 3 4 3 3" xfId="43498" xr:uid="{00000000-0005-0000-0000-000017A90000}"/>
    <cellStyle name="Note 6 8 2 3 4 4" xfId="15572" xr:uid="{00000000-0005-0000-0000-000018A90000}"/>
    <cellStyle name="Note 6 8 2 3 4 4 2" xfId="33236" xr:uid="{00000000-0005-0000-0000-000019A90000}"/>
    <cellStyle name="Note 6 8 2 3 4 4 3" xfId="50445" xr:uid="{00000000-0005-0000-0000-00001AA90000}"/>
    <cellStyle name="Note 6 8 2 3 4 5" xfId="22603" xr:uid="{00000000-0005-0000-0000-00001BA90000}"/>
    <cellStyle name="Note 6 8 2 3 4 6" xfId="39887" xr:uid="{00000000-0005-0000-0000-00001CA90000}"/>
    <cellStyle name="Note 6 8 2 3 5" xfId="10544" xr:uid="{00000000-0005-0000-0000-00001DA90000}"/>
    <cellStyle name="Note 6 8 2 3 5 2" xfId="17433" xr:uid="{00000000-0005-0000-0000-00001EA90000}"/>
    <cellStyle name="Note 6 8 2 3 5 2 2" xfId="35097" xr:uid="{00000000-0005-0000-0000-00001FA90000}"/>
    <cellStyle name="Note 6 8 2 3 5 2 3" xfId="52292" xr:uid="{00000000-0005-0000-0000-000020A90000}"/>
    <cellStyle name="Note 6 8 2 3 5 3" xfId="28208" xr:uid="{00000000-0005-0000-0000-000021A90000}"/>
    <cellStyle name="Note 6 8 2 3 5 4" xfId="45453" xr:uid="{00000000-0005-0000-0000-000022A90000}"/>
    <cellStyle name="Note 6 8 2 3 6" xfId="6794" xr:uid="{00000000-0005-0000-0000-000023A90000}"/>
    <cellStyle name="Note 6 8 2 3 6 2" xfId="24459" xr:uid="{00000000-0005-0000-0000-000024A90000}"/>
    <cellStyle name="Note 6 8 2 3 6 3" xfId="41730" xr:uid="{00000000-0005-0000-0000-000025A90000}"/>
    <cellStyle name="Note 6 8 2 3 7" xfId="13825" xr:uid="{00000000-0005-0000-0000-000026A90000}"/>
    <cellStyle name="Note 6 8 2 3 7 2" xfId="31489" xr:uid="{00000000-0005-0000-0000-000027A90000}"/>
    <cellStyle name="Note 6 8 2 3 7 3" xfId="48710" xr:uid="{00000000-0005-0000-0000-000028A90000}"/>
    <cellStyle name="Note 6 8 2 3 8" xfId="20741" xr:uid="{00000000-0005-0000-0000-000029A90000}"/>
    <cellStyle name="Note 6 8 2 3 9" xfId="38044" xr:uid="{00000000-0005-0000-0000-00002AA90000}"/>
    <cellStyle name="Note 6 8 2 4" xfId="3134" xr:uid="{00000000-0005-0000-0000-00002BA90000}"/>
    <cellStyle name="Note 6 8 2 4 2" xfId="4164" xr:uid="{00000000-0005-0000-0000-00002CA90000}"/>
    <cellStyle name="Note 6 8 2 4 2 2" xfId="6080" xr:uid="{00000000-0005-0000-0000-00002DA90000}"/>
    <cellStyle name="Note 6 8 2 4 2 2 2" xfId="13000" xr:uid="{00000000-0005-0000-0000-00002EA90000}"/>
    <cellStyle name="Note 6 8 2 4 2 2 2 2" xfId="19727" xr:uid="{00000000-0005-0000-0000-00002FA90000}"/>
    <cellStyle name="Note 6 8 2 4 2 2 2 2 2" xfId="37391" xr:uid="{00000000-0005-0000-0000-000030A90000}"/>
    <cellStyle name="Note 6 8 2 4 2 2 2 2 3" xfId="54568" xr:uid="{00000000-0005-0000-0000-000031A90000}"/>
    <cellStyle name="Note 6 8 2 4 2 2 2 3" xfId="30664" xr:uid="{00000000-0005-0000-0000-000032A90000}"/>
    <cellStyle name="Note 6 8 2 4 2 2 2 4" xfId="47891" xr:uid="{00000000-0005-0000-0000-000033A90000}"/>
    <cellStyle name="Note 6 8 2 4 2 2 3" xfId="9716" xr:uid="{00000000-0005-0000-0000-000034A90000}"/>
    <cellStyle name="Note 6 8 2 4 2 2 3 2" xfId="27381" xr:uid="{00000000-0005-0000-0000-000035A90000}"/>
    <cellStyle name="Note 6 8 2 4 2 2 3 3" xfId="44634" xr:uid="{00000000-0005-0000-0000-000036A90000}"/>
    <cellStyle name="Note 6 8 2 4 2 2 4" xfId="16660" xr:uid="{00000000-0005-0000-0000-000037A90000}"/>
    <cellStyle name="Note 6 8 2 4 2 2 4 2" xfId="34324" xr:uid="{00000000-0005-0000-0000-000038A90000}"/>
    <cellStyle name="Note 6 8 2 4 2 2 4 3" xfId="51527" xr:uid="{00000000-0005-0000-0000-000039A90000}"/>
    <cellStyle name="Note 6 8 2 4 2 2 5" xfId="23745" xr:uid="{00000000-0005-0000-0000-00003AA90000}"/>
    <cellStyle name="Note 6 8 2 4 2 2 6" xfId="41023" xr:uid="{00000000-0005-0000-0000-00003BA90000}"/>
    <cellStyle name="Note 6 8 2 4 2 3" xfId="7861" xr:uid="{00000000-0005-0000-0000-00003CA90000}"/>
    <cellStyle name="Note 6 8 2 4 2 3 2" xfId="25526" xr:uid="{00000000-0005-0000-0000-00003DA90000}"/>
    <cellStyle name="Note 6 8 2 4 2 3 3" xfId="42791" xr:uid="{00000000-0005-0000-0000-00003EA90000}"/>
    <cellStyle name="Note 6 8 2 4 2 4" xfId="14913" xr:uid="{00000000-0005-0000-0000-00003FA90000}"/>
    <cellStyle name="Note 6 8 2 4 2 4 2" xfId="32577" xr:uid="{00000000-0005-0000-0000-000040A90000}"/>
    <cellStyle name="Note 6 8 2 4 2 4 3" xfId="49792" xr:uid="{00000000-0005-0000-0000-000041A90000}"/>
    <cellStyle name="Note 6 8 2 4 2 5" xfId="21883" xr:uid="{00000000-0005-0000-0000-000042A90000}"/>
    <cellStyle name="Note 6 8 2 4 2 6" xfId="39180" xr:uid="{00000000-0005-0000-0000-000043A90000}"/>
    <cellStyle name="Note 6 8 2 4 3" xfId="5050" xr:uid="{00000000-0005-0000-0000-000044A90000}"/>
    <cellStyle name="Note 6 8 2 4 3 2" xfId="11970" xr:uid="{00000000-0005-0000-0000-000045A90000}"/>
    <cellStyle name="Note 6 8 2 4 3 2 2" xfId="18751" xr:uid="{00000000-0005-0000-0000-000046A90000}"/>
    <cellStyle name="Note 6 8 2 4 3 2 2 2" xfId="36415" xr:uid="{00000000-0005-0000-0000-000047A90000}"/>
    <cellStyle name="Note 6 8 2 4 3 2 2 3" xfId="53598" xr:uid="{00000000-0005-0000-0000-000048A90000}"/>
    <cellStyle name="Note 6 8 2 4 3 2 3" xfId="29634" xr:uid="{00000000-0005-0000-0000-000049A90000}"/>
    <cellStyle name="Note 6 8 2 4 3 2 4" xfId="46867" xr:uid="{00000000-0005-0000-0000-00004AA90000}"/>
    <cellStyle name="Note 6 8 2 4 3 3" xfId="8686" xr:uid="{00000000-0005-0000-0000-00004BA90000}"/>
    <cellStyle name="Note 6 8 2 4 3 3 2" xfId="26351" xr:uid="{00000000-0005-0000-0000-00004CA90000}"/>
    <cellStyle name="Note 6 8 2 4 3 3 3" xfId="43610" xr:uid="{00000000-0005-0000-0000-00004DA90000}"/>
    <cellStyle name="Note 6 8 2 4 3 4" xfId="15684" xr:uid="{00000000-0005-0000-0000-00004EA90000}"/>
    <cellStyle name="Note 6 8 2 4 3 4 2" xfId="33348" xr:uid="{00000000-0005-0000-0000-00004FA90000}"/>
    <cellStyle name="Note 6 8 2 4 3 4 3" xfId="50557" xr:uid="{00000000-0005-0000-0000-000050A90000}"/>
    <cellStyle name="Note 6 8 2 4 3 5" xfId="22715" xr:uid="{00000000-0005-0000-0000-000051A90000}"/>
    <cellStyle name="Note 6 8 2 4 3 6" xfId="39999" xr:uid="{00000000-0005-0000-0000-000052A90000}"/>
    <cellStyle name="Note 6 8 2 4 4" xfId="10656" xr:uid="{00000000-0005-0000-0000-000053A90000}"/>
    <cellStyle name="Note 6 8 2 4 4 2" xfId="17545" xr:uid="{00000000-0005-0000-0000-000054A90000}"/>
    <cellStyle name="Note 6 8 2 4 4 2 2" xfId="35209" xr:uid="{00000000-0005-0000-0000-000055A90000}"/>
    <cellStyle name="Note 6 8 2 4 4 2 3" xfId="52404" xr:uid="{00000000-0005-0000-0000-000056A90000}"/>
    <cellStyle name="Note 6 8 2 4 4 3" xfId="28320" xr:uid="{00000000-0005-0000-0000-000057A90000}"/>
    <cellStyle name="Note 6 8 2 4 4 4" xfId="45565" xr:uid="{00000000-0005-0000-0000-000058A90000}"/>
    <cellStyle name="Note 6 8 2 4 5" xfId="6906" xr:uid="{00000000-0005-0000-0000-000059A90000}"/>
    <cellStyle name="Note 6 8 2 4 5 2" xfId="24571" xr:uid="{00000000-0005-0000-0000-00005AA90000}"/>
    <cellStyle name="Note 6 8 2 4 5 3" xfId="41842" xr:uid="{00000000-0005-0000-0000-00005BA90000}"/>
    <cellStyle name="Note 6 8 2 4 6" xfId="13937" xr:uid="{00000000-0005-0000-0000-00005CA90000}"/>
    <cellStyle name="Note 6 8 2 4 6 2" xfId="31601" xr:uid="{00000000-0005-0000-0000-00005DA90000}"/>
    <cellStyle name="Note 6 8 2 4 6 3" xfId="48822" xr:uid="{00000000-0005-0000-0000-00005EA90000}"/>
    <cellStyle name="Note 6 8 2 4 7" xfId="20853" xr:uid="{00000000-0005-0000-0000-00005FA90000}"/>
    <cellStyle name="Note 6 8 2 4 8" xfId="38156" xr:uid="{00000000-0005-0000-0000-000060A90000}"/>
    <cellStyle name="Note 6 8 2 5" xfId="3362" xr:uid="{00000000-0005-0000-0000-000061A90000}"/>
    <cellStyle name="Note 6 8 2 5 2" xfId="5278" xr:uid="{00000000-0005-0000-0000-000062A90000}"/>
    <cellStyle name="Note 6 8 2 5 2 2" xfId="12198" xr:uid="{00000000-0005-0000-0000-000063A90000}"/>
    <cellStyle name="Note 6 8 2 5 2 2 2" xfId="18925" xr:uid="{00000000-0005-0000-0000-000064A90000}"/>
    <cellStyle name="Note 6 8 2 5 2 2 2 2" xfId="36589" xr:uid="{00000000-0005-0000-0000-000065A90000}"/>
    <cellStyle name="Note 6 8 2 5 2 2 2 3" xfId="53772" xr:uid="{00000000-0005-0000-0000-000066A90000}"/>
    <cellStyle name="Note 6 8 2 5 2 2 3" xfId="29862" xr:uid="{00000000-0005-0000-0000-000067A90000}"/>
    <cellStyle name="Note 6 8 2 5 2 2 4" xfId="47095" xr:uid="{00000000-0005-0000-0000-000068A90000}"/>
    <cellStyle name="Note 6 8 2 5 2 3" xfId="8914" xr:uid="{00000000-0005-0000-0000-000069A90000}"/>
    <cellStyle name="Note 6 8 2 5 2 3 2" xfId="26579" xr:uid="{00000000-0005-0000-0000-00006AA90000}"/>
    <cellStyle name="Note 6 8 2 5 2 3 3" xfId="43838" xr:uid="{00000000-0005-0000-0000-00006BA90000}"/>
    <cellStyle name="Note 6 8 2 5 2 4" xfId="15858" xr:uid="{00000000-0005-0000-0000-00006CA90000}"/>
    <cellStyle name="Note 6 8 2 5 2 4 2" xfId="33522" xr:uid="{00000000-0005-0000-0000-00006DA90000}"/>
    <cellStyle name="Note 6 8 2 5 2 4 3" xfId="50731" xr:uid="{00000000-0005-0000-0000-00006EA90000}"/>
    <cellStyle name="Note 6 8 2 5 2 5" xfId="22943" xr:uid="{00000000-0005-0000-0000-00006FA90000}"/>
    <cellStyle name="Note 6 8 2 5 2 6" xfId="40227" xr:uid="{00000000-0005-0000-0000-000070A90000}"/>
    <cellStyle name="Note 6 8 2 5 3" xfId="10822" xr:uid="{00000000-0005-0000-0000-000071A90000}"/>
    <cellStyle name="Note 6 8 2 5 3 2" xfId="17657" xr:uid="{00000000-0005-0000-0000-000072A90000}"/>
    <cellStyle name="Note 6 8 2 5 3 2 2" xfId="35321" xr:uid="{00000000-0005-0000-0000-000073A90000}"/>
    <cellStyle name="Note 6 8 2 5 3 2 3" xfId="52516" xr:uid="{00000000-0005-0000-0000-000074A90000}"/>
    <cellStyle name="Note 6 8 2 5 3 3" xfId="28486" xr:uid="{00000000-0005-0000-0000-000075A90000}"/>
    <cellStyle name="Note 6 8 2 5 3 4" xfId="45731" xr:uid="{00000000-0005-0000-0000-000076A90000}"/>
    <cellStyle name="Note 6 8 2 5 4" xfId="14111" xr:uid="{00000000-0005-0000-0000-000077A90000}"/>
    <cellStyle name="Note 6 8 2 5 4 2" xfId="31775" xr:uid="{00000000-0005-0000-0000-000078A90000}"/>
    <cellStyle name="Note 6 8 2 5 4 3" xfId="48996" xr:uid="{00000000-0005-0000-0000-000079A90000}"/>
    <cellStyle name="Note 6 8 2 5 5" xfId="21081" xr:uid="{00000000-0005-0000-0000-00007AA90000}"/>
    <cellStyle name="Note 6 8 2 5 6" xfId="38384" xr:uid="{00000000-0005-0000-0000-00007BA90000}"/>
    <cellStyle name="Note 6 8 2 6" xfId="3257" xr:uid="{00000000-0005-0000-0000-00007CA90000}"/>
    <cellStyle name="Note 6 8 2 6 2" xfId="5173" xr:uid="{00000000-0005-0000-0000-00007DA90000}"/>
    <cellStyle name="Note 6 8 2 6 2 2" xfId="12093" xr:uid="{00000000-0005-0000-0000-00007EA90000}"/>
    <cellStyle name="Note 6 8 2 6 2 2 2" xfId="18874" xr:uid="{00000000-0005-0000-0000-00007FA90000}"/>
    <cellStyle name="Note 6 8 2 6 2 2 2 2" xfId="36538" xr:uid="{00000000-0005-0000-0000-000080A90000}"/>
    <cellStyle name="Note 6 8 2 6 2 2 2 3" xfId="53721" xr:uid="{00000000-0005-0000-0000-000081A90000}"/>
    <cellStyle name="Note 6 8 2 6 2 2 3" xfId="29757" xr:uid="{00000000-0005-0000-0000-000082A90000}"/>
    <cellStyle name="Note 6 8 2 6 2 2 4" xfId="46990" xr:uid="{00000000-0005-0000-0000-000083A90000}"/>
    <cellStyle name="Note 6 8 2 6 2 3" xfId="8809" xr:uid="{00000000-0005-0000-0000-000084A90000}"/>
    <cellStyle name="Note 6 8 2 6 2 3 2" xfId="26474" xr:uid="{00000000-0005-0000-0000-000085A90000}"/>
    <cellStyle name="Note 6 8 2 6 2 3 3" xfId="43733" xr:uid="{00000000-0005-0000-0000-000086A90000}"/>
    <cellStyle name="Note 6 8 2 6 2 4" xfId="15807" xr:uid="{00000000-0005-0000-0000-000087A90000}"/>
    <cellStyle name="Note 6 8 2 6 2 4 2" xfId="33471" xr:uid="{00000000-0005-0000-0000-000088A90000}"/>
    <cellStyle name="Note 6 8 2 6 2 4 3" xfId="50680" xr:uid="{00000000-0005-0000-0000-000089A90000}"/>
    <cellStyle name="Note 6 8 2 6 2 5" xfId="22838" xr:uid="{00000000-0005-0000-0000-00008AA90000}"/>
    <cellStyle name="Note 6 8 2 6 2 6" xfId="40122" xr:uid="{00000000-0005-0000-0000-00008BA90000}"/>
    <cellStyle name="Note 6 8 2 6 3" xfId="7029" xr:uid="{00000000-0005-0000-0000-00008CA90000}"/>
    <cellStyle name="Note 6 8 2 6 3 2" xfId="24694" xr:uid="{00000000-0005-0000-0000-00008DA90000}"/>
    <cellStyle name="Note 6 8 2 6 3 3" xfId="41965" xr:uid="{00000000-0005-0000-0000-00008EA90000}"/>
    <cellStyle name="Note 6 8 2 6 4" xfId="14060" xr:uid="{00000000-0005-0000-0000-00008FA90000}"/>
    <cellStyle name="Note 6 8 2 6 4 2" xfId="31724" xr:uid="{00000000-0005-0000-0000-000090A90000}"/>
    <cellStyle name="Note 6 8 2 6 4 3" xfId="48945" xr:uid="{00000000-0005-0000-0000-000091A90000}"/>
    <cellStyle name="Note 6 8 2 6 5" xfId="20976" xr:uid="{00000000-0005-0000-0000-000092A90000}"/>
    <cellStyle name="Note 6 8 2 6 6" xfId="38279" xr:uid="{00000000-0005-0000-0000-000093A90000}"/>
    <cellStyle name="Note 6 8 2 7" xfId="4615" xr:uid="{00000000-0005-0000-0000-000094A90000}"/>
    <cellStyle name="Note 6 8 2 7 2" xfId="11535" xr:uid="{00000000-0005-0000-0000-000095A90000}"/>
    <cellStyle name="Note 6 8 2 7 2 2" xfId="18316" xr:uid="{00000000-0005-0000-0000-000096A90000}"/>
    <cellStyle name="Note 6 8 2 7 2 2 2" xfId="35980" xr:uid="{00000000-0005-0000-0000-000097A90000}"/>
    <cellStyle name="Note 6 8 2 7 2 2 3" xfId="53169" xr:uid="{00000000-0005-0000-0000-000098A90000}"/>
    <cellStyle name="Note 6 8 2 7 2 3" xfId="29199" xr:uid="{00000000-0005-0000-0000-000099A90000}"/>
    <cellStyle name="Note 6 8 2 7 2 4" xfId="46438" xr:uid="{00000000-0005-0000-0000-00009AA90000}"/>
    <cellStyle name="Note 6 8 2 7 3" xfId="8251" xr:uid="{00000000-0005-0000-0000-00009BA90000}"/>
    <cellStyle name="Note 6 8 2 7 3 2" xfId="25916" xr:uid="{00000000-0005-0000-0000-00009CA90000}"/>
    <cellStyle name="Note 6 8 2 7 3 3" xfId="43181" xr:uid="{00000000-0005-0000-0000-00009DA90000}"/>
    <cellStyle name="Note 6 8 2 7 4" xfId="15249" xr:uid="{00000000-0005-0000-0000-00009EA90000}"/>
    <cellStyle name="Note 6 8 2 7 4 2" xfId="32913" xr:uid="{00000000-0005-0000-0000-00009FA90000}"/>
    <cellStyle name="Note 6 8 2 7 4 3" xfId="50128" xr:uid="{00000000-0005-0000-0000-0000A0A90000}"/>
    <cellStyle name="Note 6 8 2 7 5" xfId="22280" xr:uid="{00000000-0005-0000-0000-0000A1A90000}"/>
    <cellStyle name="Note 6 8 2 7 6" xfId="39570" xr:uid="{00000000-0005-0000-0000-0000A2A90000}"/>
    <cellStyle name="Note 6 8 2 8" xfId="10221" xr:uid="{00000000-0005-0000-0000-0000A3A90000}"/>
    <cellStyle name="Note 6 8 2 8 2" xfId="17110" xr:uid="{00000000-0005-0000-0000-0000A4A90000}"/>
    <cellStyle name="Note 6 8 2 8 2 2" xfId="34774" xr:uid="{00000000-0005-0000-0000-0000A5A90000}"/>
    <cellStyle name="Note 6 8 2 8 2 3" xfId="51975" xr:uid="{00000000-0005-0000-0000-0000A6A90000}"/>
    <cellStyle name="Note 6 8 2 8 3" xfId="27885" xr:uid="{00000000-0005-0000-0000-0000A7A90000}"/>
    <cellStyle name="Note 6 8 2 8 4" xfId="45136" xr:uid="{00000000-0005-0000-0000-0000A8A90000}"/>
    <cellStyle name="Note 6 8 2 9" xfId="6471" xr:uid="{00000000-0005-0000-0000-0000A9A90000}"/>
    <cellStyle name="Note 6 8 2 9 2" xfId="24136" xr:uid="{00000000-0005-0000-0000-0000AAA90000}"/>
    <cellStyle name="Note 6 8 2 9 3" xfId="41413" xr:uid="{00000000-0005-0000-0000-0000ABA90000}"/>
    <cellStyle name="Note 6 8 3" xfId="2877" xr:uid="{00000000-0005-0000-0000-0000ACA90000}"/>
    <cellStyle name="Note 6 8 3 2" xfId="3540" xr:uid="{00000000-0005-0000-0000-0000ADA90000}"/>
    <cellStyle name="Note 6 8 3 2 2" xfId="5456" xr:uid="{00000000-0005-0000-0000-0000AEA90000}"/>
    <cellStyle name="Note 6 8 3 2 2 2" xfId="12376" xr:uid="{00000000-0005-0000-0000-0000AFA90000}"/>
    <cellStyle name="Note 6 8 3 2 2 2 2" xfId="19103" xr:uid="{00000000-0005-0000-0000-0000B0A90000}"/>
    <cellStyle name="Note 6 8 3 2 2 2 2 2" xfId="36767" xr:uid="{00000000-0005-0000-0000-0000B1A90000}"/>
    <cellStyle name="Note 6 8 3 2 2 2 2 3" xfId="53947" xr:uid="{00000000-0005-0000-0000-0000B2A90000}"/>
    <cellStyle name="Note 6 8 3 2 2 2 3" xfId="30040" xr:uid="{00000000-0005-0000-0000-0000B3A90000}"/>
    <cellStyle name="Note 6 8 3 2 2 2 4" xfId="47270" xr:uid="{00000000-0005-0000-0000-0000B4A90000}"/>
    <cellStyle name="Note 6 8 3 2 2 3" xfId="9092" xr:uid="{00000000-0005-0000-0000-0000B5A90000}"/>
    <cellStyle name="Note 6 8 3 2 2 3 2" xfId="26757" xr:uid="{00000000-0005-0000-0000-0000B6A90000}"/>
    <cellStyle name="Note 6 8 3 2 2 3 3" xfId="44013" xr:uid="{00000000-0005-0000-0000-0000B7A90000}"/>
    <cellStyle name="Note 6 8 3 2 2 4" xfId="16036" xr:uid="{00000000-0005-0000-0000-0000B8A90000}"/>
    <cellStyle name="Note 6 8 3 2 2 4 2" xfId="33700" xr:uid="{00000000-0005-0000-0000-0000B9A90000}"/>
    <cellStyle name="Note 6 8 3 2 2 4 3" xfId="50906" xr:uid="{00000000-0005-0000-0000-0000BAA90000}"/>
    <cellStyle name="Note 6 8 3 2 2 5" xfId="23121" xr:uid="{00000000-0005-0000-0000-0000BBA90000}"/>
    <cellStyle name="Note 6 8 3 2 2 6" xfId="40402" xr:uid="{00000000-0005-0000-0000-0000BCA90000}"/>
    <cellStyle name="Note 6 8 3 2 3" xfId="11000" xr:uid="{00000000-0005-0000-0000-0000BDA90000}"/>
    <cellStyle name="Note 6 8 3 2 3 2" xfId="17835" xr:uid="{00000000-0005-0000-0000-0000BEA90000}"/>
    <cellStyle name="Note 6 8 3 2 3 2 2" xfId="35499" xr:uid="{00000000-0005-0000-0000-0000BFA90000}"/>
    <cellStyle name="Note 6 8 3 2 3 2 3" xfId="52691" xr:uid="{00000000-0005-0000-0000-0000C0A90000}"/>
    <cellStyle name="Note 6 8 3 2 3 3" xfId="28664" xr:uid="{00000000-0005-0000-0000-0000C1A90000}"/>
    <cellStyle name="Note 6 8 3 2 3 4" xfId="45906" xr:uid="{00000000-0005-0000-0000-0000C2A90000}"/>
    <cellStyle name="Note 6 8 3 2 4" xfId="7237" xr:uid="{00000000-0005-0000-0000-0000C3A90000}"/>
    <cellStyle name="Note 6 8 3 2 4 2" xfId="24902" xr:uid="{00000000-0005-0000-0000-0000C4A90000}"/>
    <cellStyle name="Note 6 8 3 2 4 3" xfId="42170" xr:uid="{00000000-0005-0000-0000-0000C5A90000}"/>
    <cellStyle name="Note 6 8 3 2 5" xfId="14289" xr:uid="{00000000-0005-0000-0000-0000C6A90000}"/>
    <cellStyle name="Note 6 8 3 2 5 2" xfId="31953" xr:uid="{00000000-0005-0000-0000-0000C7A90000}"/>
    <cellStyle name="Note 6 8 3 2 5 3" xfId="49171" xr:uid="{00000000-0005-0000-0000-0000C8A90000}"/>
    <cellStyle name="Note 6 8 3 2 6" xfId="21259" xr:uid="{00000000-0005-0000-0000-0000C9A90000}"/>
    <cellStyle name="Note 6 8 3 2 7" xfId="38559" xr:uid="{00000000-0005-0000-0000-0000CAA90000}"/>
    <cellStyle name="Note 6 8 3 3" xfId="3910" xr:uid="{00000000-0005-0000-0000-0000CBA90000}"/>
    <cellStyle name="Note 6 8 3 3 2" xfId="5826" xr:uid="{00000000-0005-0000-0000-0000CCA90000}"/>
    <cellStyle name="Note 6 8 3 3 2 2" xfId="12746" xr:uid="{00000000-0005-0000-0000-0000CDA90000}"/>
    <cellStyle name="Note 6 8 3 3 2 2 2" xfId="19473" xr:uid="{00000000-0005-0000-0000-0000CEA90000}"/>
    <cellStyle name="Note 6 8 3 3 2 2 2 2" xfId="37137" xr:uid="{00000000-0005-0000-0000-0000CFA90000}"/>
    <cellStyle name="Note 6 8 3 3 2 2 2 3" xfId="54314" xr:uid="{00000000-0005-0000-0000-0000D0A90000}"/>
    <cellStyle name="Note 6 8 3 3 2 2 3" xfId="30410" xr:uid="{00000000-0005-0000-0000-0000D1A90000}"/>
    <cellStyle name="Note 6 8 3 3 2 2 4" xfId="47637" xr:uid="{00000000-0005-0000-0000-0000D2A90000}"/>
    <cellStyle name="Note 6 8 3 3 2 3" xfId="9462" xr:uid="{00000000-0005-0000-0000-0000D3A90000}"/>
    <cellStyle name="Note 6 8 3 3 2 3 2" xfId="27127" xr:uid="{00000000-0005-0000-0000-0000D4A90000}"/>
    <cellStyle name="Note 6 8 3 3 2 3 3" xfId="44380" xr:uid="{00000000-0005-0000-0000-0000D5A90000}"/>
    <cellStyle name="Note 6 8 3 3 2 4" xfId="16406" xr:uid="{00000000-0005-0000-0000-0000D6A90000}"/>
    <cellStyle name="Note 6 8 3 3 2 4 2" xfId="34070" xr:uid="{00000000-0005-0000-0000-0000D7A90000}"/>
    <cellStyle name="Note 6 8 3 3 2 4 3" xfId="51273" xr:uid="{00000000-0005-0000-0000-0000D8A90000}"/>
    <cellStyle name="Note 6 8 3 3 2 5" xfId="23491" xr:uid="{00000000-0005-0000-0000-0000D9A90000}"/>
    <cellStyle name="Note 6 8 3 3 2 6" xfId="40769" xr:uid="{00000000-0005-0000-0000-0000DAA90000}"/>
    <cellStyle name="Note 6 8 3 3 3" xfId="7607" xr:uid="{00000000-0005-0000-0000-0000DBA90000}"/>
    <cellStyle name="Note 6 8 3 3 3 2" xfId="25272" xr:uid="{00000000-0005-0000-0000-0000DCA90000}"/>
    <cellStyle name="Note 6 8 3 3 3 3" xfId="42537" xr:uid="{00000000-0005-0000-0000-0000DDA90000}"/>
    <cellStyle name="Note 6 8 3 3 4" xfId="14659" xr:uid="{00000000-0005-0000-0000-0000DEA90000}"/>
    <cellStyle name="Note 6 8 3 3 4 2" xfId="32323" xr:uid="{00000000-0005-0000-0000-0000DFA90000}"/>
    <cellStyle name="Note 6 8 3 3 4 3" xfId="49538" xr:uid="{00000000-0005-0000-0000-0000E0A90000}"/>
    <cellStyle name="Note 6 8 3 3 5" xfId="21629" xr:uid="{00000000-0005-0000-0000-0000E1A90000}"/>
    <cellStyle name="Note 6 8 3 3 6" xfId="38926" xr:uid="{00000000-0005-0000-0000-0000E2A90000}"/>
    <cellStyle name="Note 6 8 3 4" xfId="4793" xr:uid="{00000000-0005-0000-0000-0000E3A90000}"/>
    <cellStyle name="Note 6 8 3 4 2" xfId="11713" xr:uid="{00000000-0005-0000-0000-0000E4A90000}"/>
    <cellStyle name="Note 6 8 3 4 2 2" xfId="18494" xr:uid="{00000000-0005-0000-0000-0000E5A90000}"/>
    <cellStyle name="Note 6 8 3 4 2 2 2" xfId="36158" xr:uid="{00000000-0005-0000-0000-0000E6A90000}"/>
    <cellStyle name="Note 6 8 3 4 2 2 3" xfId="53344" xr:uid="{00000000-0005-0000-0000-0000E7A90000}"/>
    <cellStyle name="Note 6 8 3 4 2 3" xfId="29377" xr:uid="{00000000-0005-0000-0000-0000E8A90000}"/>
    <cellStyle name="Note 6 8 3 4 2 4" xfId="46613" xr:uid="{00000000-0005-0000-0000-0000E9A90000}"/>
    <cellStyle name="Note 6 8 3 4 3" xfId="8429" xr:uid="{00000000-0005-0000-0000-0000EAA90000}"/>
    <cellStyle name="Note 6 8 3 4 3 2" xfId="26094" xr:uid="{00000000-0005-0000-0000-0000EBA90000}"/>
    <cellStyle name="Note 6 8 3 4 3 3" xfId="43356" xr:uid="{00000000-0005-0000-0000-0000ECA90000}"/>
    <cellStyle name="Note 6 8 3 4 4" xfId="15427" xr:uid="{00000000-0005-0000-0000-0000EDA90000}"/>
    <cellStyle name="Note 6 8 3 4 4 2" xfId="33091" xr:uid="{00000000-0005-0000-0000-0000EEA90000}"/>
    <cellStyle name="Note 6 8 3 4 4 3" xfId="50303" xr:uid="{00000000-0005-0000-0000-0000EFA90000}"/>
    <cellStyle name="Note 6 8 3 4 5" xfId="22458" xr:uid="{00000000-0005-0000-0000-0000F0A90000}"/>
    <cellStyle name="Note 6 8 3 4 6" xfId="39745" xr:uid="{00000000-0005-0000-0000-0000F1A90000}"/>
    <cellStyle name="Note 6 8 3 5" xfId="10399" xr:uid="{00000000-0005-0000-0000-0000F2A90000}"/>
    <cellStyle name="Note 6 8 3 5 2" xfId="17288" xr:uid="{00000000-0005-0000-0000-0000F3A90000}"/>
    <cellStyle name="Note 6 8 3 5 2 2" xfId="34952" xr:uid="{00000000-0005-0000-0000-0000F4A90000}"/>
    <cellStyle name="Note 6 8 3 5 2 3" xfId="52150" xr:uid="{00000000-0005-0000-0000-0000F5A90000}"/>
    <cellStyle name="Note 6 8 3 5 3" xfId="28063" xr:uid="{00000000-0005-0000-0000-0000F6A90000}"/>
    <cellStyle name="Note 6 8 3 5 4" xfId="45311" xr:uid="{00000000-0005-0000-0000-0000F7A90000}"/>
    <cellStyle name="Note 6 8 3 6" xfId="6649" xr:uid="{00000000-0005-0000-0000-0000F8A90000}"/>
    <cellStyle name="Note 6 8 3 6 2" xfId="24314" xr:uid="{00000000-0005-0000-0000-0000F9A90000}"/>
    <cellStyle name="Note 6 8 3 6 3" xfId="41588" xr:uid="{00000000-0005-0000-0000-0000FAA90000}"/>
    <cellStyle name="Note 6 8 3 7" xfId="13680" xr:uid="{00000000-0005-0000-0000-0000FBA90000}"/>
    <cellStyle name="Note 6 8 3 7 2" xfId="31344" xr:uid="{00000000-0005-0000-0000-0000FCA90000}"/>
    <cellStyle name="Note 6 8 3 7 3" xfId="48568" xr:uid="{00000000-0005-0000-0000-0000FDA90000}"/>
    <cellStyle name="Note 6 8 3 8" xfId="20596" xr:uid="{00000000-0005-0000-0000-0000FEA90000}"/>
    <cellStyle name="Note 6 8 3 9" xfId="37902" xr:uid="{00000000-0005-0000-0000-0000FFA90000}"/>
    <cellStyle name="Note 6 8 4" xfId="4529" xr:uid="{00000000-0005-0000-0000-000000AA0000}"/>
    <cellStyle name="Note 6 8 4 2" xfId="6393" xr:uid="{00000000-0005-0000-0000-000001AA0000}"/>
    <cellStyle name="Note 6 8 4 2 2" xfId="13312" xr:uid="{00000000-0005-0000-0000-000002AA0000}"/>
    <cellStyle name="Note 6 8 4 2 2 2" xfId="19985" xr:uid="{00000000-0005-0000-0000-000003AA0000}"/>
    <cellStyle name="Note 6 8 4 2 2 2 2" xfId="37649" xr:uid="{00000000-0005-0000-0000-000004AA0000}"/>
    <cellStyle name="Note 6 8 4 2 2 2 3" xfId="54826" xr:uid="{00000000-0005-0000-0000-000005AA0000}"/>
    <cellStyle name="Note 6 8 4 2 2 3" xfId="30976" xr:uid="{00000000-0005-0000-0000-000006AA0000}"/>
    <cellStyle name="Note 6 8 4 2 2 4" xfId="48203" xr:uid="{00000000-0005-0000-0000-000007AA0000}"/>
    <cellStyle name="Note 6 8 4 2 3" xfId="10028" xr:uid="{00000000-0005-0000-0000-000008AA0000}"/>
    <cellStyle name="Note 6 8 4 2 3 2" xfId="27693" xr:uid="{00000000-0005-0000-0000-000009AA0000}"/>
    <cellStyle name="Note 6 8 4 2 3 3" xfId="44946" xr:uid="{00000000-0005-0000-0000-00000AAA0000}"/>
    <cellStyle name="Note 6 8 4 2 4" xfId="16918" xr:uid="{00000000-0005-0000-0000-00000BAA0000}"/>
    <cellStyle name="Note 6 8 4 2 4 2" xfId="34582" xr:uid="{00000000-0005-0000-0000-00000CAA0000}"/>
    <cellStyle name="Note 6 8 4 2 4 3" xfId="51785" xr:uid="{00000000-0005-0000-0000-00000DAA0000}"/>
    <cellStyle name="Note 6 8 4 2 5" xfId="24058" xr:uid="{00000000-0005-0000-0000-00000EAA0000}"/>
    <cellStyle name="Note 6 8 4 2 6" xfId="41335" xr:uid="{00000000-0005-0000-0000-00000FAA0000}"/>
    <cellStyle name="Note 6 8 4 3" xfId="11457" xr:uid="{00000000-0005-0000-0000-000010AA0000}"/>
    <cellStyle name="Note 6 8 4 3 2" xfId="18238" xr:uid="{00000000-0005-0000-0000-000011AA0000}"/>
    <cellStyle name="Note 6 8 4 3 2 2" xfId="35902" xr:uid="{00000000-0005-0000-0000-000012AA0000}"/>
    <cellStyle name="Note 6 8 4 3 2 3" xfId="53091" xr:uid="{00000000-0005-0000-0000-000013AA0000}"/>
    <cellStyle name="Note 6 8 4 3 3" xfId="29121" xr:uid="{00000000-0005-0000-0000-000014AA0000}"/>
    <cellStyle name="Note 6 8 4 3 4" xfId="46360" xr:uid="{00000000-0005-0000-0000-000015AA0000}"/>
    <cellStyle name="Note 6 8 4 4" xfId="8173" xr:uid="{00000000-0005-0000-0000-000016AA0000}"/>
    <cellStyle name="Note 6 8 4 4 2" xfId="25838" xr:uid="{00000000-0005-0000-0000-000017AA0000}"/>
    <cellStyle name="Note 6 8 4 4 3" xfId="43103" xr:uid="{00000000-0005-0000-0000-000018AA0000}"/>
    <cellStyle name="Note 6 8 4 5" xfId="15171" xr:uid="{00000000-0005-0000-0000-000019AA0000}"/>
    <cellStyle name="Note 6 8 4 5 2" xfId="32835" xr:uid="{00000000-0005-0000-0000-00001AAA0000}"/>
    <cellStyle name="Note 6 8 4 5 3" xfId="50050" xr:uid="{00000000-0005-0000-0000-00001BAA0000}"/>
    <cellStyle name="Note 6 8 4 6" xfId="22202" xr:uid="{00000000-0005-0000-0000-00001CAA0000}"/>
    <cellStyle name="Note 6 8 4 7" xfId="39492" xr:uid="{00000000-0005-0000-0000-00001DAA0000}"/>
    <cellStyle name="Note 6 8 5" xfId="4374" xr:uid="{00000000-0005-0000-0000-00001EAA0000}"/>
    <cellStyle name="Note 6 8 5 2" xfId="6239" xr:uid="{00000000-0005-0000-0000-00001FAA0000}"/>
    <cellStyle name="Note 6 8 5 2 2" xfId="13158" xr:uid="{00000000-0005-0000-0000-000020AA0000}"/>
    <cellStyle name="Note 6 8 5 2 2 2" xfId="19831" xr:uid="{00000000-0005-0000-0000-000021AA0000}"/>
    <cellStyle name="Note 6 8 5 2 2 2 2" xfId="37495" xr:uid="{00000000-0005-0000-0000-000022AA0000}"/>
    <cellStyle name="Note 6 8 5 2 2 2 3" xfId="54672" xr:uid="{00000000-0005-0000-0000-000023AA0000}"/>
    <cellStyle name="Note 6 8 5 2 2 3" xfId="30822" xr:uid="{00000000-0005-0000-0000-000024AA0000}"/>
    <cellStyle name="Note 6 8 5 2 2 4" xfId="48049" xr:uid="{00000000-0005-0000-0000-000025AA0000}"/>
    <cellStyle name="Note 6 8 5 2 3" xfId="9874" xr:uid="{00000000-0005-0000-0000-000026AA0000}"/>
    <cellStyle name="Note 6 8 5 2 3 2" xfId="27539" xr:uid="{00000000-0005-0000-0000-000027AA0000}"/>
    <cellStyle name="Note 6 8 5 2 3 3" xfId="44792" xr:uid="{00000000-0005-0000-0000-000028AA0000}"/>
    <cellStyle name="Note 6 8 5 2 4" xfId="16764" xr:uid="{00000000-0005-0000-0000-000029AA0000}"/>
    <cellStyle name="Note 6 8 5 2 4 2" xfId="34428" xr:uid="{00000000-0005-0000-0000-00002AAA0000}"/>
    <cellStyle name="Note 6 8 5 2 4 3" xfId="51631" xr:uid="{00000000-0005-0000-0000-00002BAA0000}"/>
    <cellStyle name="Note 6 8 5 2 5" xfId="23904" xr:uid="{00000000-0005-0000-0000-00002CAA0000}"/>
    <cellStyle name="Note 6 8 5 2 6" xfId="41181" xr:uid="{00000000-0005-0000-0000-00002DAA0000}"/>
    <cellStyle name="Note 6 8 5 3" xfId="11303" xr:uid="{00000000-0005-0000-0000-00002EAA0000}"/>
    <cellStyle name="Note 6 8 5 3 2" xfId="18084" xr:uid="{00000000-0005-0000-0000-00002FAA0000}"/>
    <cellStyle name="Note 6 8 5 3 2 2" xfId="35748" xr:uid="{00000000-0005-0000-0000-000030AA0000}"/>
    <cellStyle name="Note 6 8 5 3 2 3" xfId="52937" xr:uid="{00000000-0005-0000-0000-000031AA0000}"/>
    <cellStyle name="Note 6 8 5 3 3" xfId="28967" xr:uid="{00000000-0005-0000-0000-000032AA0000}"/>
    <cellStyle name="Note 6 8 5 3 4" xfId="46206" xr:uid="{00000000-0005-0000-0000-000033AA0000}"/>
    <cellStyle name="Note 6 8 5 4" xfId="8019" xr:uid="{00000000-0005-0000-0000-000034AA0000}"/>
    <cellStyle name="Note 6 8 5 4 2" xfId="25684" xr:uid="{00000000-0005-0000-0000-000035AA0000}"/>
    <cellStyle name="Note 6 8 5 4 3" xfId="42949" xr:uid="{00000000-0005-0000-0000-000036AA0000}"/>
    <cellStyle name="Note 6 8 5 5" xfId="15017" xr:uid="{00000000-0005-0000-0000-000037AA0000}"/>
    <cellStyle name="Note 6 8 5 5 2" xfId="32681" xr:uid="{00000000-0005-0000-0000-000038AA0000}"/>
    <cellStyle name="Note 6 8 5 5 3" xfId="49896" xr:uid="{00000000-0005-0000-0000-000039AA0000}"/>
    <cellStyle name="Note 6 8 5 6" xfId="22048" xr:uid="{00000000-0005-0000-0000-00003AAA0000}"/>
    <cellStyle name="Note 6 8 5 7" xfId="39338" xr:uid="{00000000-0005-0000-0000-00003BAA0000}"/>
    <cellStyle name="Note 6 8 6" xfId="10172" xr:uid="{00000000-0005-0000-0000-00003CAA0000}"/>
    <cellStyle name="Note 6 8 6 2" xfId="17061" xr:uid="{00000000-0005-0000-0000-00003DAA0000}"/>
    <cellStyle name="Note 6 8 6 2 2" xfId="34725" xr:uid="{00000000-0005-0000-0000-00003EAA0000}"/>
    <cellStyle name="Note 6 8 6 2 3" xfId="51926" xr:uid="{00000000-0005-0000-0000-00003FAA0000}"/>
    <cellStyle name="Note 6 8 6 3" xfId="27836" xr:uid="{00000000-0005-0000-0000-000040AA0000}"/>
    <cellStyle name="Note 6 8 6 4" xfId="45087" xr:uid="{00000000-0005-0000-0000-000041AA0000}"/>
    <cellStyle name="Note 6 8 7" xfId="13453" xr:uid="{00000000-0005-0000-0000-000042AA0000}"/>
    <cellStyle name="Note 6 8 7 2" xfId="31117" xr:uid="{00000000-0005-0000-0000-000043AA0000}"/>
    <cellStyle name="Note 6 8 7 3" xfId="48344" xr:uid="{00000000-0005-0000-0000-000044AA0000}"/>
    <cellStyle name="Note 6 8 8" xfId="20279" xr:uid="{00000000-0005-0000-0000-000045AA0000}"/>
    <cellStyle name="Note 6 8 9" xfId="20145" xr:uid="{00000000-0005-0000-0000-000046AA0000}"/>
    <cellStyle name="Note 6_Report" xfId="1891" xr:uid="{00000000-0005-0000-0000-000047AA0000}"/>
    <cellStyle name="Note 7" xfId="1892" xr:uid="{00000000-0005-0000-0000-000048AA0000}"/>
    <cellStyle name="Note 7 10" xfId="20144" xr:uid="{00000000-0005-0000-0000-000049AA0000}"/>
    <cellStyle name="Note 7 2" xfId="1893" xr:uid="{00000000-0005-0000-0000-00004AAA0000}"/>
    <cellStyle name="Note 7 2 2" xfId="2695" xr:uid="{00000000-0005-0000-0000-00004BAA0000}"/>
    <cellStyle name="Note 7 2 2 10" xfId="13500" xr:uid="{00000000-0005-0000-0000-00004CAA0000}"/>
    <cellStyle name="Note 7 2 2 10 2" xfId="31164" xr:uid="{00000000-0005-0000-0000-00004DAA0000}"/>
    <cellStyle name="Note 7 2 2 10 3" xfId="48391" xr:uid="{00000000-0005-0000-0000-00004EAA0000}"/>
    <cellStyle name="Note 7 2 2 11" xfId="20416" xr:uid="{00000000-0005-0000-0000-00004FAA0000}"/>
    <cellStyle name="Note 7 2 2 12" xfId="37725" xr:uid="{00000000-0005-0000-0000-000050AA0000}"/>
    <cellStyle name="Note 7 2 2 2" xfId="2924" xr:uid="{00000000-0005-0000-0000-000051AA0000}"/>
    <cellStyle name="Note 7 2 2 2 2" xfId="3587" xr:uid="{00000000-0005-0000-0000-000052AA0000}"/>
    <cellStyle name="Note 7 2 2 2 2 2" xfId="5503" xr:uid="{00000000-0005-0000-0000-000053AA0000}"/>
    <cellStyle name="Note 7 2 2 2 2 2 2" xfId="12423" xr:uid="{00000000-0005-0000-0000-000054AA0000}"/>
    <cellStyle name="Note 7 2 2 2 2 2 2 2" xfId="19150" xr:uid="{00000000-0005-0000-0000-000055AA0000}"/>
    <cellStyle name="Note 7 2 2 2 2 2 2 2 2" xfId="36814" xr:uid="{00000000-0005-0000-0000-000056AA0000}"/>
    <cellStyle name="Note 7 2 2 2 2 2 2 2 3" xfId="53994" xr:uid="{00000000-0005-0000-0000-000057AA0000}"/>
    <cellStyle name="Note 7 2 2 2 2 2 2 3" xfId="30087" xr:uid="{00000000-0005-0000-0000-000058AA0000}"/>
    <cellStyle name="Note 7 2 2 2 2 2 2 4" xfId="47317" xr:uid="{00000000-0005-0000-0000-000059AA0000}"/>
    <cellStyle name="Note 7 2 2 2 2 2 3" xfId="9139" xr:uid="{00000000-0005-0000-0000-00005AAA0000}"/>
    <cellStyle name="Note 7 2 2 2 2 2 3 2" xfId="26804" xr:uid="{00000000-0005-0000-0000-00005BAA0000}"/>
    <cellStyle name="Note 7 2 2 2 2 2 3 3" xfId="44060" xr:uid="{00000000-0005-0000-0000-00005CAA0000}"/>
    <cellStyle name="Note 7 2 2 2 2 2 4" xfId="16083" xr:uid="{00000000-0005-0000-0000-00005DAA0000}"/>
    <cellStyle name="Note 7 2 2 2 2 2 4 2" xfId="33747" xr:uid="{00000000-0005-0000-0000-00005EAA0000}"/>
    <cellStyle name="Note 7 2 2 2 2 2 4 3" xfId="50953" xr:uid="{00000000-0005-0000-0000-00005FAA0000}"/>
    <cellStyle name="Note 7 2 2 2 2 2 5" xfId="23168" xr:uid="{00000000-0005-0000-0000-000060AA0000}"/>
    <cellStyle name="Note 7 2 2 2 2 2 6" xfId="40449" xr:uid="{00000000-0005-0000-0000-000061AA0000}"/>
    <cellStyle name="Note 7 2 2 2 2 3" xfId="11047" xr:uid="{00000000-0005-0000-0000-000062AA0000}"/>
    <cellStyle name="Note 7 2 2 2 2 3 2" xfId="17882" xr:uid="{00000000-0005-0000-0000-000063AA0000}"/>
    <cellStyle name="Note 7 2 2 2 2 3 2 2" xfId="35546" xr:uid="{00000000-0005-0000-0000-000064AA0000}"/>
    <cellStyle name="Note 7 2 2 2 2 3 2 3" xfId="52738" xr:uid="{00000000-0005-0000-0000-000065AA0000}"/>
    <cellStyle name="Note 7 2 2 2 2 3 3" xfId="28711" xr:uid="{00000000-0005-0000-0000-000066AA0000}"/>
    <cellStyle name="Note 7 2 2 2 2 3 4" xfId="45953" xr:uid="{00000000-0005-0000-0000-000067AA0000}"/>
    <cellStyle name="Note 7 2 2 2 2 4" xfId="7284" xr:uid="{00000000-0005-0000-0000-000068AA0000}"/>
    <cellStyle name="Note 7 2 2 2 2 4 2" xfId="24949" xr:uid="{00000000-0005-0000-0000-000069AA0000}"/>
    <cellStyle name="Note 7 2 2 2 2 4 3" xfId="42217" xr:uid="{00000000-0005-0000-0000-00006AAA0000}"/>
    <cellStyle name="Note 7 2 2 2 2 5" xfId="14336" xr:uid="{00000000-0005-0000-0000-00006BAA0000}"/>
    <cellStyle name="Note 7 2 2 2 2 5 2" xfId="32000" xr:uid="{00000000-0005-0000-0000-00006CAA0000}"/>
    <cellStyle name="Note 7 2 2 2 2 5 3" xfId="49218" xr:uid="{00000000-0005-0000-0000-00006DAA0000}"/>
    <cellStyle name="Note 7 2 2 2 2 6" xfId="21306" xr:uid="{00000000-0005-0000-0000-00006EAA0000}"/>
    <cellStyle name="Note 7 2 2 2 2 7" xfId="38606" xr:uid="{00000000-0005-0000-0000-00006FAA0000}"/>
    <cellStyle name="Note 7 2 2 2 3" xfId="3957" xr:uid="{00000000-0005-0000-0000-000070AA0000}"/>
    <cellStyle name="Note 7 2 2 2 3 2" xfId="5873" xr:uid="{00000000-0005-0000-0000-000071AA0000}"/>
    <cellStyle name="Note 7 2 2 2 3 2 2" xfId="12793" xr:uid="{00000000-0005-0000-0000-000072AA0000}"/>
    <cellStyle name="Note 7 2 2 2 3 2 2 2" xfId="19520" xr:uid="{00000000-0005-0000-0000-000073AA0000}"/>
    <cellStyle name="Note 7 2 2 2 3 2 2 2 2" xfId="37184" xr:uid="{00000000-0005-0000-0000-000074AA0000}"/>
    <cellStyle name="Note 7 2 2 2 3 2 2 2 3" xfId="54361" xr:uid="{00000000-0005-0000-0000-000075AA0000}"/>
    <cellStyle name="Note 7 2 2 2 3 2 2 3" xfId="30457" xr:uid="{00000000-0005-0000-0000-000076AA0000}"/>
    <cellStyle name="Note 7 2 2 2 3 2 2 4" xfId="47684" xr:uid="{00000000-0005-0000-0000-000077AA0000}"/>
    <cellStyle name="Note 7 2 2 2 3 2 3" xfId="9509" xr:uid="{00000000-0005-0000-0000-000078AA0000}"/>
    <cellStyle name="Note 7 2 2 2 3 2 3 2" xfId="27174" xr:uid="{00000000-0005-0000-0000-000079AA0000}"/>
    <cellStyle name="Note 7 2 2 2 3 2 3 3" xfId="44427" xr:uid="{00000000-0005-0000-0000-00007AAA0000}"/>
    <cellStyle name="Note 7 2 2 2 3 2 4" xfId="16453" xr:uid="{00000000-0005-0000-0000-00007BAA0000}"/>
    <cellStyle name="Note 7 2 2 2 3 2 4 2" xfId="34117" xr:uid="{00000000-0005-0000-0000-00007CAA0000}"/>
    <cellStyle name="Note 7 2 2 2 3 2 4 3" xfId="51320" xr:uid="{00000000-0005-0000-0000-00007DAA0000}"/>
    <cellStyle name="Note 7 2 2 2 3 2 5" xfId="23538" xr:uid="{00000000-0005-0000-0000-00007EAA0000}"/>
    <cellStyle name="Note 7 2 2 2 3 2 6" xfId="40816" xr:uid="{00000000-0005-0000-0000-00007FAA0000}"/>
    <cellStyle name="Note 7 2 2 2 3 3" xfId="7654" xr:uid="{00000000-0005-0000-0000-000080AA0000}"/>
    <cellStyle name="Note 7 2 2 2 3 3 2" xfId="25319" xr:uid="{00000000-0005-0000-0000-000081AA0000}"/>
    <cellStyle name="Note 7 2 2 2 3 3 3" xfId="42584" xr:uid="{00000000-0005-0000-0000-000082AA0000}"/>
    <cellStyle name="Note 7 2 2 2 3 4" xfId="14706" xr:uid="{00000000-0005-0000-0000-000083AA0000}"/>
    <cellStyle name="Note 7 2 2 2 3 4 2" xfId="32370" xr:uid="{00000000-0005-0000-0000-000084AA0000}"/>
    <cellStyle name="Note 7 2 2 2 3 4 3" xfId="49585" xr:uid="{00000000-0005-0000-0000-000085AA0000}"/>
    <cellStyle name="Note 7 2 2 2 3 5" xfId="21676" xr:uid="{00000000-0005-0000-0000-000086AA0000}"/>
    <cellStyle name="Note 7 2 2 2 3 6" xfId="38973" xr:uid="{00000000-0005-0000-0000-000087AA0000}"/>
    <cellStyle name="Note 7 2 2 2 4" xfId="4840" xr:uid="{00000000-0005-0000-0000-000088AA0000}"/>
    <cellStyle name="Note 7 2 2 2 4 2" xfId="11760" xr:uid="{00000000-0005-0000-0000-000089AA0000}"/>
    <cellStyle name="Note 7 2 2 2 4 2 2" xfId="18541" xr:uid="{00000000-0005-0000-0000-00008AAA0000}"/>
    <cellStyle name="Note 7 2 2 2 4 2 2 2" xfId="36205" xr:uid="{00000000-0005-0000-0000-00008BAA0000}"/>
    <cellStyle name="Note 7 2 2 2 4 2 2 3" xfId="53391" xr:uid="{00000000-0005-0000-0000-00008CAA0000}"/>
    <cellStyle name="Note 7 2 2 2 4 2 3" xfId="29424" xr:uid="{00000000-0005-0000-0000-00008DAA0000}"/>
    <cellStyle name="Note 7 2 2 2 4 2 4" xfId="46660" xr:uid="{00000000-0005-0000-0000-00008EAA0000}"/>
    <cellStyle name="Note 7 2 2 2 4 3" xfId="8476" xr:uid="{00000000-0005-0000-0000-00008FAA0000}"/>
    <cellStyle name="Note 7 2 2 2 4 3 2" xfId="26141" xr:uid="{00000000-0005-0000-0000-000090AA0000}"/>
    <cellStyle name="Note 7 2 2 2 4 3 3" xfId="43403" xr:uid="{00000000-0005-0000-0000-000091AA0000}"/>
    <cellStyle name="Note 7 2 2 2 4 4" xfId="15474" xr:uid="{00000000-0005-0000-0000-000092AA0000}"/>
    <cellStyle name="Note 7 2 2 2 4 4 2" xfId="33138" xr:uid="{00000000-0005-0000-0000-000093AA0000}"/>
    <cellStyle name="Note 7 2 2 2 4 4 3" xfId="50350" xr:uid="{00000000-0005-0000-0000-000094AA0000}"/>
    <cellStyle name="Note 7 2 2 2 4 5" xfId="22505" xr:uid="{00000000-0005-0000-0000-000095AA0000}"/>
    <cellStyle name="Note 7 2 2 2 4 6" xfId="39792" xr:uid="{00000000-0005-0000-0000-000096AA0000}"/>
    <cellStyle name="Note 7 2 2 2 5" xfId="10446" xr:uid="{00000000-0005-0000-0000-000097AA0000}"/>
    <cellStyle name="Note 7 2 2 2 5 2" xfId="17335" xr:uid="{00000000-0005-0000-0000-000098AA0000}"/>
    <cellStyle name="Note 7 2 2 2 5 2 2" xfId="34999" xr:uid="{00000000-0005-0000-0000-000099AA0000}"/>
    <cellStyle name="Note 7 2 2 2 5 2 3" xfId="52197" xr:uid="{00000000-0005-0000-0000-00009AAA0000}"/>
    <cellStyle name="Note 7 2 2 2 5 3" xfId="28110" xr:uid="{00000000-0005-0000-0000-00009BAA0000}"/>
    <cellStyle name="Note 7 2 2 2 5 4" xfId="45358" xr:uid="{00000000-0005-0000-0000-00009CAA0000}"/>
    <cellStyle name="Note 7 2 2 2 6" xfId="6696" xr:uid="{00000000-0005-0000-0000-00009DAA0000}"/>
    <cellStyle name="Note 7 2 2 2 6 2" xfId="24361" xr:uid="{00000000-0005-0000-0000-00009EAA0000}"/>
    <cellStyle name="Note 7 2 2 2 6 3" xfId="41635" xr:uid="{00000000-0005-0000-0000-00009FAA0000}"/>
    <cellStyle name="Note 7 2 2 2 7" xfId="13727" xr:uid="{00000000-0005-0000-0000-0000A0AA0000}"/>
    <cellStyle name="Note 7 2 2 2 7 2" xfId="31391" xr:uid="{00000000-0005-0000-0000-0000A1AA0000}"/>
    <cellStyle name="Note 7 2 2 2 7 3" xfId="48615" xr:uid="{00000000-0005-0000-0000-0000A2AA0000}"/>
    <cellStyle name="Note 7 2 2 2 8" xfId="20643" xr:uid="{00000000-0005-0000-0000-0000A3AA0000}"/>
    <cellStyle name="Note 7 2 2 2 9" xfId="37949" xr:uid="{00000000-0005-0000-0000-0000A4AA0000}"/>
    <cellStyle name="Note 7 2 2 3" xfId="3020" xr:uid="{00000000-0005-0000-0000-0000A5AA0000}"/>
    <cellStyle name="Note 7 2 2 3 2" xfId="3683" xr:uid="{00000000-0005-0000-0000-0000A6AA0000}"/>
    <cellStyle name="Note 7 2 2 3 2 2" xfId="5599" xr:uid="{00000000-0005-0000-0000-0000A7AA0000}"/>
    <cellStyle name="Note 7 2 2 3 2 2 2" xfId="12519" xr:uid="{00000000-0005-0000-0000-0000A8AA0000}"/>
    <cellStyle name="Note 7 2 2 3 2 2 2 2" xfId="19246" xr:uid="{00000000-0005-0000-0000-0000A9AA0000}"/>
    <cellStyle name="Note 7 2 2 3 2 2 2 2 2" xfId="36910" xr:uid="{00000000-0005-0000-0000-0000AAAA0000}"/>
    <cellStyle name="Note 7 2 2 3 2 2 2 2 3" xfId="54087" xr:uid="{00000000-0005-0000-0000-0000ABAA0000}"/>
    <cellStyle name="Note 7 2 2 3 2 2 2 3" xfId="30183" xr:uid="{00000000-0005-0000-0000-0000ACAA0000}"/>
    <cellStyle name="Note 7 2 2 3 2 2 2 4" xfId="47410" xr:uid="{00000000-0005-0000-0000-0000ADAA0000}"/>
    <cellStyle name="Note 7 2 2 3 2 2 3" xfId="9235" xr:uid="{00000000-0005-0000-0000-0000AEAA0000}"/>
    <cellStyle name="Note 7 2 2 3 2 2 3 2" xfId="26900" xr:uid="{00000000-0005-0000-0000-0000AFAA0000}"/>
    <cellStyle name="Note 7 2 2 3 2 2 3 3" xfId="44153" xr:uid="{00000000-0005-0000-0000-0000B0AA0000}"/>
    <cellStyle name="Note 7 2 2 3 2 2 4" xfId="16179" xr:uid="{00000000-0005-0000-0000-0000B1AA0000}"/>
    <cellStyle name="Note 7 2 2 3 2 2 4 2" xfId="33843" xr:uid="{00000000-0005-0000-0000-0000B2AA0000}"/>
    <cellStyle name="Note 7 2 2 3 2 2 4 3" xfId="51046" xr:uid="{00000000-0005-0000-0000-0000B3AA0000}"/>
    <cellStyle name="Note 7 2 2 3 2 2 5" xfId="23264" xr:uid="{00000000-0005-0000-0000-0000B4AA0000}"/>
    <cellStyle name="Note 7 2 2 3 2 2 6" xfId="40542" xr:uid="{00000000-0005-0000-0000-0000B5AA0000}"/>
    <cellStyle name="Note 7 2 2 3 2 3" xfId="11143" xr:uid="{00000000-0005-0000-0000-0000B6AA0000}"/>
    <cellStyle name="Note 7 2 2 3 2 3 2" xfId="17978" xr:uid="{00000000-0005-0000-0000-0000B7AA0000}"/>
    <cellStyle name="Note 7 2 2 3 2 3 2 2" xfId="35642" xr:uid="{00000000-0005-0000-0000-0000B8AA0000}"/>
    <cellStyle name="Note 7 2 2 3 2 3 2 3" xfId="52831" xr:uid="{00000000-0005-0000-0000-0000B9AA0000}"/>
    <cellStyle name="Note 7 2 2 3 2 3 3" xfId="28807" xr:uid="{00000000-0005-0000-0000-0000BAAA0000}"/>
    <cellStyle name="Note 7 2 2 3 2 3 4" xfId="46046" xr:uid="{00000000-0005-0000-0000-0000BBAA0000}"/>
    <cellStyle name="Note 7 2 2 3 2 4" xfId="7380" xr:uid="{00000000-0005-0000-0000-0000BCAA0000}"/>
    <cellStyle name="Note 7 2 2 3 2 4 2" xfId="25045" xr:uid="{00000000-0005-0000-0000-0000BDAA0000}"/>
    <cellStyle name="Note 7 2 2 3 2 4 3" xfId="42310" xr:uid="{00000000-0005-0000-0000-0000BEAA0000}"/>
    <cellStyle name="Note 7 2 2 3 2 5" xfId="14432" xr:uid="{00000000-0005-0000-0000-0000BFAA0000}"/>
    <cellStyle name="Note 7 2 2 3 2 5 2" xfId="32096" xr:uid="{00000000-0005-0000-0000-0000C0AA0000}"/>
    <cellStyle name="Note 7 2 2 3 2 5 3" xfId="49311" xr:uid="{00000000-0005-0000-0000-0000C1AA0000}"/>
    <cellStyle name="Note 7 2 2 3 2 6" xfId="21402" xr:uid="{00000000-0005-0000-0000-0000C2AA0000}"/>
    <cellStyle name="Note 7 2 2 3 2 7" xfId="38699" xr:uid="{00000000-0005-0000-0000-0000C3AA0000}"/>
    <cellStyle name="Note 7 2 2 3 3" xfId="4050" xr:uid="{00000000-0005-0000-0000-0000C4AA0000}"/>
    <cellStyle name="Note 7 2 2 3 3 2" xfId="5966" xr:uid="{00000000-0005-0000-0000-0000C5AA0000}"/>
    <cellStyle name="Note 7 2 2 3 3 2 2" xfId="12886" xr:uid="{00000000-0005-0000-0000-0000C6AA0000}"/>
    <cellStyle name="Note 7 2 2 3 3 2 2 2" xfId="19613" xr:uid="{00000000-0005-0000-0000-0000C7AA0000}"/>
    <cellStyle name="Note 7 2 2 3 3 2 2 2 2" xfId="37277" xr:uid="{00000000-0005-0000-0000-0000C8AA0000}"/>
    <cellStyle name="Note 7 2 2 3 3 2 2 2 3" xfId="54454" xr:uid="{00000000-0005-0000-0000-0000C9AA0000}"/>
    <cellStyle name="Note 7 2 2 3 3 2 2 3" xfId="30550" xr:uid="{00000000-0005-0000-0000-0000CAAA0000}"/>
    <cellStyle name="Note 7 2 2 3 3 2 2 4" xfId="47777" xr:uid="{00000000-0005-0000-0000-0000CBAA0000}"/>
    <cellStyle name="Note 7 2 2 3 3 2 3" xfId="9602" xr:uid="{00000000-0005-0000-0000-0000CCAA0000}"/>
    <cellStyle name="Note 7 2 2 3 3 2 3 2" xfId="27267" xr:uid="{00000000-0005-0000-0000-0000CDAA0000}"/>
    <cellStyle name="Note 7 2 2 3 3 2 3 3" xfId="44520" xr:uid="{00000000-0005-0000-0000-0000CEAA0000}"/>
    <cellStyle name="Note 7 2 2 3 3 2 4" xfId="16546" xr:uid="{00000000-0005-0000-0000-0000CFAA0000}"/>
    <cellStyle name="Note 7 2 2 3 3 2 4 2" xfId="34210" xr:uid="{00000000-0005-0000-0000-0000D0AA0000}"/>
    <cellStyle name="Note 7 2 2 3 3 2 4 3" xfId="51413" xr:uid="{00000000-0005-0000-0000-0000D1AA0000}"/>
    <cellStyle name="Note 7 2 2 3 3 2 5" xfId="23631" xr:uid="{00000000-0005-0000-0000-0000D2AA0000}"/>
    <cellStyle name="Note 7 2 2 3 3 2 6" xfId="40909" xr:uid="{00000000-0005-0000-0000-0000D3AA0000}"/>
    <cellStyle name="Note 7 2 2 3 3 3" xfId="7747" xr:uid="{00000000-0005-0000-0000-0000D4AA0000}"/>
    <cellStyle name="Note 7 2 2 3 3 3 2" xfId="25412" xr:uid="{00000000-0005-0000-0000-0000D5AA0000}"/>
    <cellStyle name="Note 7 2 2 3 3 3 3" xfId="42677" xr:uid="{00000000-0005-0000-0000-0000D6AA0000}"/>
    <cellStyle name="Note 7 2 2 3 3 4" xfId="14799" xr:uid="{00000000-0005-0000-0000-0000D7AA0000}"/>
    <cellStyle name="Note 7 2 2 3 3 4 2" xfId="32463" xr:uid="{00000000-0005-0000-0000-0000D8AA0000}"/>
    <cellStyle name="Note 7 2 2 3 3 4 3" xfId="49678" xr:uid="{00000000-0005-0000-0000-0000D9AA0000}"/>
    <cellStyle name="Note 7 2 2 3 3 5" xfId="21769" xr:uid="{00000000-0005-0000-0000-0000DAAA0000}"/>
    <cellStyle name="Note 7 2 2 3 3 6" xfId="39066" xr:uid="{00000000-0005-0000-0000-0000DBAA0000}"/>
    <cellStyle name="Note 7 2 2 3 4" xfId="4936" xr:uid="{00000000-0005-0000-0000-0000DCAA0000}"/>
    <cellStyle name="Note 7 2 2 3 4 2" xfId="11856" xr:uid="{00000000-0005-0000-0000-0000DDAA0000}"/>
    <cellStyle name="Note 7 2 2 3 4 2 2" xfId="18637" xr:uid="{00000000-0005-0000-0000-0000DEAA0000}"/>
    <cellStyle name="Note 7 2 2 3 4 2 2 2" xfId="36301" xr:uid="{00000000-0005-0000-0000-0000DFAA0000}"/>
    <cellStyle name="Note 7 2 2 3 4 2 2 3" xfId="53484" xr:uid="{00000000-0005-0000-0000-0000E0AA0000}"/>
    <cellStyle name="Note 7 2 2 3 4 2 3" xfId="29520" xr:uid="{00000000-0005-0000-0000-0000E1AA0000}"/>
    <cellStyle name="Note 7 2 2 3 4 2 4" xfId="46753" xr:uid="{00000000-0005-0000-0000-0000E2AA0000}"/>
    <cellStyle name="Note 7 2 2 3 4 3" xfId="8572" xr:uid="{00000000-0005-0000-0000-0000E3AA0000}"/>
    <cellStyle name="Note 7 2 2 3 4 3 2" xfId="26237" xr:uid="{00000000-0005-0000-0000-0000E4AA0000}"/>
    <cellStyle name="Note 7 2 2 3 4 3 3" xfId="43496" xr:uid="{00000000-0005-0000-0000-0000E5AA0000}"/>
    <cellStyle name="Note 7 2 2 3 4 4" xfId="15570" xr:uid="{00000000-0005-0000-0000-0000E6AA0000}"/>
    <cellStyle name="Note 7 2 2 3 4 4 2" xfId="33234" xr:uid="{00000000-0005-0000-0000-0000E7AA0000}"/>
    <cellStyle name="Note 7 2 2 3 4 4 3" xfId="50443" xr:uid="{00000000-0005-0000-0000-0000E8AA0000}"/>
    <cellStyle name="Note 7 2 2 3 4 5" xfId="22601" xr:uid="{00000000-0005-0000-0000-0000E9AA0000}"/>
    <cellStyle name="Note 7 2 2 3 4 6" xfId="39885" xr:uid="{00000000-0005-0000-0000-0000EAAA0000}"/>
    <cellStyle name="Note 7 2 2 3 5" xfId="10542" xr:uid="{00000000-0005-0000-0000-0000EBAA0000}"/>
    <cellStyle name="Note 7 2 2 3 5 2" xfId="17431" xr:uid="{00000000-0005-0000-0000-0000ECAA0000}"/>
    <cellStyle name="Note 7 2 2 3 5 2 2" xfId="35095" xr:uid="{00000000-0005-0000-0000-0000EDAA0000}"/>
    <cellStyle name="Note 7 2 2 3 5 2 3" xfId="52290" xr:uid="{00000000-0005-0000-0000-0000EEAA0000}"/>
    <cellStyle name="Note 7 2 2 3 5 3" xfId="28206" xr:uid="{00000000-0005-0000-0000-0000EFAA0000}"/>
    <cellStyle name="Note 7 2 2 3 5 4" xfId="45451" xr:uid="{00000000-0005-0000-0000-0000F0AA0000}"/>
    <cellStyle name="Note 7 2 2 3 6" xfId="6792" xr:uid="{00000000-0005-0000-0000-0000F1AA0000}"/>
    <cellStyle name="Note 7 2 2 3 6 2" xfId="24457" xr:uid="{00000000-0005-0000-0000-0000F2AA0000}"/>
    <cellStyle name="Note 7 2 2 3 6 3" xfId="41728" xr:uid="{00000000-0005-0000-0000-0000F3AA0000}"/>
    <cellStyle name="Note 7 2 2 3 7" xfId="13823" xr:uid="{00000000-0005-0000-0000-0000F4AA0000}"/>
    <cellStyle name="Note 7 2 2 3 7 2" xfId="31487" xr:uid="{00000000-0005-0000-0000-0000F5AA0000}"/>
    <cellStyle name="Note 7 2 2 3 7 3" xfId="48708" xr:uid="{00000000-0005-0000-0000-0000F6AA0000}"/>
    <cellStyle name="Note 7 2 2 3 8" xfId="20739" xr:uid="{00000000-0005-0000-0000-0000F7AA0000}"/>
    <cellStyle name="Note 7 2 2 3 9" xfId="38042" xr:uid="{00000000-0005-0000-0000-0000F8AA0000}"/>
    <cellStyle name="Note 7 2 2 4" xfId="3132" xr:uid="{00000000-0005-0000-0000-0000F9AA0000}"/>
    <cellStyle name="Note 7 2 2 4 2" xfId="4162" xr:uid="{00000000-0005-0000-0000-0000FAAA0000}"/>
    <cellStyle name="Note 7 2 2 4 2 2" xfId="6078" xr:uid="{00000000-0005-0000-0000-0000FBAA0000}"/>
    <cellStyle name="Note 7 2 2 4 2 2 2" xfId="12998" xr:uid="{00000000-0005-0000-0000-0000FCAA0000}"/>
    <cellStyle name="Note 7 2 2 4 2 2 2 2" xfId="19725" xr:uid="{00000000-0005-0000-0000-0000FDAA0000}"/>
    <cellStyle name="Note 7 2 2 4 2 2 2 2 2" xfId="37389" xr:uid="{00000000-0005-0000-0000-0000FEAA0000}"/>
    <cellStyle name="Note 7 2 2 4 2 2 2 2 3" xfId="54566" xr:uid="{00000000-0005-0000-0000-0000FFAA0000}"/>
    <cellStyle name="Note 7 2 2 4 2 2 2 3" xfId="30662" xr:uid="{00000000-0005-0000-0000-000000AB0000}"/>
    <cellStyle name="Note 7 2 2 4 2 2 2 4" xfId="47889" xr:uid="{00000000-0005-0000-0000-000001AB0000}"/>
    <cellStyle name="Note 7 2 2 4 2 2 3" xfId="9714" xr:uid="{00000000-0005-0000-0000-000002AB0000}"/>
    <cellStyle name="Note 7 2 2 4 2 2 3 2" xfId="27379" xr:uid="{00000000-0005-0000-0000-000003AB0000}"/>
    <cellStyle name="Note 7 2 2 4 2 2 3 3" xfId="44632" xr:uid="{00000000-0005-0000-0000-000004AB0000}"/>
    <cellStyle name="Note 7 2 2 4 2 2 4" xfId="16658" xr:uid="{00000000-0005-0000-0000-000005AB0000}"/>
    <cellStyle name="Note 7 2 2 4 2 2 4 2" xfId="34322" xr:uid="{00000000-0005-0000-0000-000006AB0000}"/>
    <cellStyle name="Note 7 2 2 4 2 2 4 3" xfId="51525" xr:uid="{00000000-0005-0000-0000-000007AB0000}"/>
    <cellStyle name="Note 7 2 2 4 2 2 5" xfId="23743" xr:uid="{00000000-0005-0000-0000-000008AB0000}"/>
    <cellStyle name="Note 7 2 2 4 2 2 6" xfId="41021" xr:uid="{00000000-0005-0000-0000-000009AB0000}"/>
    <cellStyle name="Note 7 2 2 4 2 3" xfId="7859" xr:uid="{00000000-0005-0000-0000-00000AAB0000}"/>
    <cellStyle name="Note 7 2 2 4 2 3 2" xfId="25524" xr:uid="{00000000-0005-0000-0000-00000BAB0000}"/>
    <cellStyle name="Note 7 2 2 4 2 3 3" xfId="42789" xr:uid="{00000000-0005-0000-0000-00000CAB0000}"/>
    <cellStyle name="Note 7 2 2 4 2 4" xfId="14911" xr:uid="{00000000-0005-0000-0000-00000DAB0000}"/>
    <cellStyle name="Note 7 2 2 4 2 4 2" xfId="32575" xr:uid="{00000000-0005-0000-0000-00000EAB0000}"/>
    <cellStyle name="Note 7 2 2 4 2 4 3" xfId="49790" xr:uid="{00000000-0005-0000-0000-00000FAB0000}"/>
    <cellStyle name="Note 7 2 2 4 2 5" xfId="21881" xr:uid="{00000000-0005-0000-0000-000010AB0000}"/>
    <cellStyle name="Note 7 2 2 4 2 6" xfId="39178" xr:uid="{00000000-0005-0000-0000-000011AB0000}"/>
    <cellStyle name="Note 7 2 2 4 3" xfId="5048" xr:uid="{00000000-0005-0000-0000-000012AB0000}"/>
    <cellStyle name="Note 7 2 2 4 3 2" xfId="11968" xr:uid="{00000000-0005-0000-0000-000013AB0000}"/>
    <cellStyle name="Note 7 2 2 4 3 2 2" xfId="18749" xr:uid="{00000000-0005-0000-0000-000014AB0000}"/>
    <cellStyle name="Note 7 2 2 4 3 2 2 2" xfId="36413" xr:uid="{00000000-0005-0000-0000-000015AB0000}"/>
    <cellStyle name="Note 7 2 2 4 3 2 2 3" xfId="53596" xr:uid="{00000000-0005-0000-0000-000016AB0000}"/>
    <cellStyle name="Note 7 2 2 4 3 2 3" xfId="29632" xr:uid="{00000000-0005-0000-0000-000017AB0000}"/>
    <cellStyle name="Note 7 2 2 4 3 2 4" xfId="46865" xr:uid="{00000000-0005-0000-0000-000018AB0000}"/>
    <cellStyle name="Note 7 2 2 4 3 3" xfId="8684" xr:uid="{00000000-0005-0000-0000-000019AB0000}"/>
    <cellStyle name="Note 7 2 2 4 3 3 2" xfId="26349" xr:uid="{00000000-0005-0000-0000-00001AAB0000}"/>
    <cellStyle name="Note 7 2 2 4 3 3 3" xfId="43608" xr:uid="{00000000-0005-0000-0000-00001BAB0000}"/>
    <cellStyle name="Note 7 2 2 4 3 4" xfId="15682" xr:uid="{00000000-0005-0000-0000-00001CAB0000}"/>
    <cellStyle name="Note 7 2 2 4 3 4 2" xfId="33346" xr:uid="{00000000-0005-0000-0000-00001DAB0000}"/>
    <cellStyle name="Note 7 2 2 4 3 4 3" xfId="50555" xr:uid="{00000000-0005-0000-0000-00001EAB0000}"/>
    <cellStyle name="Note 7 2 2 4 3 5" xfId="22713" xr:uid="{00000000-0005-0000-0000-00001FAB0000}"/>
    <cellStyle name="Note 7 2 2 4 3 6" xfId="39997" xr:uid="{00000000-0005-0000-0000-000020AB0000}"/>
    <cellStyle name="Note 7 2 2 4 4" xfId="10654" xr:uid="{00000000-0005-0000-0000-000021AB0000}"/>
    <cellStyle name="Note 7 2 2 4 4 2" xfId="17543" xr:uid="{00000000-0005-0000-0000-000022AB0000}"/>
    <cellStyle name="Note 7 2 2 4 4 2 2" xfId="35207" xr:uid="{00000000-0005-0000-0000-000023AB0000}"/>
    <cellStyle name="Note 7 2 2 4 4 2 3" xfId="52402" xr:uid="{00000000-0005-0000-0000-000024AB0000}"/>
    <cellStyle name="Note 7 2 2 4 4 3" xfId="28318" xr:uid="{00000000-0005-0000-0000-000025AB0000}"/>
    <cellStyle name="Note 7 2 2 4 4 4" xfId="45563" xr:uid="{00000000-0005-0000-0000-000026AB0000}"/>
    <cellStyle name="Note 7 2 2 4 5" xfId="6904" xr:uid="{00000000-0005-0000-0000-000027AB0000}"/>
    <cellStyle name="Note 7 2 2 4 5 2" xfId="24569" xr:uid="{00000000-0005-0000-0000-000028AB0000}"/>
    <cellStyle name="Note 7 2 2 4 5 3" xfId="41840" xr:uid="{00000000-0005-0000-0000-000029AB0000}"/>
    <cellStyle name="Note 7 2 2 4 6" xfId="13935" xr:uid="{00000000-0005-0000-0000-00002AAB0000}"/>
    <cellStyle name="Note 7 2 2 4 6 2" xfId="31599" xr:uid="{00000000-0005-0000-0000-00002BAB0000}"/>
    <cellStyle name="Note 7 2 2 4 6 3" xfId="48820" xr:uid="{00000000-0005-0000-0000-00002CAB0000}"/>
    <cellStyle name="Note 7 2 2 4 7" xfId="20851" xr:uid="{00000000-0005-0000-0000-00002DAB0000}"/>
    <cellStyle name="Note 7 2 2 4 8" xfId="38154" xr:uid="{00000000-0005-0000-0000-00002EAB0000}"/>
    <cellStyle name="Note 7 2 2 5" xfId="3360" xr:uid="{00000000-0005-0000-0000-00002FAB0000}"/>
    <cellStyle name="Note 7 2 2 5 2" xfId="5276" xr:uid="{00000000-0005-0000-0000-000030AB0000}"/>
    <cellStyle name="Note 7 2 2 5 2 2" xfId="12196" xr:uid="{00000000-0005-0000-0000-000031AB0000}"/>
    <cellStyle name="Note 7 2 2 5 2 2 2" xfId="18923" xr:uid="{00000000-0005-0000-0000-000032AB0000}"/>
    <cellStyle name="Note 7 2 2 5 2 2 2 2" xfId="36587" xr:uid="{00000000-0005-0000-0000-000033AB0000}"/>
    <cellStyle name="Note 7 2 2 5 2 2 2 3" xfId="53770" xr:uid="{00000000-0005-0000-0000-000034AB0000}"/>
    <cellStyle name="Note 7 2 2 5 2 2 3" xfId="29860" xr:uid="{00000000-0005-0000-0000-000035AB0000}"/>
    <cellStyle name="Note 7 2 2 5 2 2 4" xfId="47093" xr:uid="{00000000-0005-0000-0000-000036AB0000}"/>
    <cellStyle name="Note 7 2 2 5 2 3" xfId="8912" xr:uid="{00000000-0005-0000-0000-000037AB0000}"/>
    <cellStyle name="Note 7 2 2 5 2 3 2" xfId="26577" xr:uid="{00000000-0005-0000-0000-000038AB0000}"/>
    <cellStyle name="Note 7 2 2 5 2 3 3" xfId="43836" xr:uid="{00000000-0005-0000-0000-000039AB0000}"/>
    <cellStyle name="Note 7 2 2 5 2 4" xfId="15856" xr:uid="{00000000-0005-0000-0000-00003AAB0000}"/>
    <cellStyle name="Note 7 2 2 5 2 4 2" xfId="33520" xr:uid="{00000000-0005-0000-0000-00003BAB0000}"/>
    <cellStyle name="Note 7 2 2 5 2 4 3" xfId="50729" xr:uid="{00000000-0005-0000-0000-00003CAB0000}"/>
    <cellStyle name="Note 7 2 2 5 2 5" xfId="22941" xr:uid="{00000000-0005-0000-0000-00003DAB0000}"/>
    <cellStyle name="Note 7 2 2 5 2 6" xfId="40225" xr:uid="{00000000-0005-0000-0000-00003EAB0000}"/>
    <cellStyle name="Note 7 2 2 5 3" xfId="10820" xr:uid="{00000000-0005-0000-0000-00003FAB0000}"/>
    <cellStyle name="Note 7 2 2 5 3 2" xfId="17655" xr:uid="{00000000-0005-0000-0000-000040AB0000}"/>
    <cellStyle name="Note 7 2 2 5 3 2 2" xfId="35319" xr:uid="{00000000-0005-0000-0000-000041AB0000}"/>
    <cellStyle name="Note 7 2 2 5 3 2 3" xfId="52514" xr:uid="{00000000-0005-0000-0000-000042AB0000}"/>
    <cellStyle name="Note 7 2 2 5 3 3" xfId="28484" xr:uid="{00000000-0005-0000-0000-000043AB0000}"/>
    <cellStyle name="Note 7 2 2 5 3 4" xfId="45729" xr:uid="{00000000-0005-0000-0000-000044AB0000}"/>
    <cellStyle name="Note 7 2 2 5 4" xfId="14109" xr:uid="{00000000-0005-0000-0000-000045AB0000}"/>
    <cellStyle name="Note 7 2 2 5 4 2" xfId="31773" xr:uid="{00000000-0005-0000-0000-000046AB0000}"/>
    <cellStyle name="Note 7 2 2 5 4 3" xfId="48994" xr:uid="{00000000-0005-0000-0000-000047AB0000}"/>
    <cellStyle name="Note 7 2 2 5 5" xfId="21079" xr:uid="{00000000-0005-0000-0000-000048AB0000}"/>
    <cellStyle name="Note 7 2 2 5 6" xfId="38382" xr:uid="{00000000-0005-0000-0000-000049AB0000}"/>
    <cellStyle name="Note 7 2 2 6" xfId="3259" xr:uid="{00000000-0005-0000-0000-00004AAB0000}"/>
    <cellStyle name="Note 7 2 2 6 2" xfId="5175" xr:uid="{00000000-0005-0000-0000-00004BAB0000}"/>
    <cellStyle name="Note 7 2 2 6 2 2" xfId="12095" xr:uid="{00000000-0005-0000-0000-00004CAB0000}"/>
    <cellStyle name="Note 7 2 2 6 2 2 2" xfId="18876" xr:uid="{00000000-0005-0000-0000-00004DAB0000}"/>
    <cellStyle name="Note 7 2 2 6 2 2 2 2" xfId="36540" xr:uid="{00000000-0005-0000-0000-00004EAB0000}"/>
    <cellStyle name="Note 7 2 2 6 2 2 2 3" xfId="53723" xr:uid="{00000000-0005-0000-0000-00004FAB0000}"/>
    <cellStyle name="Note 7 2 2 6 2 2 3" xfId="29759" xr:uid="{00000000-0005-0000-0000-000050AB0000}"/>
    <cellStyle name="Note 7 2 2 6 2 2 4" xfId="46992" xr:uid="{00000000-0005-0000-0000-000051AB0000}"/>
    <cellStyle name="Note 7 2 2 6 2 3" xfId="8811" xr:uid="{00000000-0005-0000-0000-000052AB0000}"/>
    <cellStyle name="Note 7 2 2 6 2 3 2" xfId="26476" xr:uid="{00000000-0005-0000-0000-000053AB0000}"/>
    <cellStyle name="Note 7 2 2 6 2 3 3" xfId="43735" xr:uid="{00000000-0005-0000-0000-000054AB0000}"/>
    <cellStyle name="Note 7 2 2 6 2 4" xfId="15809" xr:uid="{00000000-0005-0000-0000-000055AB0000}"/>
    <cellStyle name="Note 7 2 2 6 2 4 2" xfId="33473" xr:uid="{00000000-0005-0000-0000-000056AB0000}"/>
    <cellStyle name="Note 7 2 2 6 2 4 3" xfId="50682" xr:uid="{00000000-0005-0000-0000-000057AB0000}"/>
    <cellStyle name="Note 7 2 2 6 2 5" xfId="22840" xr:uid="{00000000-0005-0000-0000-000058AB0000}"/>
    <cellStyle name="Note 7 2 2 6 2 6" xfId="40124" xr:uid="{00000000-0005-0000-0000-000059AB0000}"/>
    <cellStyle name="Note 7 2 2 6 3" xfId="7031" xr:uid="{00000000-0005-0000-0000-00005AAB0000}"/>
    <cellStyle name="Note 7 2 2 6 3 2" xfId="24696" xr:uid="{00000000-0005-0000-0000-00005BAB0000}"/>
    <cellStyle name="Note 7 2 2 6 3 3" xfId="41967" xr:uid="{00000000-0005-0000-0000-00005CAB0000}"/>
    <cellStyle name="Note 7 2 2 6 4" xfId="14062" xr:uid="{00000000-0005-0000-0000-00005DAB0000}"/>
    <cellStyle name="Note 7 2 2 6 4 2" xfId="31726" xr:uid="{00000000-0005-0000-0000-00005EAB0000}"/>
    <cellStyle name="Note 7 2 2 6 4 3" xfId="48947" xr:uid="{00000000-0005-0000-0000-00005FAB0000}"/>
    <cellStyle name="Note 7 2 2 6 5" xfId="20978" xr:uid="{00000000-0005-0000-0000-000060AB0000}"/>
    <cellStyle name="Note 7 2 2 6 6" xfId="38281" xr:uid="{00000000-0005-0000-0000-000061AB0000}"/>
    <cellStyle name="Note 7 2 2 7" xfId="4613" xr:uid="{00000000-0005-0000-0000-000062AB0000}"/>
    <cellStyle name="Note 7 2 2 7 2" xfId="11533" xr:uid="{00000000-0005-0000-0000-000063AB0000}"/>
    <cellStyle name="Note 7 2 2 7 2 2" xfId="18314" xr:uid="{00000000-0005-0000-0000-000064AB0000}"/>
    <cellStyle name="Note 7 2 2 7 2 2 2" xfId="35978" xr:uid="{00000000-0005-0000-0000-000065AB0000}"/>
    <cellStyle name="Note 7 2 2 7 2 2 3" xfId="53167" xr:uid="{00000000-0005-0000-0000-000066AB0000}"/>
    <cellStyle name="Note 7 2 2 7 2 3" xfId="29197" xr:uid="{00000000-0005-0000-0000-000067AB0000}"/>
    <cellStyle name="Note 7 2 2 7 2 4" xfId="46436" xr:uid="{00000000-0005-0000-0000-000068AB0000}"/>
    <cellStyle name="Note 7 2 2 7 3" xfId="8249" xr:uid="{00000000-0005-0000-0000-000069AB0000}"/>
    <cellStyle name="Note 7 2 2 7 3 2" xfId="25914" xr:uid="{00000000-0005-0000-0000-00006AAB0000}"/>
    <cellStyle name="Note 7 2 2 7 3 3" xfId="43179" xr:uid="{00000000-0005-0000-0000-00006BAB0000}"/>
    <cellStyle name="Note 7 2 2 7 4" xfId="15247" xr:uid="{00000000-0005-0000-0000-00006CAB0000}"/>
    <cellStyle name="Note 7 2 2 7 4 2" xfId="32911" xr:uid="{00000000-0005-0000-0000-00006DAB0000}"/>
    <cellStyle name="Note 7 2 2 7 4 3" xfId="50126" xr:uid="{00000000-0005-0000-0000-00006EAB0000}"/>
    <cellStyle name="Note 7 2 2 7 5" xfId="22278" xr:uid="{00000000-0005-0000-0000-00006FAB0000}"/>
    <cellStyle name="Note 7 2 2 7 6" xfId="39568" xr:uid="{00000000-0005-0000-0000-000070AB0000}"/>
    <cellStyle name="Note 7 2 2 8" xfId="10219" xr:uid="{00000000-0005-0000-0000-000071AB0000}"/>
    <cellStyle name="Note 7 2 2 8 2" xfId="17108" xr:uid="{00000000-0005-0000-0000-000072AB0000}"/>
    <cellStyle name="Note 7 2 2 8 2 2" xfId="34772" xr:uid="{00000000-0005-0000-0000-000073AB0000}"/>
    <cellStyle name="Note 7 2 2 8 2 3" xfId="51973" xr:uid="{00000000-0005-0000-0000-000074AB0000}"/>
    <cellStyle name="Note 7 2 2 8 3" xfId="27883" xr:uid="{00000000-0005-0000-0000-000075AB0000}"/>
    <cellStyle name="Note 7 2 2 8 4" xfId="45134" xr:uid="{00000000-0005-0000-0000-000076AB0000}"/>
    <cellStyle name="Note 7 2 2 9" xfId="6469" xr:uid="{00000000-0005-0000-0000-000077AB0000}"/>
    <cellStyle name="Note 7 2 2 9 2" xfId="24134" xr:uid="{00000000-0005-0000-0000-000078AB0000}"/>
    <cellStyle name="Note 7 2 2 9 3" xfId="41411" xr:uid="{00000000-0005-0000-0000-000079AB0000}"/>
    <cellStyle name="Note 7 2 3" xfId="2879" xr:uid="{00000000-0005-0000-0000-00007AAB0000}"/>
    <cellStyle name="Note 7 2 3 2" xfId="3542" xr:uid="{00000000-0005-0000-0000-00007BAB0000}"/>
    <cellStyle name="Note 7 2 3 2 2" xfId="5458" xr:uid="{00000000-0005-0000-0000-00007CAB0000}"/>
    <cellStyle name="Note 7 2 3 2 2 2" xfId="12378" xr:uid="{00000000-0005-0000-0000-00007DAB0000}"/>
    <cellStyle name="Note 7 2 3 2 2 2 2" xfId="19105" xr:uid="{00000000-0005-0000-0000-00007EAB0000}"/>
    <cellStyle name="Note 7 2 3 2 2 2 2 2" xfId="36769" xr:uid="{00000000-0005-0000-0000-00007FAB0000}"/>
    <cellStyle name="Note 7 2 3 2 2 2 2 3" xfId="53949" xr:uid="{00000000-0005-0000-0000-000080AB0000}"/>
    <cellStyle name="Note 7 2 3 2 2 2 3" xfId="30042" xr:uid="{00000000-0005-0000-0000-000081AB0000}"/>
    <cellStyle name="Note 7 2 3 2 2 2 4" xfId="47272" xr:uid="{00000000-0005-0000-0000-000082AB0000}"/>
    <cellStyle name="Note 7 2 3 2 2 3" xfId="9094" xr:uid="{00000000-0005-0000-0000-000083AB0000}"/>
    <cellStyle name="Note 7 2 3 2 2 3 2" xfId="26759" xr:uid="{00000000-0005-0000-0000-000084AB0000}"/>
    <cellStyle name="Note 7 2 3 2 2 3 3" xfId="44015" xr:uid="{00000000-0005-0000-0000-000085AB0000}"/>
    <cellStyle name="Note 7 2 3 2 2 4" xfId="16038" xr:uid="{00000000-0005-0000-0000-000086AB0000}"/>
    <cellStyle name="Note 7 2 3 2 2 4 2" xfId="33702" xr:uid="{00000000-0005-0000-0000-000087AB0000}"/>
    <cellStyle name="Note 7 2 3 2 2 4 3" xfId="50908" xr:uid="{00000000-0005-0000-0000-000088AB0000}"/>
    <cellStyle name="Note 7 2 3 2 2 5" xfId="23123" xr:uid="{00000000-0005-0000-0000-000089AB0000}"/>
    <cellStyle name="Note 7 2 3 2 2 6" xfId="40404" xr:uid="{00000000-0005-0000-0000-00008AAB0000}"/>
    <cellStyle name="Note 7 2 3 2 3" xfId="11002" xr:uid="{00000000-0005-0000-0000-00008BAB0000}"/>
    <cellStyle name="Note 7 2 3 2 3 2" xfId="17837" xr:uid="{00000000-0005-0000-0000-00008CAB0000}"/>
    <cellStyle name="Note 7 2 3 2 3 2 2" xfId="35501" xr:uid="{00000000-0005-0000-0000-00008DAB0000}"/>
    <cellStyle name="Note 7 2 3 2 3 2 3" xfId="52693" xr:uid="{00000000-0005-0000-0000-00008EAB0000}"/>
    <cellStyle name="Note 7 2 3 2 3 3" xfId="28666" xr:uid="{00000000-0005-0000-0000-00008FAB0000}"/>
    <cellStyle name="Note 7 2 3 2 3 4" xfId="45908" xr:uid="{00000000-0005-0000-0000-000090AB0000}"/>
    <cellStyle name="Note 7 2 3 2 4" xfId="7239" xr:uid="{00000000-0005-0000-0000-000091AB0000}"/>
    <cellStyle name="Note 7 2 3 2 4 2" xfId="24904" xr:uid="{00000000-0005-0000-0000-000092AB0000}"/>
    <cellStyle name="Note 7 2 3 2 4 3" xfId="42172" xr:uid="{00000000-0005-0000-0000-000093AB0000}"/>
    <cellStyle name="Note 7 2 3 2 5" xfId="14291" xr:uid="{00000000-0005-0000-0000-000094AB0000}"/>
    <cellStyle name="Note 7 2 3 2 5 2" xfId="31955" xr:uid="{00000000-0005-0000-0000-000095AB0000}"/>
    <cellStyle name="Note 7 2 3 2 5 3" xfId="49173" xr:uid="{00000000-0005-0000-0000-000096AB0000}"/>
    <cellStyle name="Note 7 2 3 2 6" xfId="21261" xr:uid="{00000000-0005-0000-0000-000097AB0000}"/>
    <cellStyle name="Note 7 2 3 2 7" xfId="38561" xr:uid="{00000000-0005-0000-0000-000098AB0000}"/>
    <cellStyle name="Note 7 2 3 3" xfId="3912" xr:uid="{00000000-0005-0000-0000-000099AB0000}"/>
    <cellStyle name="Note 7 2 3 3 2" xfId="5828" xr:uid="{00000000-0005-0000-0000-00009AAB0000}"/>
    <cellStyle name="Note 7 2 3 3 2 2" xfId="12748" xr:uid="{00000000-0005-0000-0000-00009BAB0000}"/>
    <cellStyle name="Note 7 2 3 3 2 2 2" xfId="19475" xr:uid="{00000000-0005-0000-0000-00009CAB0000}"/>
    <cellStyle name="Note 7 2 3 3 2 2 2 2" xfId="37139" xr:uid="{00000000-0005-0000-0000-00009DAB0000}"/>
    <cellStyle name="Note 7 2 3 3 2 2 2 3" xfId="54316" xr:uid="{00000000-0005-0000-0000-00009EAB0000}"/>
    <cellStyle name="Note 7 2 3 3 2 2 3" xfId="30412" xr:uid="{00000000-0005-0000-0000-00009FAB0000}"/>
    <cellStyle name="Note 7 2 3 3 2 2 4" xfId="47639" xr:uid="{00000000-0005-0000-0000-0000A0AB0000}"/>
    <cellStyle name="Note 7 2 3 3 2 3" xfId="9464" xr:uid="{00000000-0005-0000-0000-0000A1AB0000}"/>
    <cellStyle name="Note 7 2 3 3 2 3 2" xfId="27129" xr:uid="{00000000-0005-0000-0000-0000A2AB0000}"/>
    <cellStyle name="Note 7 2 3 3 2 3 3" xfId="44382" xr:uid="{00000000-0005-0000-0000-0000A3AB0000}"/>
    <cellStyle name="Note 7 2 3 3 2 4" xfId="16408" xr:uid="{00000000-0005-0000-0000-0000A4AB0000}"/>
    <cellStyle name="Note 7 2 3 3 2 4 2" xfId="34072" xr:uid="{00000000-0005-0000-0000-0000A5AB0000}"/>
    <cellStyle name="Note 7 2 3 3 2 4 3" xfId="51275" xr:uid="{00000000-0005-0000-0000-0000A6AB0000}"/>
    <cellStyle name="Note 7 2 3 3 2 5" xfId="23493" xr:uid="{00000000-0005-0000-0000-0000A7AB0000}"/>
    <cellStyle name="Note 7 2 3 3 2 6" xfId="40771" xr:uid="{00000000-0005-0000-0000-0000A8AB0000}"/>
    <cellStyle name="Note 7 2 3 3 3" xfId="7609" xr:uid="{00000000-0005-0000-0000-0000A9AB0000}"/>
    <cellStyle name="Note 7 2 3 3 3 2" xfId="25274" xr:uid="{00000000-0005-0000-0000-0000AAAB0000}"/>
    <cellStyle name="Note 7 2 3 3 3 3" xfId="42539" xr:uid="{00000000-0005-0000-0000-0000ABAB0000}"/>
    <cellStyle name="Note 7 2 3 3 4" xfId="14661" xr:uid="{00000000-0005-0000-0000-0000ACAB0000}"/>
    <cellStyle name="Note 7 2 3 3 4 2" xfId="32325" xr:uid="{00000000-0005-0000-0000-0000ADAB0000}"/>
    <cellStyle name="Note 7 2 3 3 4 3" xfId="49540" xr:uid="{00000000-0005-0000-0000-0000AEAB0000}"/>
    <cellStyle name="Note 7 2 3 3 5" xfId="21631" xr:uid="{00000000-0005-0000-0000-0000AFAB0000}"/>
    <cellStyle name="Note 7 2 3 3 6" xfId="38928" xr:uid="{00000000-0005-0000-0000-0000B0AB0000}"/>
    <cellStyle name="Note 7 2 3 4" xfId="4795" xr:uid="{00000000-0005-0000-0000-0000B1AB0000}"/>
    <cellStyle name="Note 7 2 3 4 2" xfId="11715" xr:uid="{00000000-0005-0000-0000-0000B2AB0000}"/>
    <cellStyle name="Note 7 2 3 4 2 2" xfId="18496" xr:uid="{00000000-0005-0000-0000-0000B3AB0000}"/>
    <cellStyle name="Note 7 2 3 4 2 2 2" xfId="36160" xr:uid="{00000000-0005-0000-0000-0000B4AB0000}"/>
    <cellStyle name="Note 7 2 3 4 2 2 3" xfId="53346" xr:uid="{00000000-0005-0000-0000-0000B5AB0000}"/>
    <cellStyle name="Note 7 2 3 4 2 3" xfId="29379" xr:uid="{00000000-0005-0000-0000-0000B6AB0000}"/>
    <cellStyle name="Note 7 2 3 4 2 4" xfId="46615" xr:uid="{00000000-0005-0000-0000-0000B7AB0000}"/>
    <cellStyle name="Note 7 2 3 4 3" xfId="8431" xr:uid="{00000000-0005-0000-0000-0000B8AB0000}"/>
    <cellStyle name="Note 7 2 3 4 3 2" xfId="26096" xr:uid="{00000000-0005-0000-0000-0000B9AB0000}"/>
    <cellStyle name="Note 7 2 3 4 3 3" xfId="43358" xr:uid="{00000000-0005-0000-0000-0000BAAB0000}"/>
    <cellStyle name="Note 7 2 3 4 4" xfId="15429" xr:uid="{00000000-0005-0000-0000-0000BBAB0000}"/>
    <cellStyle name="Note 7 2 3 4 4 2" xfId="33093" xr:uid="{00000000-0005-0000-0000-0000BCAB0000}"/>
    <cellStyle name="Note 7 2 3 4 4 3" xfId="50305" xr:uid="{00000000-0005-0000-0000-0000BDAB0000}"/>
    <cellStyle name="Note 7 2 3 4 5" xfId="22460" xr:uid="{00000000-0005-0000-0000-0000BEAB0000}"/>
    <cellStyle name="Note 7 2 3 4 6" xfId="39747" xr:uid="{00000000-0005-0000-0000-0000BFAB0000}"/>
    <cellStyle name="Note 7 2 3 5" xfId="10401" xr:uid="{00000000-0005-0000-0000-0000C0AB0000}"/>
    <cellStyle name="Note 7 2 3 5 2" xfId="17290" xr:uid="{00000000-0005-0000-0000-0000C1AB0000}"/>
    <cellStyle name="Note 7 2 3 5 2 2" xfId="34954" xr:uid="{00000000-0005-0000-0000-0000C2AB0000}"/>
    <cellStyle name="Note 7 2 3 5 2 3" xfId="52152" xr:uid="{00000000-0005-0000-0000-0000C3AB0000}"/>
    <cellStyle name="Note 7 2 3 5 3" xfId="28065" xr:uid="{00000000-0005-0000-0000-0000C4AB0000}"/>
    <cellStyle name="Note 7 2 3 5 4" xfId="45313" xr:uid="{00000000-0005-0000-0000-0000C5AB0000}"/>
    <cellStyle name="Note 7 2 3 6" xfId="6651" xr:uid="{00000000-0005-0000-0000-0000C6AB0000}"/>
    <cellStyle name="Note 7 2 3 6 2" xfId="24316" xr:uid="{00000000-0005-0000-0000-0000C7AB0000}"/>
    <cellStyle name="Note 7 2 3 6 3" xfId="41590" xr:uid="{00000000-0005-0000-0000-0000C8AB0000}"/>
    <cellStyle name="Note 7 2 3 7" xfId="13682" xr:uid="{00000000-0005-0000-0000-0000C9AB0000}"/>
    <cellStyle name="Note 7 2 3 7 2" xfId="31346" xr:uid="{00000000-0005-0000-0000-0000CAAB0000}"/>
    <cellStyle name="Note 7 2 3 7 3" xfId="48570" xr:uid="{00000000-0005-0000-0000-0000CBAB0000}"/>
    <cellStyle name="Note 7 2 3 8" xfId="20598" xr:uid="{00000000-0005-0000-0000-0000CCAB0000}"/>
    <cellStyle name="Note 7 2 3 9" xfId="37904" xr:uid="{00000000-0005-0000-0000-0000CDAB0000}"/>
    <cellStyle name="Note 7 2 4" xfId="4531" xr:uid="{00000000-0005-0000-0000-0000CEAB0000}"/>
    <cellStyle name="Note 7 2 4 2" xfId="6395" xr:uid="{00000000-0005-0000-0000-0000CFAB0000}"/>
    <cellStyle name="Note 7 2 4 2 2" xfId="13314" xr:uid="{00000000-0005-0000-0000-0000D0AB0000}"/>
    <cellStyle name="Note 7 2 4 2 2 2" xfId="19987" xr:uid="{00000000-0005-0000-0000-0000D1AB0000}"/>
    <cellStyle name="Note 7 2 4 2 2 2 2" xfId="37651" xr:uid="{00000000-0005-0000-0000-0000D2AB0000}"/>
    <cellStyle name="Note 7 2 4 2 2 2 3" xfId="54828" xr:uid="{00000000-0005-0000-0000-0000D3AB0000}"/>
    <cellStyle name="Note 7 2 4 2 2 3" xfId="30978" xr:uid="{00000000-0005-0000-0000-0000D4AB0000}"/>
    <cellStyle name="Note 7 2 4 2 2 4" xfId="48205" xr:uid="{00000000-0005-0000-0000-0000D5AB0000}"/>
    <cellStyle name="Note 7 2 4 2 3" xfId="10030" xr:uid="{00000000-0005-0000-0000-0000D6AB0000}"/>
    <cellStyle name="Note 7 2 4 2 3 2" xfId="27695" xr:uid="{00000000-0005-0000-0000-0000D7AB0000}"/>
    <cellStyle name="Note 7 2 4 2 3 3" xfId="44948" xr:uid="{00000000-0005-0000-0000-0000D8AB0000}"/>
    <cellStyle name="Note 7 2 4 2 4" xfId="16920" xr:uid="{00000000-0005-0000-0000-0000D9AB0000}"/>
    <cellStyle name="Note 7 2 4 2 4 2" xfId="34584" xr:uid="{00000000-0005-0000-0000-0000DAAB0000}"/>
    <cellStyle name="Note 7 2 4 2 4 3" xfId="51787" xr:uid="{00000000-0005-0000-0000-0000DBAB0000}"/>
    <cellStyle name="Note 7 2 4 2 5" xfId="24060" xr:uid="{00000000-0005-0000-0000-0000DCAB0000}"/>
    <cellStyle name="Note 7 2 4 2 6" xfId="41337" xr:uid="{00000000-0005-0000-0000-0000DDAB0000}"/>
    <cellStyle name="Note 7 2 4 3" xfId="11459" xr:uid="{00000000-0005-0000-0000-0000DEAB0000}"/>
    <cellStyle name="Note 7 2 4 3 2" xfId="18240" xr:uid="{00000000-0005-0000-0000-0000DFAB0000}"/>
    <cellStyle name="Note 7 2 4 3 2 2" xfId="35904" xr:uid="{00000000-0005-0000-0000-0000E0AB0000}"/>
    <cellStyle name="Note 7 2 4 3 2 3" xfId="53093" xr:uid="{00000000-0005-0000-0000-0000E1AB0000}"/>
    <cellStyle name="Note 7 2 4 3 3" xfId="29123" xr:uid="{00000000-0005-0000-0000-0000E2AB0000}"/>
    <cellStyle name="Note 7 2 4 3 4" xfId="46362" xr:uid="{00000000-0005-0000-0000-0000E3AB0000}"/>
    <cellStyle name="Note 7 2 4 4" xfId="8175" xr:uid="{00000000-0005-0000-0000-0000E4AB0000}"/>
    <cellStyle name="Note 7 2 4 4 2" xfId="25840" xr:uid="{00000000-0005-0000-0000-0000E5AB0000}"/>
    <cellStyle name="Note 7 2 4 4 3" xfId="43105" xr:uid="{00000000-0005-0000-0000-0000E6AB0000}"/>
    <cellStyle name="Note 7 2 4 5" xfId="15173" xr:uid="{00000000-0005-0000-0000-0000E7AB0000}"/>
    <cellStyle name="Note 7 2 4 5 2" xfId="32837" xr:uid="{00000000-0005-0000-0000-0000E8AB0000}"/>
    <cellStyle name="Note 7 2 4 5 3" xfId="50052" xr:uid="{00000000-0005-0000-0000-0000E9AB0000}"/>
    <cellStyle name="Note 7 2 4 6" xfId="22204" xr:uid="{00000000-0005-0000-0000-0000EAAB0000}"/>
    <cellStyle name="Note 7 2 4 7" xfId="39494" xr:uid="{00000000-0005-0000-0000-0000EBAB0000}"/>
    <cellStyle name="Note 7 2 5" xfId="4375" xr:uid="{00000000-0005-0000-0000-0000ECAB0000}"/>
    <cellStyle name="Note 7 2 5 2" xfId="6240" xr:uid="{00000000-0005-0000-0000-0000EDAB0000}"/>
    <cellStyle name="Note 7 2 5 2 2" xfId="13159" xr:uid="{00000000-0005-0000-0000-0000EEAB0000}"/>
    <cellStyle name="Note 7 2 5 2 2 2" xfId="19832" xr:uid="{00000000-0005-0000-0000-0000EFAB0000}"/>
    <cellStyle name="Note 7 2 5 2 2 2 2" xfId="37496" xr:uid="{00000000-0005-0000-0000-0000F0AB0000}"/>
    <cellStyle name="Note 7 2 5 2 2 2 3" xfId="54673" xr:uid="{00000000-0005-0000-0000-0000F1AB0000}"/>
    <cellStyle name="Note 7 2 5 2 2 3" xfId="30823" xr:uid="{00000000-0005-0000-0000-0000F2AB0000}"/>
    <cellStyle name="Note 7 2 5 2 2 4" xfId="48050" xr:uid="{00000000-0005-0000-0000-0000F3AB0000}"/>
    <cellStyle name="Note 7 2 5 2 3" xfId="9875" xr:uid="{00000000-0005-0000-0000-0000F4AB0000}"/>
    <cellStyle name="Note 7 2 5 2 3 2" xfId="27540" xr:uid="{00000000-0005-0000-0000-0000F5AB0000}"/>
    <cellStyle name="Note 7 2 5 2 3 3" xfId="44793" xr:uid="{00000000-0005-0000-0000-0000F6AB0000}"/>
    <cellStyle name="Note 7 2 5 2 4" xfId="16765" xr:uid="{00000000-0005-0000-0000-0000F7AB0000}"/>
    <cellStyle name="Note 7 2 5 2 4 2" xfId="34429" xr:uid="{00000000-0005-0000-0000-0000F8AB0000}"/>
    <cellStyle name="Note 7 2 5 2 4 3" xfId="51632" xr:uid="{00000000-0005-0000-0000-0000F9AB0000}"/>
    <cellStyle name="Note 7 2 5 2 5" xfId="23905" xr:uid="{00000000-0005-0000-0000-0000FAAB0000}"/>
    <cellStyle name="Note 7 2 5 2 6" xfId="41182" xr:uid="{00000000-0005-0000-0000-0000FBAB0000}"/>
    <cellStyle name="Note 7 2 5 3" xfId="11304" xr:uid="{00000000-0005-0000-0000-0000FCAB0000}"/>
    <cellStyle name="Note 7 2 5 3 2" xfId="18085" xr:uid="{00000000-0005-0000-0000-0000FDAB0000}"/>
    <cellStyle name="Note 7 2 5 3 2 2" xfId="35749" xr:uid="{00000000-0005-0000-0000-0000FEAB0000}"/>
    <cellStyle name="Note 7 2 5 3 2 3" xfId="52938" xr:uid="{00000000-0005-0000-0000-0000FFAB0000}"/>
    <cellStyle name="Note 7 2 5 3 3" xfId="28968" xr:uid="{00000000-0005-0000-0000-000000AC0000}"/>
    <cellStyle name="Note 7 2 5 3 4" xfId="46207" xr:uid="{00000000-0005-0000-0000-000001AC0000}"/>
    <cellStyle name="Note 7 2 5 4" xfId="8020" xr:uid="{00000000-0005-0000-0000-000002AC0000}"/>
    <cellStyle name="Note 7 2 5 4 2" xfId="25685" xr:uid="{00000000-0005-0000-0000-000003AC0000}"/>
    <cellStyle name="Note 7 2 5 4 3" xfId="42950" xr:uid="{00000000-0005-0000-0000-000004AC0000}"/>
    <cellStyle name="Note 7 2 5 5" xfId="15018" xr:uid="{00000000-0005-0000-0000-000005AC0000}"/>
    <cellStyle name="Note 7 2 5 5 2" xfId="32682" xr:uid="{00000000-0005-0000-0000-000006AC0000}"/>
    <cellStyle name="Note 7 2 5 5 3" xfId="49897" xr:uid="{00000000-0005-0000-0000-000007AC0000}"/>
    <cellStyle name="Note 7 2 5 6" xfId="22049" xr:uid="{00000000-0005-0000-0000-000008AC0000}"/>
    <cellStyle name="Note 7 2 5 7" xfId="39339" xr:uid="{00000000-0005-0000-0000-000009AC0000}"/>
    <cellStyle name="Note 7 2 6" xfId="10174" xr:uid="{00000000-0005-0000-0000-00000AAC0000}"/>
    <cellStyle name="Note 7 2 6 2" xfId="17063" xr:uid="{00000000-0005-0000-0000-00000BAC0000}"/>
    <cellStyle name="Note 7 2 6 2 2" xfId="34727" xr:uid="{00000000-0005-0000-0000-00000CAC0000}"/>
    <cellStyle name="Note 7 2 6 2 3" xfId="51928" xr:uid="{00000000-0005-0000-0000-00000DAC0000}"/>
    <cellStyle name="Note 7 2 6 3" xfId="27838" xr:uid="{00000000-0005-0000-0000-00000EAC0000}"/>
    <cellStyle name="Note 7 2 6 4" xfId="45089" xr:uid="{00000000-0005-0000-0000-00000FAC0000}"/>
    <cellStyle name="Note 7 2 7" xfId="13455" xr:uid="{00000000-0005-0000-0000-000010AC0000}"/>
    <cellStyle name="Note 7 2 7 2" xfId="31119" xr:uid="{00000000-0005-0000-0000-000011AC0000}"/>
    <cellStyle name="Note 7 2 7 3" xfId="48346" xr:uid="{00000000-0005-0000-0000-000012AC0000}"/>
    <cellStyle name="Note 7 2 8" xfId="20281" xr:uid="{00000000-0005-0000-0000-000013AC0000}"/>
    <cellStyle name="Note 7 2 9" xfId="20143" xr:uid="{00000000-0005-0000-0000-000014AC0000}"/>
    <cellStyle name="Note 7 3" xfId="2696" xr:uid="{00000000-0005-0000-0000-000015AC0000}"/>
    <cellStyle name="Note 7 3 10" xfId="13501" xr:uid="{00000000-0005-0000-0000-000016AC0000}"/>
    <cellStyle name="Note 7 3 10 2" xfId="31165" xr:uid="{00000000-0005-0000-0000-000017AC0000}"/>
    <cellStyle name="Note 7 3 10 3" xfId="48392" xr:uid="{00000000-0005-0000-0000-000018AC0000}"/>
    <cellStyle name="Note 7 3 11" xfId="20417" xr:uid="{00000000-0005-0000-0000-000019AC0000}"/>
    <cellStyle name="Note 7 3 12" xfId="37726" xr:uid="{00000000-0005-0000-0000-00001AAC0000}"/>
    <cellStyle name="Note 7 3 2" xfId="2925" xr:uid="{00000000-0005-0000-0000-00001BAC0000}"/>
    <cellStyle name="Note 7 3 2 2" xfId="3588" xr:uid="{00000000-0005-0000-0000-00001CAC0000}"/>
    <cellStyle name="Note 7 3 2 2 2" xfId="5504" xr:uid="{00000000-0005-0000-0000-00001DAC0000}"/>
    <cellStyle name="Note 7 3 2 2 2 2" xfId="12424" xr:uid="{00000000-0005-0000-0000-00001EAC0000}"/>
    <cellStyle name="Note 7 3 2 2 2 2 2" xfId="19151" xr:uid="{00000000-0005-0000-0000-00001FAC0000}"/>
    <cellStyle name="Note 7 3 2 2 2 2 2 2" xfId="36815" xr:uid="{00000000-0005-0000-0000-000020AC0000}"/>
    <cellStyle name="Note 7 3 2 2 2 2 2 3" xfId="53995" xr:uid="{00000000-0005-0000-0000-000021AC0000}"/>
    <cellStyle name="Note 7 3 2 2 2 2 3" xfId="30088" xr:uid="{00000000-0005-0000-0000-000022AC0000}"/>
    <cellStyle name="Note 7 3 2 2 2 2 4" xfId="47318" xr:uid="{00000000-0005-0000-0000-000023AC0000}"/>
    <cellStyle name="Note 7 3 2 2 2 3" xfId="9140" xr:uid="{00000000-0005-0000-0000-000024AC0000}"/>
    <cellStyle name="Note 7 3 2 2 2 3 2" xfId="26805" xr:uid="{00000000-0005-0000-0000-000025AC0000}"/>
    <cellStyle name="Note 7 3 2 2 2 3 3" xfId="44061" xr:uid="{00000000-0005-0000-0000-000026AC0000}"/>
    <cellStyle name="Note 7 3 2 2 2 4" xfId="16084" xr:uid="{00000000-0005-0000-0000-000027AC0000}"/>
    <cellStyle name="Note 7 3 2 2 2 4 2" xfId="33748" xr:uid="{00000000-0005-0000-0000-000028AC0000}"/>
    <cellStyle name="Note 7 3 2 2 2 4 3" xfId="50954" xr:uid="{00000000-0005-0000-0000-000029AC0000}"/>
    <cellStyle name="Note 7 3 2 2 2 5" xfId="23169" xr:uid="{00000000-0005-0000-0000-00002AAC0000}"/>
    <cellStyle name="Note 7 3 2 2 2 6" xfId="40450" xr:uid="{00000000-0005-0000-0000-00002BAC0000}"/>
    <cellStyle name="Note 7 3 2 2 3" xfId="11048" xr:uid="{00000000-0005-0000-0000-00002CAC0000}"/>
    <cellStyle name="Note 7 3 2 2 3 2" xfId="17883" xr:uid="{00000000-0005-0000-0000-00002DAC0000}"/>
    <cellStyle name="Note 7 3 2 2 3 2 2" xfId="35547" xr:uid="{00000000-0005-0000-0000-00002EAC0000}"/>
    <cellStyle name="Note 7 3 2 2 3 2 3" xfId="52739" xr:uid="{00000000-0005-0000-0000-00002FAC0000}"/>
    <cellStyle name="Note 7 3 2 2 3 3" xfId="28712" xr:uid="{00000000-0005-0000-0000-000030AC0000}"/>
    <cellStyle name="Note 7 3 2 2 3 4" xfId="45954" xr:uid="{00000000-0005-0000-0000-000031AC0000}"/>
    <cellStyle name="Note 7 3 2 2 4" xfId="7285" xr:uid="{00000000-0005-0000-0000-000032AC0000}"/>
    <cellStyle name="Note 7 3 2 2 4 2" xfId="24950" xr:uid="{00000000-0005-0000-0000-000033AC0000}"/>
    <cellStyle name="Note 7 3 2 2 4 3" xfId="42218" xr:uid="{00000000-0005-0000-0000-000034AC0000}"/>
    <cellStyle name="Note 7 3 2 2 5" xfId="14337" xr:uid="{00000000-0005-0000-0000-000035AC0000}"/>
    <cellStyle name="Note 7 3 2 2 5 2" xfId="32001" xr:uid="{00000000-0005-0000-0000-000036AC0000}"/>
    <cellStyle name="Note 7 3 2 2 5 3" xfId="49219" xr:uid="{00000000-0005-0000-0000-000037AC0000}"/>
    <cellStyle name="Note 7 3 2 2 6" xfId="21307" xr:uid="{00000000-0005-0000-0000-000038AC0000}"/>
    <cellStyle name="Note 7 3 2 2 7" xfId="38607" xr:uid="{00000000-0005-0000-0000-000039AC0000}"/>
    <cellStyle name="Note 7 3 2 3" xfId="3958" xr:uid="{00000000-0005-0000-0000-00003AAC0000}"/>
    <cellStyle name="Note 7 3 2 3 2" xfId="5874" xr:uid="{00000000-0005-0000-0000-00003BAC0000}"/>
    <cellStyle name="Note 7 3 2 3 2 2" xfId="12794" xr:uid="{00000000-0005-0000-0000-00003CAC0000}"/>
    <cellStyle name="Note 7 3 2 3 2 2 2" xfId="19521" xr:uid="{00000000-0005-0000-0000-00003DAC0000}"/>
    <cellStyle name="Note 7 3 2 3 2 2 2 2" xfId="37185" xr:uid="{00000000-0005-0000-0000-00003EAC0000}"/>
    <cellStyle name="Note 7 3 2 3 2 2 2 3" xfId="54362" xr:uid="{00000000-0005-0000-0000-00003FAC0000}"/>
    <cellStyle name="Note 7 3 2 3 2 2 3" xfId="30458" xr:uid="{00000000-0005-0000-0000-000040AC0000}"/>
    <cellStyle name="Note 7 3 2 3 2 2 4" xfId="47685" xr:uid="{00000000-0005-0000-0000-000041AC0000}"/>
    <cellStyle name="Note 7 3 2 3 2 3" xfId="9510" xr:uid="{00000000-0005-0000-0000-000042AC0000}"/>
    <cellStyle name="Note 7 3 2 3 2 3 2" xfId="27175" xr:uid="{00000000-0005-0000-0000-000043AC0000}"/>
    <cellStyle name="Note 7 3 2 3 2 3 3" xfId="44428" xr:uid="{00000000-0005-0000-0000-000044AC0000}"/>
    <cellStyle name="Note 7 3 2 3 2 4" xfId="16454" xr:uid="{00000000-0005-0000-0000-000045AC0000}"/>
    <cellStyle name="Note 7 3 2 3 2 4 2" xfId="34118" xr:uid="{00000000-0005-0000-0000-000046AC0000}"/>
    <cellStyle name="Note 7 3 2 3 2 4 3" xfId="51321" xr:uid="{00000000-0005-0000-0000-000047AC0000}"/>
    <cellStyle name="Note 7 3 2 3 2 5" xfId="23539" xr:uid="{00000000-0005-0000-0000-000048AC0000}"/>
    <cellStyle name="Note 7 3 2 3 2 6" xfId="40817" xr:uid="{00000000-0005-0000-0000-000049AC0000}"/>
    <cellStyle name="Note 7 3 2 3 3" xfId="7655" xr:uid="{00000000-0005-0000-0000-00004AAC0000}"/>
    <cellStyle name="Note 7 3 2 3 3 2" xfId="25320" xr:uid="{00000000-0005-0000-0000-00004BAC0000}"/>
    <cellStyle name="Note 7 3 2 3 3 3" xfId="42585" xr:uid="{00000000-0005-0000-0000-00004CAC0000}"/>
    <cellStyle name="Note 7 3 2 3 4" xfId="14707" xr:uid="{00000000-0005-0000-0000-00004DAC0000}"/>
    <cellStyle name="Note 7 3 2 3 4 2" xfId="32371" xr:uid="{00000000-0005-0000-0000-00004EAC0000}"/>
    <cellStyle name="Note 7 3 2 3 4 3" xfId="49586" xr:uid="{00000000-0005-0000-0000-00004FAC0000}"/>
    <cellStyle name="Note 7 3 2 3 5" xfId="21677" xr:uid="{00000000-0005-0000-0000-000050AC0000}"/>
    <cellStyle name="Note 7 3 2 3 6" xfId="38974" xr:uid="{00000000-0005-0000-0000-000051AC0000}"/>
    <cellStyle name="Note 7 3 2 4" xfId="4841" xr:uid="{00000000-0005-0000-0000-000052AC0000}"/>
    <cellStyle name="Note 7 3 2 4 2" xfId="11761" xr:uid="{00000000-0005-0000-0000-000053AC0000}"/>
    <cellStyle name="Note 7 3 2 4 2 2" xfId="18542" xr:uid="{00000000-0005-0000-0000-000054AC0000}"/>
    <cellStyle name="Note 7 3 2 4 2 2 2" xfId="36206" xr:uid="{00000000-0005-0000-0000-000055AC0000}"/>
    <cellStyle name="Note 7 3 2 4 2 2 3" xfId="53392" xr:uid="{00000000-0005-0000-0000-000056AC0000}"/>
    <cellStyle name="Note 7 3 2 4 2 3" xfId="29425" xr:uid="{00000000-0005-0000-0000-000057AC0000}"/>
    <cellStyle name="Note 7 3 2 4 2 4" xfId="46661" xr:uid="{00000000-0005-0000-0000-000058AC0000}"/>
    <cellStyle name="Note 7 3 2 4 3" xfId="8477" xr:uid="{00000000-0005-0000-0000-000059AC0000}"/>
    <cellStyle name="Note 7 3 2 4 3 2" xfId="26142" xr:uid="{00000000-0005-0000-0000-00005AAC0000}"/>
    <cellStyle name="Note 7 3 2 4 3 3" xfId="43404" xr:uid="{00000000-0005-0000-0000-00005BAC0000}"/>
    <cellStyle name="Note 7 3 2 4 4" xfId="15475" xr:uid="{00000000-0005-0000-0000-00005CAC0000}"/>
    <cellStyle name="Note 7 3 2 4 4 2" xfId="33139" xr:uid="{00000000-0005-0000-0000-00005DAC0000}"/>
    <cellStyle name="Note 7 3 2 4 4 3" xfId="50351" xr:uid="{00000000-0005-0000-0000-00005EAC0000}"/>
    <cellStyle name="Note 7 3 2 4 5" xfId="22506" xr:uid="{00000000-0005-0000-0000-00005FAC0000}"/>
    <cellStyle name="Note 7 3 2 4 6" xfId="39793" xr:uid="{00000000-0005-0000-0000-000060AC0000}"/>
    <cellStyle name="Note 7 3 2 5" xfId="10447" xr:uid="{00000000-0005-0000-0000-000061AC0000}"/>
    <cellStyle name="Note 7 3 2 5 2" xfId="17336" xr:uid="{00000000-0005-0000-0000-000062AC0000}"/>
    <cellStyle name="Note 7 3 2 5 2 2" xfId="35000" xr:uid="{00000000-0005-0000-0000-000063AC0000}"/>
    <cellStyle name="Note 7 3 2 5 2 3" xfId="52198" xr:uid="{00000000-0005-0000-0000-000064AC0000}"/>
    <cellStyle name="Note 7 3 2 5 3" xfId="28111" xr:uid="{00000000-0005-0000-0000-000065AC0000}"/>
    <cellStyle name="Note 7 3 2 5 4" xfId="45359" xr:uid="{00000000-0005-0000-0000-000066AC0000}"/>
    <cellStyle name="Note 7 3 2 6" xfId="6697" xr:uid="{00000000-0005-0000-0000-000067AC0000}"/>
    <cellStyle name="Note 7 3 2 6 2" xfId="24362" xr:uid="{00000000-0005-0000-0000-000068AC0000}"/>
    <cellStyle name="Note 7 3 2 6 3" xfId="41636" xr:uid="{00000000-0005-0000-0000-000069AC0000}"/>
    <cellStyle name="Note 7 3 2 7" xfId="13728" xr:uid="{00000000-0005-0000-0000-00006AAC0000}"/>
    <cellStyle name="Note 7 3 2 7 2" xfId="31392" xr:uid="{00000000-0005-0000-0000-00006BAC0000}"/>
    <cellStyle name="Note 7 3 2 7 3" xfId="48616" xr:uid="{00000000-0005-0000-0000-00006CAC0000}"/>
    <cellStyle name="Note 7 3 2 8" xfId="20644" xr:uid="{00000000-0005-0000-0000-00006DAC0000}"/>
    <cellStyle name="Note 7 3 2 9" xfId="37950" xr:uid="{00000000-0005-0000-0000-00006EAC0000}"/>
    <cellStyle name="Note 7 3 3" xfId="3021" xr:uid="{00000000-0005-0000-0000-00006FAC0000}"/>
    <cellStyle name="Note 7 3 3 2" xfId="3684" xr:uid="{00000000-0005-0000-0000-000070AC0000}"/>
    <cellStyle name="Note 7 3 3 2 2" xfId="5600" xr:uid="{00000000-0005-0000-0000-000071AC0000}"/>
    <cellStyle name="Note 7 3 3 2 2 2" xfId="12520" xr:uid="{00000000-0005-0000-0000-000072AC0000}"/>
    <cellStyle name="Note 7 3 3 2 2 2 2" xfId="19247" xr:uid="{00000000-0005-0000-0000-000073AC0000}"/>
    <cellStyle name="Note 7 3 3 2 2 2 2 2" xfId="36911" xr:uid="{00000000-0005-0000-0000-000074AC0000}"/>
    <cellStyle name="Note 7 3 3 2 2 2 2 3" xfId="54088" xr:uid="{00000000-0005-0000-0000-000075AC0000}"/>
    <cellStyle name="Note 7 3 3 2 2 2 3" xfId="30184" xr:uid="{00000000-0005-0000-0000-000076AC0000}"/>
    <cellStyle name="Note 7 3 3 2 2 2 4" xfId="47411" xr:uid="{00000000-0005-0000-0000-000077AC0000}"/>
    <cellStyle name="Note 7 3 3 2 2 3" xfId="9236" xr:uid="{00000000-0005-0000-0000-000078AC0000}"/>
    <cellStyle name="Note 7 3 3 2 2 3 2" xfId="26901" xr:uid="{00000000-0005-0000-0000-000079AC0000}"/>
    <cellStyle name="Note 7 3 3 2 2 3 3" xfId="44154" xr:uid="{00000000-0005-0000-0000-00007AAC0000}"/>
    <cellStyle name="Note 7 3 3 2 2 4" xfId="16180" xr:uid="{00000000-0005-0000-0000-00007BAC0000}"/>
    <cellStyle name="Note 7 3 3 2 2 4 2" xfId="33844" xr:uid="{00000000-0005-0000-0000-00007CAC0000}"/>
    <cellStyle name="Note 7 3 3 2 2 4 3" xfId="51047" xr:uid="{00000000-0005-0000-0000-00007DAC0000}"/>
    <cellStyle name="Note 7 3 3 2 2 5" xfId="23265" xr:uid="{00000000-0005-0000-0000-00007EAC0000}"/>
    <cellStyle name="Note 7 3 3 2 2 6" xfId="40543" xr:uid="{00000000-0005-0000-0000-00007FAC0000}"/>
    <cellStyle name="Note 7 3 3 2 3" xfId="11144" xr:uid="{00000000-0005-0000-0000-000080AC0000}"/>
    <cellStyle name="Note 7 3 3 2 3 2" xfId="17979" xr:uid="{00000000-0005-0000-0000-000081AC0000}"/>
    <cellStyle name="Note 7 3 3 2 3 2 2" xfId="35643" xr:uid="{00000000-0005-0000-0000-000082AC0000}"/>
    <cellStyle name="Note 7 3 3 2 3 2 3" xfId="52832" xr:uid="{00000000-0005-0000-0000-000083AC0000}"/>
    <cellStyle name="Note 7 3 3 2 3 3" xfId="28808" xr:uid="{00000000-0005-0000-0000-000084AC0000}"/>
    <cellStyle name="Note 7 3 3 2 3 4" xfId="46047" xr:uid="{00000000-0005-0000-0000-000085AC0000}"/>
    <cellStyle name="Note 7 3 3 2 4" xfId="7381" xr:uid="{00000000-0005-0000-0000-000086AC0000}"/>
    <cellStyle name="Note 7 3 3 2 4 2" xfId="25046" xr:uid="{00000000-0005-0000-0000-000087AC0000}"/>
    <cellStyle name="Note 7 3 3 2 4 3" xfId="42311" xr:uid="{00000000-0005-0000-0000-000088AC0000}"/>
    <cellStyle name="Note 7 3 3 2 5" xfId="14433" xr:uid="{00000000-0005-0000-0000-000089AC0000}"/>
    <cellStyle name="Note 7 3 3 2 5 2" xfId="32097" xr:uid="{00000000-0005-0000-0000-00008AAC0000}"/>
    <cellStyle name="Note 7 3 3 2 5 3" xfId="49312" xr:uid="{00000000-0005-0000-0000-00008BAC0000}"/>
    <cellStyle name="Note 7 3 3 2 6" xfId="21403" xr:uid="{00000000-0005-0000-0000-00008CAC0000}"/>
    <cellStyle name="Note 7 3 3 2 7" xfId="38700" xr:uid="{00000000-0005-0000-0000-00008DAC0000}"/>
    <cellStyle name="Note 7 3 3 3" xfId="4051" xr:uid="{00000000-0005-0000-0000-00008EAC0000}"/>
    <cellStyle name="Note 7 3 3 3 2" xfId="5967" xr:uid="{00000000-0005-0000-0000-00008FAC0000}"/>
    <cellStyle name="Note 7 3 3 3 2 2" xfId="12887" xr:uid="{00000000-0005-0000-0000-000090AC0000}"/>
    <cellStyle name="Note 7 3 3 3 2 2 2" xfId="19614" xr:uid="{00000000-0005-0000-0000-000091AC0000}"/>
    <cellStyle name="Note 7 3 3 3 2 2 2 2" xfId="37278" xr:uid="{00000000-0005-0000-0000-000092AC0000}"/>
    <cellStyle name="Note 7 3 3 3 2 2 2 3" xfId="54455" xr:uid="{00000000-0005-0000-0000-000093AC0000}"/>
    <cellStyle name="Note 7 3 3 3 2 2 3" xfId="30551" xr:uid="{00000000-0005-0000-0000-000094AC0000}"/>
    <cellStyle name="Note 7 3 3 3 2 2 4" xfId="47778" xr:uid="{00000000-0005-0000-0000-000095AC0000}"/>
    <cellStyle name="Note 7 3 3 3 2 3" xfId="9603" xr:uid="{00000000-0005-0000-0000-000096AC0000}"/>
    <cellStyle name="Note 7 3 3 3 2 3 2" xfId="27268" xr:uid="{00000000-0005-0000-0000-000097AC0000}"/>
    <cellStyle name="Note 7 3 3 3 2 3 3" xfId="44521" xr:uid="{00000000-0005-0000-0000-000098AC0000}"/>
    <cellStyle name="Note 7 3 3 3 2 4" xfId="16547" xr:uid="{00000000-0005-0000-0000-000099AC0000}"/>
    <cellStyle name="Note 7 3 3 3 2 4 2" xfId="34211" xr:uid="{00000000-0005-0000-0000-00009AAC0000}"/>
    <cellStyle name="Note 7 3 3 3 2 4 3" xfId="51414" xr:uid="{00000000-0005-0000-0000-00009BAC0000}"/>
    <cellStyle name="Note 7 3 3 3 2 5" xfId="23632" xr:uid="{00000000-0005-0000-0000-00009CAC0000}"/>
    <cellStyle name="Note 7 3 3 3 2 6" xfId="40910" xr:uid="{00000000-0005-0000-0000-00009DAC0000}"/>
    <cellStyle name="Note 7 3 3 3 3" xfId="7748" xr:uid="{00000000-0005-0000-0000-00009EAC0000}"/>
    <cellStyle name="Note 7 3 3 3 3 2" xfId="25413" xr:uid="{00000000-0005-0000-0000-00009FAC0000}"/>
    <cellStyle name="Note 7 3 3 3 3 3" xfId="42678" xr:uid="{00000000-0005-0000-0000-0000A0AC0000}"/>
    <cellStyle name="Note 7 3 3 3 4" xfId="14800" xr:uid="{00000000-0005-0000-0000-0000A1AC0000}"/>
    <cellStyle name="Note 7 3 3 3 4 2" xfId="32464" xr:uid="{00000000-0005-0000-0000-0000A2AC0000}"/>
    <cellStyle name="Note 7 3 3 3 4 3" xfId="49679" xr:uid="{00000000-0005-0000-0000-0000A3AC0000}"/>
    <cellStyle name="Note 7 3 3 3 5" xfId="21770" xr:uid="{00000000-0005-0000-0000-0000A4AC0000}"/>
    <cellStyle name="Note 7 3 3 3 6" xfId="39067" xr:uid="{00000000-0005-0000-0000-0000A5AC0000}"/>
    <cellStyle name="Note 7 3 3 4" xfId="4937" xr:uid="{00000000-0005-0000-0000-0000A6AC0000}"/>
    <cellStyle name="Note 7 3 3 4 2" xfId="11857" xr:uid="{00000000-0005-0000-0000-0000A7AC0000}"/>
    <cellStyle name="Note 7 3 3 4 2 2" xfId="18638" xr:uid="{00000000-0005-0000-0000-0000A8AC0000}"/>
    <cellStyle name="Note 7 3 3 4 2 2 2" xfId="36302" xr:uid="{00000000-0005-0000-0000-0000A9AC0000}"/>
    <cellStyle name="Note 7 3 3 4 2 2 3" xfId="53485" xr:uid="{00000000-0005-0000-0000-0000AAAC0000}"/>
    <cellStyle name="Note 7 3 3 4 2 3" xfId="29521" xr:uid="{00000000-0005-0000-0000-0000ABAC0000}"/>
    <cellStyle name="Note 7 3 3 4 2 4" xfId="46754" xr:uid="{00000000-0005-0000-0000-0000ACAC0000}"/>
    <cellStyle name="Note 7 3 3 4 3" xfId="8573" xr:uid="{00000000-0005-0000-0000-0000ADAC0000}"/>
    <cellStyle name="Note 7 3 3 4 3 2" xfId="26238" xr:uid="{00000000-0005-0000-0000-0000AEAC0000}"/>
    <cellStyle name="Note 7 3 3 4 3 3" xfId="43497" xr:uid="{00000000-0005-0000-0000-0000AFAC0000}"/>
    <cellStyle name="Note 7 3 3 4 4" xfId="15571" xr:uid="{00000000-0005-0000-0000-0000B0AC0000}"/>
    <cellStyle name="Note 7 3 3 4 4 2" xfId="33235" xr:uid="{00000000-0005-0000-0000-0000B1AC0000}"/>
    <cellStyle name="Note 7 3 3 4 4 3" xfId="50444" xr:uid="{00000000-0005-0000-0000-0000B2AC0000}"/>
    <cellStyle name="Note 7 3 3 4 5" xfId="22602" xr:uid="{00000000-0005-0000-0000-0000B3AC0000}"/>
    <cellStyle name="Note 7 3 3 4 6" xfId="39886" xr:uid="{00000000-0005-0000-0000-0000B4AC0000}"/>
    <cellStyle name="Note 7 3 3 5" xfId="10543" xr:uid="{00000000-0005-0000-0000-0000B5AC0000}"/>
    <cellStyle name="Note 7 3 3 5 2" xfId="17432" xr:uid="{00000000-0005-0000-0000-0000B6AC0000}"/>
    <cellStyle name="Note 7 3 3 5 2 2" xfId="35096" xr:uid="{00000000-0005-0000-0000-0000B7AC0000}"/>
    <cellStyle name="Note 7 3 3 5 2 3" xfId="52291" xr:uid="{00000000-0005-0000-0000-0000B8AC0000}"/>
    <cellStyle name="Note 7 3 3 5 3" xfId="28207" xr:uid="{00000000-0005-0000-0000-0000B9AC0000}"/>
    <cellStyle name="Note 7 3 3 5 4" xfId="45452" xr:uid="{00000000-0005-0000-0000-0000BAAC0000}"/>
    <cellStyle name="Note 7 3 3 6" xfId="6793" xr:uid="{00000000-0005-0000-0000-0000BBAC0000}"/>
    <cellStyle name="Note 7 3 3 6 2" xfId="24458" xr:uid="{00000000-0005-0000-0000-0000BCAC0000}"/>
    <cellStyle name="Note 7 3 3 6 3" xfId="41729" xr:uid="{00000000-0005-0000-0000-0000BDAC0000}"/>
    <cellStyle name="Note 7 3 3 7" xfId="13824" xr:uid="{00000000-0005-0000-0000-0000BEAC0000}"/>
    <cellStyle name="Note 7 3 3 7 2" xfId="31488" xr:uid="{00000000-0005-0000-0000-0000BFAC0000}"/>
    <cellStyle name="Note 7 3 3 7 3" xfId="48709" xr:uid="{00000000-0005-0000-0000-0000C0AC0000}"/>
    <cellStyle name="Note 7 3 3 8" xfId="20740" xr:uid="{00000000-0005-0000-0000-0000C1AC0000}"/>
    <cellStyle name="Note 7 3 3 9" xfId="38043" xr:uid="{00000000-0005-0000-0000-0000C2AC0000}"/>
    <cellStyle name="Note 7 3 4" xfId="3133" xr:uid="{00000000-0005-0000-0000-0000C3AC0000}"/>
    <cellStyle name="Note 7 3 4 2" xfId="4163" xr:uid="{00000000-0005-0000-0000-0000C4AC0000}"/>
    <cellStyle name="Note 7 3 4 2 2" xfId="6079" xr:uid="{00000000-0005-0000-0000-0000C5AC0000}"/>
    <cellStyle name="Note 7 3 4 2 2 2" xfId="12999" xr:uid="{00000000-0005-0000-0000-0000C6AC0000}"/>
    <cellStyle name="Note 7 3 4 2 2 2 2" xfId="19726" xr:uid="{00000000-0005-0000-0000-0000C7AC0000}"/>
    <cellStyle name="Note 7 3 4 2 2 2 2 2" xfId="37390" xr:uid="{00000000-0005-0000-0000-0000C8AC0000}"/>
    <cellStyle name="Note 7 3 4 2 2 2 2 3" xfId="54567" xr:uid="{00000000-0005-0000-0000-0000C9AC0000}"/>
    <cellStyle name="Note 7 3 4 2 2 2 3" xfId="30663" xr:uid="{00000000-0005-0000-0000-0000CAAC0000}"/>
    <cellStyle name="Note 7 3 4 2 2 2 4" xfId="47890" xr:uid="{00000000-0005-0000-0000-0000CBAC0000}"/>
    <cellStyle name="Note 7 3 4 2 2 3" xfId="9715" xr:uid="{00000000-0005-0000-0000-0000CCAC0000}"/>
    <cellStyle name="Note 7 3 4 2 2 3 2" xfId="27380" xr:uid="{00000000-0005-0000-0000-0000CDAC0000}"/>
    <cellStyle name="Note 7 3 4 2 2 3 3" xfId="44633" xr:uid="{00000000-0005-0000-0000-0000CEAC0000}"/>
    <cellStyle name="Note 7 3 4 2 2 4" xfId="16659" xr:uid="{00000000-0005-0000-0000-0000CFAC0000}"/>
    <cellStyle name="Note 7 3 4 2 2 4 2" xfId="34323" xr:uid="{00000000-0005-0000-0000-0000D0AC0000}"/>
    <cellStyle name="Note 7 3 4 2 2 4 3" xfId="51526" xr:uid="{00000000-0005-0000-0000-0000D1AC0000}"/>
    <cellStyle name="Note 7 3 4 2 2 5" xfId="23744" xr:uid="{00000000-0005-0000-0000-0000D2AC0000}"/>
    <cellStyle name="Note 7 3 4 2 2 6" xfId="41022" xr:uid="{00000000-0005-0000-0000-0000D3AC0000}"/>
    <cellStyle name="Note 7 3 4 2 3" xfId="7860" xr:uid="{00000000-0005-0000-0000-0000D4AC0000}"/>
    <cellStyle name="Note 7 3 4 2 3 2" xfId="25525" xr:uid="{00000000-0005-0000-0000-0000D5AC0000}"/>
    <cellStyle name="Note 7 3 4 2 3 3" xfId="42790" xr:uid="{00000000-0005-0000-0000-0000D6AC0000}"/>
    <cellStyle name="Note 7 3 4 2 4" xfId="14912" xr:uid="{00000000-0005-0000-0000-0000D7AC0000}"/>
    <cellStyle name="Note 7 3 4 2 4 2" xfId="32576" xr:uid="{00000000-0005-0000-0000-0000D8AC0000}"/>
    <cellStyle name="Note 7 3 4 2 4 3" xfId="49791" xr:uid="{00000000-0005-0000-0000-0000D9AC0000}"/>
    <cellStyle name="Note 7 3 4 2 5" xfId="21882" xr:uid="{00000000-0005-0000-0000-0000DAAC0000}"/>
    <cellStyle name="Note 7 3 4 2 6" xfId="39179" xr:uid="{00000000-0005-0000-0000-0000DBAC0000}"/>
    <cellStyle name="Note 7 3 4 3" xfId="5049" xr:uid="{00000000-0005-0000-0000-0000DCAC0000}"/>
    <cellStyle name="Note 7 3 4 3 2" xfId="11969" xr:uid="{00000000-0005-0000-0000-0000DDAC0000}"/>
    <cellStyle name="Note 7 3 4 3 2 2" xfId="18750" xr:uid="{00000000-0005-0000-0000-0000DEAC0000}"/>
    <cellStyle name="Note 7 3 4 3 2 2 2" xfId="36414" xr:uid="{00000000-0005-0000-0000-0000DFAC0000}"/>
    <cellStyle name="Note 7 3 4 3 2 2 3" xfId="53597" xr:uid="{00000000-0005-0000-0000-0000E0AC0000}"/>
    <cellStyle name="Note 7 3 4 3 2 3" xfId="29633" xr:uid="{00000000-0005-0000-0000-0000E1AC0000}"/>
    <cellStyle name="Note 7 3 4 3 2 4" xfId="46866" xr:uid="{00000000-0005-0000-0000-0000E2AC0000}"/>
    <cellStyle name="Note 7 3 4 3 3" xfId="8685" xr:uid="{00000000-0005-0000-0000-0000E3AC0000}"/>
    <cellStyle name="Note 7 3 4 3 3 2" xfId="26350" xr:uid="{00000000-0005-0000-0000-0000E4AC0000}"/>
    <cellStyle name="Note 7 3 4 3 3 3" xfId="43609" xr:uid="{00000000-0005-0000-0000-0000E5AC0000}"/>
    <cellStyle name="Note 7 3 4 3 4" xfId="15683" xr:uid="{00000000-0005-0000-0000-0000E6AC0000}"/>
    <cellStyle name="Note 7 3 4 3 4 2" xfId="33347" xr:uid="{00000000-0005-0000-0000-0000E7AC0000}"/>
    <cellStyle name="Note 7 3 4 3 4 3" xfId="50556" xr:uid="{00000000-0005-0000-0000-0000E8AC0000}"/>
    <cellStyle name="Note 7 3 4 3 5" xfId="22714" xr:uid="{00000000-0005-0000-0000-0000E9AC0000}"/>
    <cellStyle name="Note 7 3 4 3 6" xfId="39998" xr:uid="{00000000-0005-0000-0000-0000EAAC0000}"/>
    <cellStyle name="Note 7 3 4 4" xfId="10655" xr:uid="{00000000-0005-0000-0000-0000EBAC0000}"/>
    <cellStyle name="Note 7 3 4 4 2" xfId="17544" xr:uid="{00000000-0005-0000-0000-0000ECAC0000}"/>
    <cellStyle name="Note 7 3 4 4 2 2" xfId="35208" xr:uid="{00000000-0005-0000-0000-0000EDAC0000}"/>
    <cellStyle name="Note 7 3 4 4 2 3" xfId="52403" xr:uid="{00000000-0005-0000-0000-0000EEAC0000}"/>
    <cellStyle name="Note 7 3 4 4 3" xfId="28319" xr:uid="{00000000-0005-0000-0000-0000EFAC0000}"/>
    <cellStyle name="Note 7 3 4 4 4" xfId="45564" xr:uid="{00000000-0005-0000-0000-0000F0AC0000}"/>
    <cellStyle name="Note 7 3 4 5" xfId="6905" xr:uid="{00000000-0005-0000-0000-0000F1AC0000}"/>
    <cellStyle name="Note 7 3 4 5 2" xfId="24570" xr:uid="{00000000-0005-0000-0000-0000F2AC0000}"/>
    <cellStyle name="Note 7 3 4 5 3" xfId="41841" xr:uid="{00000000-0005-0000-0000-0000F3AC0000}"/>
    <cellStyle name="Note 7 3 4 6" xfId="13936" xr:uid="{00000000-0005-0000-0000-0000F4AC0000}"/>
    <cellStyle name="Note 7 3 4 6 2" xfId="31600" xr:uid="{00000000-0005-0000-0000-0000F5AC0000}"/>
    <cellStyle name="Note 7 3 4 6 3" xfId="48821" xr:uid="{00000000-0005-0000-0000-0000F6AC0000}"/>
    <cellStyle name="Note 7 3 4 7" xfId="20852" xr:uid="{00000000-0005-0000-0000-0000F7AC0000}"/>
    <cellStyle name="Note 7 3 4 8" xfId="38155" xr:uid="{00000000-0005-0000-0000-0000F8AC0000}"/>
    <cellStyle name="Note 7 3 5" xfId="3361" xr:uid="{00000000-0005-0000-0000-0000F9AC0000}"/>
    <cellStyle name="Note 7 3 5 2" xfId="5277" xr:uid="{00000000-0005-0000-0000-0000FAAC0000}"/>
    <cellStyle name="Note 7 3 5 2 2" xfId="12197" xr:uid="{00000000-0005-0000-0000-0000FBAC0000}"/>
    <cellStyle name="Note 7 3 5 2 2 2" xfId="18924" xr:uid="{00000000-0005-0000-0000-0000FCAC0000}"/>
    <cellStyle name="Note 7 3 5 2 2 2 2" xfId="36588" xr:uid="{00000000-0005-0000-0000-0000FDAC0000}"/>
    <cellStyle name="Note 7 3 5 2 2 2 3" xfId="53771" xr:uid="{00000000-0005-0000-0000-0000FEAC0000}"/>
    <cellStyle name="Note 7 3 5 2 2 3" xfId="29861" xr:uid="{00000000-0005-0000-0000-0000FFAC0000}"/>
    <cellStyle name="Note 7 3 5 2 2 4" xfId="47094" xr:uid="{00000000-0005-0000-0000-000000AD0000}"/>
    <cellStyle name="Note 7 3 5 2 3" xfId="8913" xr:uid="{00000000-0005-0000-0000-000001AD0000}"/>
    <cellStyle name="Note 7 3 5 2 3 2" xfId="26578" xr:uid="{00000000-0005-0000-0000-000002AD0000}"/>
    <cellStyle name="Note 7 3 5 2 3 3" xfId="43837" xr:uid="{00000000-0005-0000-0000-000003AD0000}"/>
    <cellStyle name="Note 7 3 5 2 4" xfId="15857" xr:uid="{00000000-0005-0000-0000-000004AD0000}"/>
    <cellStyle name="Note 7 3 5 2 4 2" xfId="33521" xr:uid="{00000000-0005-0000-0000-000005AD0000}"/>
    <cellStyle name="Note 7 3 5 2 4 3" xfId="50730" xr:uid="{00000000-0005-0000-0000-000006AD0000}"/>
    <cellStyle name="Note 7 3 5 2 5" xfId="22942" xr:uid="{00000000-0005-0000-0000-000007AD0000}"/>
    <cellStyle name="Note 7 3 5 2 6" xfId="40226" xr:uid="{00000000-0005-0000-0000-000008AD0000}"/>
    <cellStyle name="Note 7 3 5 3" xfId="10821" xr:uid="{00000000-0005-0000-0000-000009AD0000}"/>
    <cellStyle name="Note 7 3 5 3 2" xfId="17656" xr:uid="{00000000-0005-0000-0000-00000AAD0000}"/>
    <cellStyle name="Note 7 3 5 3 2 2" xfId="35320" xr:uid="{00000000-0005-0000-0000-00000BAD0000}"/>
    <cellStyle name="Note 7 3 5 3 2 3" xfId="52515" xr:uid="{00000000-0005-0000-0000-00000CAD0000}"/>
    <cellStyle name="Note 7 3 5 3 3" xfId="28485" xr:uid="{00000000-0005-0000-0000-00000DAD0000}"/>
    <cellStyle name="Note 7 3 5 3 4" xfId="45730" xr:uid="{00000000-0005-0000-0000-00000EAD0000}"/>
    <cellStyle name="Note 7 3 5 4" xfId="14110" xr:uid="{00000000-0005-0000-0000-00000FAD0000}"/>
    <cellStyle name="Note 7 3 5 4 2" xfId="31774" xr:uid="{00000000-0005-0000-0000-000010AD0000}"/>
    <cellStyle name="Note 7 3 5 4 3" xfId="48995" xr:uid="{00000000-0005-0000-0000-000011AD0000}"/>
    <cellStyle name="Note 7 3 5 5" xfId="21080" xr:uid="{00000000-0005-0000-0000-000012AD0000}"/>
    <cellStyle name="Note 7 3 5 6" xfId="38383" xr:uid="{00000000-0005-0000-0000-000013AD0000}"/>
    <cellStyle name="Note 7 3 6" xfId="3258" xr:uid="{00000000-0005-0000-0000-000014AD0000}"/>
    <cellStyle name="Note 7 3 6 2" xfId="5174" xr:uid="{00000000-0005-0000-0000-000015AD0000}"/>
    <cellStyle name="Note 7 3 6 2 2" xfId="12094" xr:uid="{00000000-0005-0000-0000-000016AD0000}"/>
    <cellStyle name="Note 7 3 6 2 2 2" xfId="18875" xr:uid="{00000000-0005-0000-0000-000017AD0000}"/>
    <cellStyle name="Note 7 3 6 2 2 2 2" xfId="36539" xr:uid="{00000000-0005-0000-0000-000018AD0000}"/>
    <cellStyle name="Note 7 3 6 2 2 2 3" xfId="53722" xr:uid="{00000000-0005-0000-0000-000019AD0000}"/>
    <cellStyle name="Note 7 3 6 2 2 3" xfId="29758" xr:uid="{00000000-0005-0000-0000-00001AAD0000}"/>
    <cellStyle name="Note 7 3 6 2 2 4" xfId="46991" xr:uid="{00000000-0005-0000-0000-00001BAD0000}"/>
    <cellStyle name="Note 7 3 6 2 3" xfId="8810" xr:uid="{00000000-0005-0000-0000-00001CAD0000}"/>
    <cellStyle name="Note 7 3 6 2 3 2" xfId="26475" xr:uid="{00000000-0005-0000-0000-00001DAD0000}"/>
    <cellStyle name="Note 7 3 6 2 3 3" xfId="43734" xr:uid="{00000000-0005-0000-0000-00001EAD0000}"/>
    <cellStyle name="Note 7 3 6 2 4" xfId="15808" xr:uid="{00000000-0005-0000-0000-00001FAD0000}"/>
    <cellStyle name="Note 7 3 6 2 4 2" xfId="33472" xr:uid="{00000000-0005-0000-0000-000020AD0000}"/>
    <cellStyle name="Note 7 3 6 2 4 3" xfId="50681" xr:uid="{00000000-0005-0000-0000-000021AD0000}"/>
    <cellStyle name="Note 7 3 6 2 5" xfId="22839" xr:uid="{00000000-0005-0000-0000-000022AD0000}"/>
    <cellStyle name="Note 7 3 6 2 6" xfId="40123" xr:uid="{00000000-0005-0000-0000-000023AD0000}"/>
    <cellStyle name="Note 7 3 6 3" xfId="7030" xr:uid="{00000000-0005-0000-0000-000024AD0000}"/>
    <cellStyle name="Note 7 3 6 3 2" xfId="24695" xr:uid="{00000000-0005-0000-0000-000025AD0000}"/>
    <cellStyle name="Note 7 3 6 3 3" xfId="41966" xr:uid="{00000000-0005-0000-0000-000026AD0000}"/>
    <cellStyle name="Note 7 3 6 4" xfId="14061" xr:uid="{00000000-0005-0000-0000-000027AD0000}"/>
    <cellStyle name="Note 7 3 6 4 2" xfId="31725" xr:uid="{00000000-0005-0000-0000-000028AD0000}"/>
    <cellStyle name="Note 7 3 6 4 3" xfId="48946" xr:uid="{00000000-0005-0000-0000-000029AD0000}"/>
    <cellStyle name="Note 7 3 6 5" xfId="20977" xr:uid="{00000000-0005-0000-0000-00002AAD0000}"/>
    <cellStyle name="Note 7 3 6 6" xfId="38280" xr:uid="{00000000-0005-0000-0000-00002BAD0000}"/>
    <cellStyle name="Note 7 3 7" xfId="4614" xr:uid="{00000000-0005-0000-0000-00002CAD0000}"/>
    <cellStyle name="Note 7 3 7 2" xfId="11534" xr:uid="{00000000-0005-0000-0000-00002DAD0000}"/>
    <cellStyle name="Note 7 3 7 2 2" xfId="18315" xr:uid="{00000000-0005-0000-0000-00002EAD0000}"/>
    <cellStyle name="Note 7 3 7 2 2 2" xfId="35979" xr:uid="{00000000-0005-0000-0000-00002FAD0000}"/>
    <cellStyle name="Note 7 3 7 2 2 3" xfId="53168" xr:uid="{00000000-0005-0000-0000-000030AD0000}"/>
    <cellStyle name="Note 7 3 7 2 3" xfId="29198" xr:uid="{00000000-0005-0000-0000-000031AD0000}"/>
    <cellStyle name="Note 7 3 7 2 4" xfId="46437" xr:uid="{00000000-0005-0000-0000-000032AD0000}"/>
    <cellStyle name="Note 7 3 7 3" xfId="8250" xr:uid="{00000000-0005-0000-0000-000033AD0000}"/>
    <cellStyle name="Note 7 3 7 3 2" xfId="25915" xr:uid="{00000000-0005-0000-0000-000034AD0000}"/>
    <cellStyle name="Note 7 3 7 3 3" xfId="43180" xr:uid="{00000000-0005-0000-0000-000035AD0000}"/>
    <cellStyle name="Note 7 3 7 4" xfId="15248" xr:uid="{00000000-0005-0000-0000-000036AD0000}"/>
    <cellStyle name="Note 7 3 7 4 2" xfId="32912" xr:uid="{00000000-0005-0000-0000-000037AD0000}"/>
    <cellStyle name="Note 7 3 7 4 3" xfId="50127" xr:uid="{00000000-0005-0000-0000-000038AD0000}"/>
    <cellStyle name="Note 7 3 7 5" xfId="22279" xr:uid="{00000000-0005-0000-0000-000039AD0000}"/>
    <cellStyle name="Note 7 3 7 6" xfId="39569" xr:uid="{00000000-0005-0000-0000-00003AAD0000}"/>
    <cellStyle name="Note 7 3 8" xfId="10220" xr:uid="{00000000-0005-0000-0000-00003BAD0000}"/>
    <cellStyle name="Note 7 3 8 2" xfId="17109" xr:uid="{00000000-0005-0000-0000-00003CAD0000}"/>
    <cellStyle name="Note 7 3 8 2 2" xfId="34773" xr:uid="{00000000-0005-0000-0000-00003DAD0000}"/>
    <cellStyle name="Note 7 3 8 2 3" xfId="51974" xr:uid="{00000000-0005-0000-0000-00003EAD0000}"/>
    <cellStyle name="Note 7 3 8 3" xfId="27884" xr:uid="{00000000-0005-0000-0000-00003FAD0000}"/>
    <cellStyle name="Note 7 3 8 4" xfId="45135" xr:uid="{00000000-0005-0000-0000-000040AD0000}"/>
    <cellStyle name="Note 7 3 9" xfId="6470" xr:uid="{00000000-0005-0000-0000-000041AD0000}"/>
    <cellStyle name="Note 7 3 9 2" xfId="24135" xr:uid="{00000000-0005-0000-0000-000042AD0000}"/>
    <cellStyle name="Note 7 3 9 3" xfId="41412" xr:uid="{00000000-0005-0000-0000-000043AD0000}"/>
    <cellStyle name="Note 7 4" xfId="2878" xr:uid="{00000000-0005-0000-0000-000044AD0000}"/>
    <cellStyle name="Note 7 4 2" xfId="3541" xr:uid="{00000000-0005-0000-0000-000045AD0000}"/>
    <cellStyle name="Note 7 4 2 2" xfId="5457" xr:uid="{00000000-0005-0000-0000-000046AD0000}"/>
    <cellStyle name="Note 7 4 2 2 2" xfId="12377" xr:uid="{00000000-0005-0000-0000-000047AD0000}"/>
    <cellStyle name="Note 7 4 2 2 2 2" xfId="19104" xr:uid="{00000000-0005-0000-0000-000048AD0000}"/>
    <cellStyle name="Note 7 4 2 2 2 2 2" xfId="36768" xr:uid="{00000000-0005-0000-0000-000049AD0000}"/>
    <cellStyle name="Note 7 4 2 2 2 2 3" xfId="53948" xr:uid="{00000000-0005-0000-0000-00004AAD0000}"/>
    <cellStyle name="Note 7 4 2 2 2 3" xfId="30041" xr:uid="{00000000-0005-0000-0000-00004BAD0000}"/>
    <cellStyle name="Note 7 4 2 2 2 4" xfId="47271" xr:uid="{00000000-0005-0000-0000-00004CAD0000}"/>
    <cellStyle name="Note 7 4 2 2 3" xfId="9093" xr:uid="{00000000-0005-0000-0000-00004DAD0000}"/>
    <cellStyle name="Note 7 4 2 2 3 2" xfId="26758" xr:uid="{00000000-0005-0000-0000-00004EAD0000}"/>
    <cellStyle name="Note 7 4 2 2 3 3" xfId="44014" xr:uid="{00000000-0005-0000-0000-00004FAD0000}"/>
    <cellStyle name="Note 7 4 2 2 4" xfId="16037" xr:uid="{00000000-0005-0000-0000-000050AD0000}"/>
    <cellStyle name="Note 7 4 2 2 4 2" xfId="33701" xr:uid="{00000000-0005-0000-0000-000051AD0000}"/>
    <cellStyle name="Note 7 4 2 2 4 3" xfId="50907" xr:uid="{00000000-0005-0000-0000-000052AD0000}"/>
    <cellStyle name="Note 7 4 2 2 5" xfId="23122" xr:uid="{00000000-0005-0000-0000-000053AD0000}"/>
    <cellStyle name="Note 7 4 2 2 6" xfId="40403" xr:uid="{00000000-0005-0000-0000-000054AD0000}"/>
    <cellStyle name="Note 7 4 2 3" xfId="11001" xr:uid="{00000000-0005-0000-0000-000055AD0000}"/>
    <cellStyle name="Note 7 4 2 3 2" xfId="17836" xr:uid="{00000000-0005-0000-0000-000056AD0000}"/>
    <cellStyle name="Note 7 4 2 3 2 2" xfId="35500" xr:uid="{00000000-0005-0000-0000-000057AD0000}"/>
    <cellStyle name="Note 7 4 2 3 2 3" xfId="52692" xr:uid="{00000000-0005-0000-0000-000058AD0000}"/>
    <cellStyle name="Note 7 4 2 3 3" xfId="28665" xr:uid="{00000000-0005-0000-0000-000059AD0000}"/>
    <cellStyle name="Note 7 4 2 3 4" xfId="45907" xr:uid="{00000000-0005-0000-0000-00005AAD0000}"/>
    <cellStyle name="Note 7 4 2 4" xfId="7238" xr:uid="{00000000-0005-0000-0000-00005BAD0000}"/>
    <cellStyle name="Note 7 4 2 4 2" xfId="24903" xr:uid="{00000000-0005-0000-0000-00005CAD0000}"/>
    <cellStyle name="Note 7 4 2 4 3" xfId="42171" xr:uid="{00000000-0005-0000-0000-00005DAD0000}"/>
    <cellStyle name="Note 7 4 2 5" xfId="14290" xr:uid="{00000000-0005-0000-0000-00005EAD0000}"/>
    <cellStyle name="Note 7 4 2 5 2" xfId="31954" xr:uid="{00000000-0005-0000-0000-00005FAD0000}"/>
    <cellStyle name="Note 7 4 2 5 3" xfId="49172" xr:uid="{00000000-0005-0000-0000-000060AD0000}"/>
    <cellStyle name="Note 7 4 2 6" xfId="21260" xr:uid="{00000000-0005-0000-0000-000061AD0000}"/>
    <cellStyle name="Note 7 4 2 7" xfId="38560" xr:uid="{00000000-0005-0000-0000-000062AD0000}"/>
    <cellStyle name="Note 7 4 3" xfId="3911" xr:uid="{00000000-0005-0000-0000-000063AD0000}"/>
    <cellStyle name="Note 7 4 3 2" xfId="5827" xr:uid="{00000000-0005-0000-0000-000064AD0000}"/>
    <cellStyle name="Note 7 4 3 2 2" xfId="12747" xr:uid="{00000000-0005-0000-0000-000065AD0000}"/>
    <cellStyle name="Note 7 4 3 2 2 2" xfId="19474" xr:uid="{00000000-0005-0000-0000-000066AD0000}"/>
    <cellStyle name="Note 7 4 3 2 2 2 2" xfId="37138" xr:uid="{00000000-0005-0000-0000-000067AD0000}"/>
    <cellStyle name="Note 7 4 3 2 2 2 3" xfId="54315" xr:uid="{00000000-0005-0000-0000-000068AD0000}"/>
    <cellStyle name="Note 7 4 3 2 2 3" xfId="30411" xr:uid="{00000000-0005-0000-0000-000069AD0000}"/>
    <cellStyle name="Note 7 4 3 2 2 4" xfId="47638" xr:uid="{00000000-0005-0000-0000-00006AAD0000}"/>
    <cellStyle name="Note 7 4 3 2 3" xfId="9463" xr:uid="{00000000-0005-0000-0000-00006BAD0000}"/>
    <cellStyle name="Note 7 4 3 2 3 2" xfId="27128" xr:uid="{00000000-0005-0000-0000-00006CAD0000}"/>
    <cellStyle name="Note 7 4 3 2 3 3" xfId="44381" xr:uid="{00000000-0005-0000-0000-00006DAD0000}"/>
    <cellStyle name="Note 7 4 3 2 4" xfId="16407" xr:uid="{00000000-0005-0000-0000-00006EAD0000}"/>
    <cellStyle name="Note 7 4 3 2 4 2" xfId="34071" xr:uid="{00000000-0005-0000-0000-00006FAD0000}"/>
    <cellStyle name="Note 7 4 3 2 4 3" xfId="51274" xr:uid="{00000000-0005-0000-0000-000070AD0000}"/>
    <cellStyle name="Note 7 4 3 2 5" xfId="23492" xr:uid="{00000000-0005-0000-0000-000071AD0000}"/>
    <cellStyle name="Note 7 4 3 2 6" xfId="40770" xr:uid="{00000000-0005-0000-0000-000072AD0000}"/>
    <cellStyle name="Note 7 4 3 3" xfId="7608" xr:uid="{00000000-0005-0000-0000-000073AD0000}"/>
    <cellStyle name="Note 7 4 3 3 2" xfId="25273" xr:uid="{00000000-0005-0000-0000-000074AD0000}"/>
    <cellStyle name="Note 7 4 3 3 3" xfId="42538" xr:uid="{00000000-0005-0000-0000-000075AD0000}"/>
    <cellStyle name="Note 7 4 3 4" xfId="14660" xr:uid="{00000000-0005-0000-0000-000076AD0000}"/>
    <cellStyle name="Note 7 4 3 4 2" xfId="32324" xr:uid="{00000000-0005-0000-0000-000077AD0000}"/>
    <cellStyle name="Note 7 4 3 4 3" xfId="49539" xr:uid="{00000000-0005-0000-0000-000078AD0000}"/>
    <cellStyle name="Note 7 4 3 5" xfId="21630" xr:uid="{00000000-0005-0000-0000-000079AD0000}"/>
    <cellStyle name="Note 7 4 3 6" xfId="38927" xr:uid="{00000000-0005-0000-0000-00007AAD0000}"/>
    <cellStyle name="Note 7 4 4" xfId="4794" xr:uid="{00000000-0005-0000-0000-00007BAD0000}"/>
    <cellStyle name="Note 7 4 4 2" xfId="11714" xr:uid="{00000000-0005-0000-0000-00007CAD0000}"/>
    <cellStyle name="Note 7 4 4 2 2" xfId="18495" xr:uid="{00000000-0005-0000-0000-00007DAD0000}"/>
    <cellStyle name="Note 7 4 4 2 2 2" xfId="36159" xr:uid="{00000000-0005-0000-0000-00007EAD0000}"/>
    <cellStyle name="Note 7 4 4 2 2 3" xfId="53345" xr:uid="{00000000-0005-0000-0000-00007FAD0000}"/>
    <cellStyle name="Note 7 4 4 2 3" xfId="29378" xr:uid="{00000000-0005-0000-0000-000080AD0000}"/>
    <cellStyle name="Note 7 4 4 2 4" xfId="46614" xr:uid="{00000000-0005-0000-0000-000081AD0000}"/>
    <cellStyle name="Note 7 4 4 3" xfId="8430" xr:uid="{00000000-0005-0000-0000-000082AD0000}"/>
    <cellStyle name="Note 7 4 4 3 2" xfId="26095" xr:uid="{00000000-0005-0000-0000-000083AD0000}"/>
    <cellStyle name="Note 7 4 4 3 3" xfId="43357" xr:uid="{00000000-0005-0000-0000-000084AD0000}"/>
    <cellStyle name="Note 7 4 4 4" xfId="15428" xr:uid="{00000000-0005-0000-0000-000085AD0000}"/>
    <cellStyle name="Note 7 4 4 4 2" xfId="33092" xr:uid="{00000000-0005-0000-0000-000086AD0000}"/>
    <cellStyle name="Note 7 4 4 4 3" xfId="50304" xr:uid="{00000000-0005-0000-0000-000087AD0000}"/>
    <cellStyle name="Note 7 4 4 5" xfId="22459" xr:uid="{00000000-0005-0000-0000-000088AD0000}"/>
    <cellStyle name="Note 7 4 4 6" xfId="39746" xr:uid="{00000000-0005-0000-0000-000089AD0000}"/>
    <cellStyle name="Note 7 4 5" xfId="10400" xr:uid="{00000000-0005-0000-0000-00008AAD0000}"/>
    <cellStyle name="Note 7 4 5 2" xfId="17289" xr:uid="{00000000-0005-0000-0000-00008BAD0000}"/>
    <cellStyle name="Note 7 4 5 2 2" xfId="34953" xr:uid="{00000000-0005-0000-0000-00008CAD0000}"/>
    <cellStyle name="Note 7 4 5 2 3" xfId="52151" xr:uid="{00000000-0005-0000-0000-00008DAD0000}"/>
    <cellStyle name="Note 7 4 5 3" xfId="28064" xr:uid="{00000000-0005-0000-0000-00008EAD0000}"/>
    <cellStyle name="Note 7 4 5 4" xfId="45312" xr:uid="{00000000-0005-0000-0000-00008FAD0000}"/>
    <cellStyle name="Note 7 4 6" xfId="6650" xr:uid="{00000000-0005-0000-0000-000090AD0000}"/>
    <cellStyle name="Note 7 4 6 2" xfId="24315" xr:uid="{00000000-0005-0000-0000-000091AD0000}"/>
    <cellStyle name="Note 7 4 6 3" xfId="41589" xr:uid="{00000000-0005-0000-0000-000092AD0000}"/>
    <cellStyle name="Note 7 4 7" xfId="13681" xr:uid="{00000000-0005-0000-0000-000093AD0000}"/>
    <cellStyle name="Note 7 4 7 2" xfId="31345" xr:uid="{00000000-0005-0000-0000-000094AD0000}"/>
    <cellStyle name="Note 7 4 7 3" xfId="48569" xr:uid="{00000000-0005-0000-0000-000095AD0000}"/>
    <cellStyle name="Note 7 4 8" xfId="20597" xr:uid="{00000000-0005-0000-0000-000096AD0000}"/>
    <cellStyle name="Note 7 4 9" xfId="37903" xr:uid="{00000000-0005-0000-0000-000097AD0000}"/>
    <cellStyle name="Note 7 5" xfId="4530" xr:uid="{00000000-0005-0000-0000-000098AD0000}"/>
    <cellStyle name="Note 7 5 2" xfId="6394" xr:uid="{00000000-0005-0000-0000-000099AD0000}"/>
    <cellStyle name="Note 7 5 2 2" xfId="13313" xr:uid="{00000000-0005-0000-0000-00009AAD0000}"/>
    <cellStyle name="Note 7 5 2 2 2" xfId="19986" xr:uid="{00000000-0005-0000-0000-00009BAD0000}"/>
    <cellStyle name="Note 7 5 2 2 2 2" xfId="37650" xr:uid="{00000000-0005-0000-0000-00009CAD0000}"/>
    <cellStyle name="Note 7 5 2 2 2 3" xfId="54827" xr:uid="{00000000-0005-0000-0000-00009DAD0000}"/>
    <cellStyle name="Note 7 5 2 2 3" xfId="30977" xr:uid="{00000000-0005-0000-0000-00009EAD0000}"/>
    <cellStyle name="Note 7 5 2 2 4" xfId="48204" xr:uid="{00000000-0005-0000-0000-00009FAD0000}"/>
    <cellStyle name="Note 7 5 2 3" xfId="10029" xr:uid="{00000000-0005-0000-0000-0000A0AD0000}"/>
    <cellStyle name="Note 7 5 2 3 2" xfId="27694" xr:uid="{00000000-0005-0000-0000-0000A1AD0000}"/>
    <cellStyle name="Note 7 5 2 3 3" xfId="44947" xr:uid="{00000000-0005-0000-0000-0000A2AD0000}"/>
    <cellStyle name="Note 7 5 2 4" xfId="16919" xr:uid="{00000000-0005-0000-0000-0000A3AD0000}"/>
    <cellStyle name="Note 7 5 2 4 2" xfId="34583" xr:uid="{00000000-0005-0000-0000-0000A4AD0000}"/>
    <cellStyle name="Note 7 5 2 4 3" xfId="51786" xr:uid="{00000000-0005-0000-0000-0000A5AD0000}"/>
    <cellStyle name="Note 7 5 2 5" xfId="24059" xr:uid="{00000000-0005-0000-0000-0000A6AD0000}"/>
    <cellStyle name="Note 7 5 2 6" xfId="41336" xr:uid="{00000000-0005-0000-0000-0000A7AD0000}"/>
    <cellStyle name="Note 7 5 3" xfId="11458" xr:uid="{00000000-0005-0000-0000-0000A8AD0000}"/>
    <cellStyle name="Note 7 5 3 2" xfId="18239" xr:uid="{00000000-0005-0000-0000-0000A9AD0000}"/>
    <cellStyle name="Note 7 5 3 2 2" xfId="35903" xr:uid="{00000000-0005-0000-0000-0000AAAD0000}"/>
    <cellStyle name="Note 7 5 3 2 3" xfId="53092" xr:uid="{00000000-0005-0000-0000-0000ABAD0000}"/>
    <cellStyle name="Note 7 5 3 3" xfId="29122" xr:uid="{00000000-0005-0000-0000-0000ACAD0000}"/>
    <cellStyle name="Note 7 5 3 4" xfId="46361" xr:uid="{00000000-0005-0000-0000-0000ADAD0000}"/>
    <cellStyle name="Note 7 5 4" xfId="8174" xr:uid="{00000000-0005-0000-0000-0000AEAD0000}"/>
    <cellStyle name="Note 7 5 4 2" xfId="25839" xr:uid="{00000000-0005-0000-0000-0000AFAD0000}"/>
    <cellStyle name="Note 7 5 4 3" xfId="43104" xr:uid="{00000000-0005-0000-0000-0000B0AD0000}"/>
    <cellStyle name="Note 7 5 5" xfId="15172" xr:uid="{00000000-0005-0000-0000-0000B1AD0000}"/>
    <cellStyle name="Note 7 5 5 2" xfId="32836" xr:uid="{00000000-0005-0000-0000-0000B2AD0000}"/>
    <cellStyle name="Note 7 5 5 3" xfId="50051" xr:uid="{00000000-0005-0000-0000-0000B3AD0000}"/>
    <cellStyle name="Note 7 5 6" xfId="22203" xr:uid="{00000000-0005-0000-0000-0000B4AD0000}"/>
    <cellStyle name="Note 7 5 7" xfId="39493" xr:uid="{00000000-0005-0000-0000-0000B5AD0000}"/>
    <cellStyle name="Note 7 6" xfId="4575" xr:uid="{00000000-0005-0000-0000-0000B6AD0000}"/>
    <cellStyle name="Note 7 6 2" xfId="6437" xr:uid="{00000000-0005-0000-0000-0000B7AD0000}"/>
    <cellStyle name="Note 7 6 2 2" xfId="13356" xr:uid="{00000000-0005-0000-0000-0000B8AD0000}"/>
    <cellStyle name="Note 7 6 2 2 2" xfId="20029" xr:uid="{00000000-0005-0000-0000-0000B9AD0000}"/>
    <cellStyle name="Note 7 6 2 2 2 2" xfId="37693" xr:uid="{00000000-0005-0000-0000-0000BAAD0000}"/>
    <cellStyle name="Note 7 6 2 2 2 3" xfId="54870" xr:uid="{00000000-0005-0000-0000-0000BBAD0000}"/>
    <cellStyle name="Note 7 6 2 2 3" xfId="31020" xr:uid="{00000000-0005-0000-0000-0000BCAD0000}"/>
    <cellStyle name="Note 7 6 2 2 4" xfId="48247" xr:uid="{00000000-0005-0000-0000-0000BDAD0000}"/>
    <cellStyle name="Note 7 6 2 3" xfId="10072" xr:uid="{00000000-0005-0000-0000-0000BEAD0000}"/>
    <cellStyle name="Note 7 6 2 3 2" xfId="27737" xr:uid="{00000000-0005-0000-0000-0000BFAD0000}"/>
    <cellStyle name="Note 7 6 2 3 3" xfId="44990" xr:uid="{00000000-0005-0000-0000-0000C0AD0000}"/>
    <cellStyle name="Note 7 6 2 4" xfId="16962" xr:uid="{00000000-0005-0000-0000-0000C1AD0000}"/>
    <cellStyle name="Note 7 6 2 4 2" xfId="34626" xr:uid="{00000000-0005-0000-0000-0000C2AD0000}"/>
    <cellStyle name="Note 7 6 2 4 3" xfId="51829" xr:uid="{00000000-0005-0000-0000-0000C3AD0000}"/>
    <cellStyle name="Note 7 6 2 5" xfId="24102" xr:uid="{00000000-0005-0000-0000-0000C4AD0000}"/>
    <cellStyle name="Note 7 6 2 6" xfId="41379" xr:uid="{00000000-0005-0000-0000-0000C5AD0000}"/>
    <cellStyle name="Note 7 6 3" xfId="11501" xr:uid="{00000000-0005-0000-0000-0000C6AD0000}"/>
    <cellStyle name="Note 7 6 3 2" xfId="18282" xr:uid="{00000000-0005-0000-0000-0000C7AD0000}"/>
    <cellStyle name="Note 7 6 3 2 2" xfId="35946" xr:uid="{00000000-0005-0000-0000-0000C8AD0000}"/>
    <cellStyle name="Note 7 6 3 2 3" xfId="53135" xr:uid="{00000000-0005-0000-0000-0000C9AD0000}"/>
    <cellStyle name="Note 7 6 3 3" xfId="29165" xr:uid="{00000000-0005-0000-0000-0000CAAD0000}"/>
    <cellStyle name="Note 7 6 3 4" xfId="46404" xr:uid="{00000000-0005-0000-0000-0000CBAD0000}"/>
    <cellStyle name="Note 7 6 4" xfId="8217" xr:uid="{00000000-0005-0000-0000-0000CCAD0000}"/>
    <cellStyle name="Note 7 6 4 2" xfId="25882" xr:uid="{00000000-0005-0000-0000-0000CDAD0000}"/>
    <cellStyle name="Note 7 6 4 3" xfId="43147" xr:uid="{00000000-0005-0000-0000-0000CEAD0000}"/>
    <cellStyle name="Note 7 6 5" xfId="15215" xr:uid="{00000000-0005-0000-0000-0000CFAD0000}"/>
    <cellStyle name="Note 7 6 5 2" xfId="32879" xr:uid="{00000000-0005-0000-0000-0000D0AD0000}"/>
    <cellStyle name="Note 7 6 5 3" xfId="50094" xr:uid="{00000000-0005-0000-0000-0000D1AD0000}"/>
    <cellStyle name="Note 7 6 6" xfId="22246" xr:uid="{00000000-0005-0000-0000-0000D2AD0000}"/>
    <cellStyle name="Note 7 6 7" xfId="39536" xr:uid="{00000000-0005-0000-0000-0000D3AD0000}"/>
    <cellStyle name="Note 7 7" xfId="10173" xr:uid="{00000000-0005-0000-0000-0000D4AD0000}"/>
    <cellStyle name="Note 7 7 2" xfId="17062" xr:uid="{00000000-0005-0000-0000-0000D5AD0000}"/>
    <cellStyle name="Note 7 7 2 2" xfId="34726" xr:uid="{00000000-0005-0000-0000-0000D6AD0000}"/>
    <cellStyle name="Note 7 7 2 3" xfId="51927" xr:uid="{00000000-0005-0000-0000-0000D7AD0000}"/>
    <cellStyle name="Note 7 7 3" xfId="27837" xr:uid="{00000000-0005-0000-0000-0000D8AD0000}"/>
    <cellStyle name="Note 7 7 4" xfId="45088" xr:uid="{00000000-0005-0000-0000-0000D9AD0000}"/>
    <cellStyle name="Note 7 8" xfId="13454" xr:uid="{00000000-0005-0000-0000-0000DAAD0000}"/>
    <cellStyle name="Note 7 8 2" xfId="31118" xr:uid="{00000000-0005-0000-0000-0000DBAD0000}"/>
    <cellStyle name="Note 7 8 3" xfId="48345" xr:uid="{00000000-0005-0000-0000-0000DCAD0000}"/>
    <cellStyle name="Note 7 9" xfId="20280" xr:uid="{00000000-0005-0000-0000-0000DDAD0000}"/>
    <cellStyle name="Note 8" xfId="1894" xr:uid="{00000000-0005-0000-0000-0000DEAD0000}"/>
    <cellStyle name="Note 8 2" xfId="2694" xr:uid="{00000000-0005-0000-0000-0000DFAD0000}"/>
    <cellStyle name="Note 8 2 10" xfId="13499" xr:uid="{00000000-0005-0000-0000-0000E0AD0000}"/>
    <cellStyle name="Note 8 2 10 2" xfId="31163" xr:uid="{00000000-0005-0000-0000-0000E1AD0000}"/>
    <cellStyle name="Note 8 2 10 3" xfId="48390" xr:uid="{00000000-0005-0000-0000-0000E2AD0000}"/>
    <cellStyle name="Note 8 2 11" xfId="20415" xr:uid="{00000000-0005-0000-0000-0000E3AD0000}"/>
    <cellStyle name="Note 8 2 12" xfId="37724" xr:uid="{00000000-0005-0000-0000-0000E4AD0000}"/>
    <cellStyle name="Note 8 2 2" xfId="2923" xr:uid="{00000000-0005-0000-0000-0000E5AD0000}"/>
    <cellStyle name="Note 8 2 2 2" xfId="3586" xr:uid="{00000000-0005-0000-0000-0000E6AD0000}"/>
    <cellStyle name="Note 8 2 2 2 2" xfId="5502" xr:uid="{00000000-0005-0000-0000-0000E7AD0000}"/>
    <cellStyle name="Note 8 2 2 2 2 2" xfId="12422" xr:uid="{00000000-0005-0000-0000-0000E8AD0000}"/>
    <cellStyle name="Note 8 2 2 2 2 2 2" xfId="19149" xr:uid="{00000000-0005-0000-0000-0000E9AD0000}"/>
    <cellStyle name="Note 8 2 2 2 2 2 2 2" xfId="36813" xr:uid="{00000000-0005-0000-0000-0000EAAD0000}"/>
    <cellStyle name="Note 8 2 2 2 2 2 2 3" xfId="53993" xr:uid="{00000000-0005-0000-0000-0000EBAD0000}"/>
    <cellStyle name="Note 8 2 2 2 2 2 3" xfId="30086" xr:uid="{00000000-0005-0000-0000-0000ECAD0000}"/>
    <cellStyle name="Note 8 2 2 2 2 2 4" xfId="47316" xr:uid="{00000000-0005-0000-0000-0000EDAD0000}"/>
    <cellStyle name="Note 8 2 2 2 2 3" xfId="9138" xr:uid="{00000000-0005-0000-0000-0000EEAD0000}"/>
    <cellStyle name="Note 8 2 2 2 2 3 2" xfId="26803" xr:uid="{00000000-0005-0000-0000-0000EFAD0000}"/>
    <cellStyle name="Note 8 2 2 2 2 3 3" xfId="44059" xr:uid="{00000000-0005-0000-0000-0000F0AD0000}"/>
    <cellStyle name="Note 8 2 2 2 2 4" xfId="16082" xr:uid="{00000000-0005-0000-0000-0000F1AD0000}"/>
    <cellStyle name="Note 8 2 2 2 2 4 2" xfId="33746" xr:uid="{00000000-0005-0000-0000-0000F2AD0000}"/>
    <cellStyle name="Note 8 2 2 2 2 4 3" xfId="50952" xr:uid="{00000000-0005-0000-0000-0000F3AD0000}"/>
    <cellStyle name="Note 8 2 2 2 2 5" xfId="23167" xr:uid="{00000000-0005-0000-0000-0000F4AD0000}"/>
    <cellStyle name="Note 8 2 2 2 2 6" xfId="40448" xr:uid="{00000000-0005-0000-0000-0000F5AD0000}"/>
    <cellStyle name="Note 8 2 2 2 3" xfId="11046" xr:uid="{00000000-0005-0000-0000-0000F6AD0000}"/>
    <cellStyle name="Note 8 2 2 2 3 2" xfId="17881" xr:uid="{00000000-0005-0000-0000-0000F7AD0000}"/>
    <cellStyle name="Note 8 2 2 2 3 2 2" xfId="35545" xr:uid="{00000000-0005-0000-0000-0000F8AD0000}"/>
    <cellStyle name="Note 8 2 2 2 3 2 3" xfId="52737" xr:uid="{00000000-0005-0000-0000-0000F9AD0000}"/>
    <cellStyle name="Note 8 2 2 2 3 3" xfId="28710" xr:uid="{00000000-0005-0000-0000-0000FAAD0000}"/>
    <cellStyle name="Note 8 2 2 2 3 4" xfId="45952" xr:uid="{00000000-0005-0000-0000-0000FBAD0000}"/>
    <cellStyle name="Note 8 2 2 2 4" xfId="7283" xr:uid="{00000000-0005-0000-0000-0000FCAD0000}"/>
    <cellStyle name="Note 8 2 2 2 4 2" xfId="24948" xr:uid="{00000000-0005-0000-0000-0000FDAD0000}"/>
    <cellStyle name="Note 8 2 2 2 4 3" xfId="42216" xr:uid="{00000000-0005-0000-0000-0000FEAD0000}"/>
    <cellStyle name="Note 8 2 2 2 5" xfId="14335" xr:uid="{00000000-0005-0000-0000-0000FFAD0000}"/>
    <cellStyle name="Note 8 2 2 2 5 2" xfId="31999" xr:uid="{00000000-0005-0000-0000-000000AE0000}"/>
    <cellStyle name="Note 8 2 2 2 5 3" xfId="49217" xr:uid="{00000000-0005-0000-0000-000001AE0000}"/>
    <cellStyle name="Note 8 2 2 2 6" xfId="21305" xr:uid="{00000000-0005-0000-0000-000002AE0000}"/>
    <cellStyle name="Note 8 2 2 2 7" xfId="38605" xr:uid="{00000000-0005-0000-0000-000003AE0000}"/>
    <cellStyle name="Note 8 2 2 3" xfId="3956" xr:uid="{00000000-0005-0000-0000-000004AE0000}"/>
    <cellStyle name="Note 8 2 2 3 2" xfId="5872" xr:uid="{00000000-0005-0000-0000-000005AE0000}"/>
    <cellStyle name="Note 8 2 2 3 2 2" xfId="12792" xr:uid="{00000000-0005-0000-0000-000006AE0000}"/>
    <cellStyle name="Note 8 2 2 3 2 2 2" xfId="19519" xr:uid="{00000000-0005-0000-0000-000007AE0000}"/>
    <cellStyle name="Note 8 2 2 3 2 2 2 2" xfId="37183" xr:uid="{00000000-0005-0000-0000-000008AE0000}"/>
    <cellStyle name="Note 8 2 2 3 2 2 2 3" xfId="54360" xr:uid="{00000000-0005-0000-0000-000009AE0000}"/>
    <cellStyle name="Note 8 2 2 3 2 2 3" xfId="30456" xr:uid="{00000000-0005-0000-0000-00000AAE0000}"/>
    <cellStyle name="Note 8 2 2 3 2 2 4" xfId="47683" xr:uid="{00000000-0005-0000-0000-00000BAE0000}"/>
    <cellStyle name="Note 8 2 2 3 2 3" xfId="9508" xr:uid="{00000000-0005-0000-0000-00000CAE0000}"/>
    <cellStyle name="Note 8 2 2 3 2 3 2" xfId="27173" xr:uid="{00000000-0005-0000-0000-00000DAE0000}"/>
    <cellStyle name="Note 8 2 2 3 2 3 3" xfId="44426" xr:uid="{00000000-0005-0000-0000-00000EAE0000}"/>
    <cellStyle name="Note 8 2 2 3 2 4" xfId="16452" xr:uid="{00000000-0005-0000-0000-00000FAE0000}"/>
    <cellStyle name="Note 8 2 2 3 2 4 2" xfId="34116" xr:uid="{00000000-0005-0000-0000-000010AE0000}"/>
    <cellStyle name="Note 8 2 2 3 2 4 3" xfId="51319" xr:uid="{00000000-0005-0000-0000-000011AE0000}"/>
    <cellStyle name="Note 8 2 2 3 2 5" xfId="23537" xr:uid="{00000000-0005-0000-0000-000012AE0000}"/>
    <cellStyle name="Note 8 2 2 3 2 6" xfId="40815" xr:uid="{00000000-0005-0000-0000-000013AE0000}"/>
    <cellStyle name="Note 8 2 2 3 3" xfId="7653" xr:uid="{00000000-0005-0000-0000-000014AE0000}"/>
    <cellStyle name="Note 8 2 2 3 3 2" xfId="25318" xr:uid="{00000000-0005-0000-0000-000015AE0000}"/>
    <cellStyle name="Note 8 2 2 3 3 3" xfId="42583" xr:uid="{00000000-0005-0000-0000-000016AE0000}"/>
    <cellStyle name="Note 8 2 2 3 4" xfId="14705" xr:uid="{00000000-0005-0000-0000-000017AE0000}"/>
    <cellStyle name="Note 8 2 2 3 4 2" xfId="32369" xr:uid="{00000000-0005-0000-0000-000018AE0000}"/>
    <cellStyle name="Note 8 2 2 3 4 3" xfId="49584" xr:uid="{00000000-0005-0000-0000-000019AE0000}"/>
    <cellStyle name="Note 8 2 2 3 5" xfId="21675" xr:uid="{00000000-0005-0000-0000-00001AAE0000}"/>
    <cellStyle name="Note 8 2 2 3 6" xfId="38972" xr:uid="{00000000-0005-0000-0000-00001BAE0000}"/>
    <cellStyle name="Note 8 2 2 4" xfId="4839" xr:uid="{00000000-0005-0000-0000-00001CAE0000}"/>
    <cellStyle name="Note 8 2 2 4 2" xfId="11759" xr:uid="{00000000-0005-0000-0000-00001DAE0000}"/>
    <cellStyle name="Note 8 2 2 4 2 2" xfId="18540" xr:uid="{00000000-0005-0000-0000-00001EAE0000}"/>
    <cellStyle name="Note 8 2 2 4 2 2 2" xfId="36204" xr:uid="{00000000-0005-0000-0000-00001FAE0000}"/>
    <cellStyle name="Note 8 2 2 4 2 2 3" xfId="53390" xr:uid="{00000000-0005-0000-0000-000020AE0000}"/>
    <cellStyle name="Note 8 2 2 4 2 3" xfId="29423" xr:uid="{00000000-0005-0000-0000-000021AE0000}"/>
    <cellStyle name="Note 8 2 2 4 2 4" xfId="46659" xr:uid="{00000000-0005-0000-0000-000022AE0000}"/>
    <cellStyle name="Note 8 2 2 4 3" xfId="8475" xr:uid="{00000000-0005-0000-0000-000023AE0000}"/>
    <cellStyle name="Note 8 2 2 4 3 2" xfId="26140" xr:uid="{00000000-0005-0000-0000-000024AE0000}"/>
    <cellStyle name="Note 8 2 2 4 3 3" xfId="43402" xr:uid="{00000000-0005-0000-0000-000025AE0000}"/>
    <cellStyle name="Note 8 2 2 4 4" xfId="15473" xr:uid="{00000000-0005-0000-0000-000026AE0000}"/>
    <cellStyle name="Note 8 2 2 4 4 2" xfId="33137" xr:uid="{00000000-0005-0000-0000-000027AE0000}"/>
    <cellStyle name="Note 8 2 2 4 4 3" xfId="50349" xr:uid="{00000000-0005-0000-0000-000028AE0000}"/>
    <cellStyle name="Note 8 2 2 4 5" xfId="22504" xr:uid="{00000000-0005-0000-0000-000029AE0000}"/>
    <cellStyle name="Note 8 2 2 4 6" xfId="39791" xr:uid="{00000000-0005-0000-0000-00002AAE0000}"/>
    <cellStyle name="Note 8 2 2 5" xfId="10445" xr:uid="{00000000-0005-0000-0000-00002BAE0000}"/>
    <cellStyle name="Note 8 2 2 5 2" xfId="17334" xr:uid="{00000000-0005-0000-0000-00002CAE0000}"/>
    <cellStyle name="Note 8 2 2 5 2 2" xfId="34998" xr:uid="{00000000-0005-0000-0000-00002DAE0000}"/>
    <cellStyle name="Note 8 2 2 5 2 3" xfId="52196" xr:uid="{00000000-0005-0000-0000-00002EAE0000}"/>
    <cellStyle name="Note 8 2 2 5 3" xfId="28109" xr:uid="{00000000-0005-0000-0000-00002FAE0000}"/>
    <cellStyle name="Note 8 2 2 5 4" xfId="45357" xr:uid="{00000000-0005-0000-0000-000030AE0000}"/>
    <cellStyle name="Note 8 2 2 6" xfId="6695" xr:uid="{00000000-0005-0000-0000-000031AE0000}"/>
    <cellStyle name="Note 8 2 2 6 2" xfId="24360" xr:uid="{00000000-0005-0000-0000-000032AE0000}"/>
    <cellStyle name="Note 8 2 2 6 3" xfId="41634" xr:uid="{00000000-0005-0000-0000-000033AE0000}"/>
    <cellStyle name="Note 8 2 2 7" xfId="13726" xr:uid="{00000000-0005-0000-0000-000034AE0000}"/>
    <cellStyle name="Note 8 2 2 7 2" xfId="31390" xr:uid="{00000000-0005-0000-0000-000035AE0000}"/>
    <cellStyle name="Note 8 2 2 7 3" xfId="48614" xr:uid="{00000000-0005-0000-0000-000036AE0000}"/>
    <cellStyle name="Note 8 2 2 8" xfId="20642" xr:uid="{00000000-0005-0000-0000-000037AE0000}"/>
    <cellStyle name="Note 8 2 2 9" xfId="37948" xr:uid="{00000000-0005-0000-0000-000038AE0000}"/>
    <cellStyle name="Note 8 2 3" xfId="3019" xr:uid="{00000000-0005-0000-0000-000039AE0000}"/>
    <cellStyle name="Note 8 2 3 2" xfId="3682" xr:uid="{00000000-0005-0000-0000-00003AAE0000}"/>
    <cellStyle name="Note 8 2 3 2 2" xfId="5598" xr:uid="{00000000-0005-0000-0000-00003BAE0000}"/>
    <cellStyle name="Note 8 2 3 2 2 2" xfId="12518" xr:uid="{00000000-0005-0000-0000-00003CAE0000}"/>
    <cellStyle name="Note 8 2 3 2 2 2 2" xfId="19245" xr:uid="{00000000-0005-0000-0000-00003DAE0000}"/>
    <cellStyle name="Note 8 2 3 2 2 2 2 2" xfId="36909" xr:uid="{00000000-0005-0000-0000-00003EAE0000}"/>
    <cellStyle name="Note 8 2 3 2 2 2 2 3" xfId="54086" xr:uid="{00000000-0005-0000-0000-00003FAE0000}"/>
    <cellStyle name="Note 8 2 3 2 2 2 3" xfId="30182" xr:uid="{00000000-0005-0000-0000-000040AE0000}"/>
    <cellStyle name="Note 8 2 3 2 2 2 4" xfId="47409" xr:uid="{00000000-0005-0000-0000-000041AE0000}"/>
    <cellStyle name="Note 8 2 3 2 2 3" xfId="9234" xr:uid="{00000000-0005-0000-0000-000042AE0000}"/>
    <cellStyle name="Note 8 2 3 2 2 3 2" xfId="26899" xr:uid="{00000000-0005-0000-0000-000043AE0000}"/>
    <cellStyle name="Note 8 2 3 2 2 3 3" xfId="44152" xr:uid="{00000000-0005-0000-0000-000044AE0000}"/>
    <cellStyle name="Note 8 2 3 2 2 4" xfId="16178" xr:uid="{00000000-0005-0000-0000-000045AE0000}"/>
    <cellStyle name="Note 8 2 3 2 2 4 2" xfId="33842" xr:uid="{00000000-0005-0000-0000-000046AE0000}"/>
    <cellStyle name="Note 8 2 3 2 2 4 3" xfId="51045" xr:uid="{00000000-0005-0000-0000-000047AE0000}"/>
    <cellStyle name="Note 8 2 3 2 2 5" xfId="23263" xr:uid="{00000000-0005-0000-0000-000048AE0000}"/>
    <cellStyle name="Note 8 2 3 2 2 6" xfId="40541" xr:uid="{00000000-0005-0000-0000-000049AE0000}"/>
    <cellStyle name="Note 8 2 3 2 3" xfId="11142" xr:uid="{00000000-0005-0000-0000-00004AAE0000}"/>
    <cellStyle name="Note 8 2 3 2 3 2" xfId="17977" xr:uid="{00000000-0005-0000-0000-00004BAE0000}"/>
    <cellStyle name="Note 8 2 3 2 3 2 2" xfId="35641" xr:uid="{00000000-0005-0000-0000-00004CAE0000}"/>
    <cellStyle name="Note 8 2 3 2 3 2 3" xfId="52830" xr:uid="{00000000-0005-0000-0000-00004DAE0000}"/>
    <cellStyle name="Note 8 2 3 2 3 3" xfId="28806" xr:uid="{00000000-0005-0000-0000-00004EAE0000}"/>
    <cellStyle name="Note 8 2 3 2 3 4" xfId="46045" xr:uid="{00000000-0005-0000-0000-00004FAE0000}"/>
    <cellStyle name="Note 8 2 3 2 4" xfId="7379" xr:uid="{00000000-0005-0000-0000-000050AE0000}"/>
    <cellStyle name="Note 8 2 3 2 4 2" xfId="25044" xr:uid="{00000000-0005-0000-0000-000051AE0000}"/>
    <cellStyle name="Note 8 2 3 2 4 3" xfId="42309" xr:uid="{00000000-0005-0000-0000-000052AE0000}"/>
    <cellStyle name="Note 8 2 3 2 5" xfId="14431" xr:uid="{00000000-0005-0000-0000-000053AE0000}"/>
    <cellStyle name="Note 8 2 3 2 5 2" xfId="32095" xr:uid="{00000000-0005-0000-0000-000054AE0000}"/>
    <cellStyle name="Note 8 2 3 2 5 3" xfId="49310" xr:uid="{00000000-0005-0000-0000-000055AE0000}"/>
    <cellStyle name="Note 8 2 3 2 6" xfId="21401" xr:uid="{00000000-0005-0000-0000-000056AE0000}"/>
    <cellStyle name="Note 8 2 3 2 7" xfId="38698" xr:uid="{00000000-0005-0000-0000-000057AE0000}"/>
    <cellStyle name="Note 8 2 3 3" xfId="4049" xr:uid="{00000000-0005-0000-0000-000058AE0000}"/>
    <cellStyle name="Note 8 2 3 3 2" xfId="5965" xr:uid="{00000000-0005-0000-0000-000059AE0000}"/>
    <cellStyle name="Note 8 2 3 3 2 2" xfId="12885" xr:uid="{00000000-0005-0000-0000-00005AAE0000}"/>
    <cellStyle name="Note 8 2 3 3 2 2 2" xfId="19612" xr:uid="{00000000-0005-0000-0000-00005BAE0000}"/>
    <cellStyle name="Note 8 2 3 3 2 2 2 2" xfId="37276" xr:uid="{00000000-0005-0000-0000-00005CAE0000}"/>
    <cellStyle name="Note 8 2 3 3 2 2 2 3" xfId="54453" xr:uid="{00000000-0005-0000-0000-00005DAE0000}"/>
    <cellStyle name="Note 8 2 3 3 2 2 3" xfId="30549" xr:uid="{00000000-0005-0000-0000-00005EAE0000}"/>
    <cellStyle name="Note 8 2 3 3 2 2 4" xfId="47776" xr:uid="{00000000-0005-0000-0000-00005FAE0000}"/>
    <cellStyle name="Note 8 2 3 3 2 3" xfId="9601" xr:uid="{00000000-0005-0000-0000-000060AE0000}"/>
    <cellStyle name="Note 8 2 3 3 2 3 2" xfId="27266" xr:uid="{00000000-0005-0000-0000-000061AE0000}"/>
    <cellStyle name="Note 8 2 3 3 2 3 3" xfId="44519" xr:uid="{00000000-0005-0000-0000-000062AE0000}"/>
    <cellStyle name="Note 8 2 3 3 2 4" xfId="16545" xr:uid="{00000000-0005-0000-0000-000063AE0000}"/>
    <cellStyle name="Note 8 2 3 3 2 4 2" xfId="34209" xr:uid="{00000000-0005-0000-0000-000064AE0000}"/>
    <cellStyle name="Note 8 2 3 3 2 4 3" xfId="51412" xr:uid="{00000000-0005-0000-0000-000065AE0000}"/>
    <cellStyle name="Note 8 2 3 3 2 5" xfId="23630" xr:uid="{00000000-0005-0000-0000-000066AE0000}"/>
    <cellStyle name="Note 8 2 3 3 2 6" xfId="40908" xr:uid="{00000000-0005-0000-0000-000067AE0000}"/>
    <cellStyle name="Note 8 2 3 3 3" xfId="7746" xr:uid="{00000000-0005-0000-0000-000068AE0000}"/>
    <cellStyle name="Note 8 2 3 3 3 2" xfId="25411" xr:uid="{00000000-0005-0000-0000-000069AE0000}"/>
    <cellStyle name="Note 8 2 3 3 3 3" xfId="42676" xr:uid="{00000000-0005-0000-0000-00006AAE0000}"/>
    <cellStyle name="Note 8 2 3 3 4" xfId="14798" xr:uid="{00000000-0005-0000-0000-00006BAE0000}"/>
    <cellStyle name="Note 8 2 3 3 4 2" xfId="32462" xr:uid="{00000000-0005-0000-0000-00006CAE0000}"/>
    <cellStyle name="Note 8 2 3 3 4 3" xfId="49677" xr:uid="{00000000-0005-0000-0000-00006DAE0000}"/>
    <cellStyle name="Note 8 2 3 3 5" xfId="21768" xr:uid="{00000000-0005-0000-0000-00006EAE0000}"/>
    <cellStyle name="Note 8 2 3 3 6" xfId="39065" xr:uid="{00000000-0005-0000-0000-00006FAE0000}"/>
    <cellStyle name="Note 8 2 3 4" xfId="4935" xr:uid="{00000000-0005-0000-0000-000070AE0000}"/>
    <cellStyle name="Note 8 2 3 4 2" xfId="11855" xr:uid="{00000000-0005-0000-0000-000071AE0000}"/>
    <cellStyle name="Note 8 2 3 4 2 2" xfId="18636" xr:uid="{00000000-0005-0000-0000-000072AE0000}"/>
    <cellStyle name="Note 8 2 3 4 2 2 2" xfId="36300" xr:uid="{00000000-0005-0000-0000-000073AE0000}"/>
    <cellStyle name="Note 8 2 3 4 2 2 3" xfId="53483" xr:uid="{00000000-0005-0000-0000-000074AE0000}"/>
    <cellStyle name="Note 8 2 3 4 2 3" xfId="29519" xr:uid="{00000000-0005-0000-0000-000075AE0000}"/>
    <cellStyle name="Note 8 2 3 4 2 4" xfId="46752" xr:uid="{00000000-0005-0000-0000-000076AE0000}"/>
    <cellStyle name="Note 8 2 3 4 3" xfId="8571" xr:uid="{00000000-0005-0000-0000-000077AE0000}"/>
    <cellStyle name="Note 8 2 3 4 3 2" xfId="26236" xr:uid="{00000000-0005-0000-0000-000078AE0000}"/>
    <cellStyle name="Note 8 2 3 4 3 3" xfId="43495" xr:uid="{00000000-0005-0000-0000-000079AE0000}"/>
    <cellStyle name="Note 8 2 3 4 4" xfId="15569" xr:uid="{00000000-0005-0000-0000-00007AAE0000}"/>
    <cellStyle name="Note 8 2 3 4 4 2" xfId="33233" xr:uid="{00000000-0005-0000-0000-00007BAE0000}"/>
    <cellStyle name="Note 8 2 3 4 4 3" xfId="50442" xr:uid="{00000000-0005-0000-0000-00007CAE0000}"/>
    <cellStyle name="Note 8 2 3 4 5" xfId="22600" xr:uid="{00000000-0005-0000-0000-00007DAE0000}"/>
    <cellStyle name="Note 8 2 3 4 6" xfId="39884" xr:uid="{00000000-0005-0000-0000-00007EAE0000}"/>
    <cellStyle name="Note 8 2 3 5" xfId="10541" xr:uid="{00000000-0005-0000-0000-00007FAE0000}"/>
    <cellStyle name="Note 8 2 3 5 2" xfId="17430" xr:uid="{00000000-0005-0000-0000-000080AE0000}"/>
    <cellStyle name="Note 8 2 3 5 2 2" xfId="35094" xr:uid="{00000000-0005-0000-0000-000081AE0000}"/>
    <cellStyle name="Note 8 2 3 5 2 3" xfId="52289" xr:uid="{00000000-0005-0000-0000-000082AE0000}"/>
    <cellStyle name="Note 8 2 3 5 3" xfId="28205" xr:uid="{00000000-0005-0000-0000-000083AE0000}"/>
    <cellStyle name="Note 8 2 3 5 4" xfId="45450" xr:uid="{00000000-0005-0000-0000-000084AE0000}"/>
    <cellStyle name="Note 8 2 3 6" xfId="6791" xr:uid="{00000000-0005-0000-0000-000085AE0000}"/>
    <cellStyle name="Note 8 2 3 6 2" xfId="24456" xr:uid="{00000000-0005-0000-0000-000086AE0000}"/>
    <cellStyle name="Note 8 2 3 6 3" xfId="41727" xr:uid="{00000000-0005-0000-0000-000087AE0000}"/>
    <cellStyle name="Note 8 2 3 7" xfId="13822" xr:uid="{00000000-0005-0000-0000-000088AE0000}"/>
    <cellStyle name="Note 8 2 3 7 2" xfId="31486" xr:uid="{00000000-0005-0000-0000-000089AE0000}"/>
    <cellStyle name="Note 8 2 3 7 3" xfId="48707" xr:uid="{00000000-0005-0000-0000-00008AAE0000}"/>
    <cellStyle name="Note 8 2 3 8" xfId="20738" xr:uid="{00000000-0005-0000-0000-00008BAE0000}"/>
    <cellStyle name="Note 8 2 3 9" xfId="38041" xr:uid="{00000000-0005-0000-0000-00008CAE0000}"/>
    <cellStyle name="Note 8 2 4" xfId="3131" xr:uid="{00000000-0005-0000-0000-00008DAE0000}"/>
    <cellStyle name="Note 8 2 4 2" xfId="4161" xr:uid="{00000000-0005-0000-0000-00008EAE0000}"/>
    <cellStyle name="Note 8 2 4 2 2" xfId="6077" xr:uid="{00000000-0005-0000-0000-00008FAE0000}"/>
    <cellStyle name="Note 8 2 4 2 2 2" xfId="12997" xr:uid="{00000000-0005-0000-0000-000090AE0000}"/>
    <cellStyle name="Note 8 2 4 2 2 2 2" xfId="19724" xr:uid="{00000000-0005-0000-0000-000091AE0000}"/>
    <cellStyle name="Note 8 2 4 2 2 2 2 2" xfId="37388" xr:uid="{00000000-0005-0000-0000-000092AE0000}"/>
    <cellStyle name="Note 8 2 4 2 2 2 2 3" xfId="54565" xr:uid="{00000000-0005-0000-0000-000093AE0000}"/>
    <cellStyle name="Note 8 2 4 2 2 2 3" xfId="30661" xr:uid="{00000000-0005-0000-0000-000094AE0000}"/>
    <cellStyle name="Note 8 2 4 2 2 2 4" xfId="47888" xr:uid="{00000000-0005-0000-0000-000095AE0000}"/>
    <cellStyle name="Note 8 2 4 2 2 3" xfId="9713" xr:uid="{00000000-0005-0000-0000-000096AE0000}"/>
    <cellStyle name="Note 8 2 4 2 2 3 2" xfId="27378" xr:uid="{00000000-0005-0000-0000-000097AE0000}"/>
    <cellStyle name="Note 8 2 4 2 2 3 3" xfId="44631" xr:uid="{00000000-0005-0000-0000-000098AE0000}"/>
    <cellStyle name="Note 8 2 4 2 2 4" xfId="16657" xr:uid="{00000000-0005-0000-0000-000099AE0000}"/>
    <cellStyle name="Note 8 2 4 2 2 4 2" xfId="34321" xr:uid="{00000000-0005-0000-0000-00009AAE0000}"/>
    <cellStyle name="Note 8 2 4 2 2 4 3" xfId="51524" xr:uid="{00000000-0005-0000-0000-00009BAE0000}"/>
    <cellStyle name="Note 8 2 4 2 2 5" xfId="23742" xr:uid="{00000000-0005-0000-0000-00009CAE0000}"/>
    <cellStyle name="Note 8 2 4 2 2 6" xfId="41020" xr:uid="{00000000-0005-0000-0000-00009DAE0000}"/>
    <cellStyle name="Note 8 2 4 2 3" xfId="7858" xr:uid="{00000000-0005-0000-0000-00009EAE0000}"/>
    <cellStyle name="Note 8 2 4 2 3 2" xfId="25523" xr:uid="{00000000-0005-0000-0000-00009FAE0000}"/>
    <cellStyle name="Note 8 2 4 2 3 3" xfId="42788" xr:uid="{00000000-0005-0000-0000-0000A0AE0000}"/>
    <cellStyle name="Note 8 2 4 2 4" xfId="14910" xr:uid="{00000000-0005-0000-0000-0000A1AE0000}"/>
    <cellStyle name="Note 8 2 4 2 4 2" xfId="32574" xr:uid="{00000000-0005-0000-0000-0000A2AE0000}"/>
    <cellStyle name="Note 8 2 4 2 4 3" xfId="49789" xr:uid="{00000000-0005-0000-0000-0000A3AE0000}"/>
    <cellStyle name="Note 8 2 4 2 5" xfId="21880" xr:uid="{00000000-0005-0000-0000-0000A4AE0000}"/>
    <cellStyle name="Note 8 2 4 2 6" xfId="39177" xr:uid="{00000000-0005-0000-0000-0000A5AE0000}"/>
    <cellStyle name="Note 8 2 4 3" xfId="5047" xr:uid="{00000000-0005-0000-0000-0000A6AE0000}"/>
    <cellStyle name="Note 8 2 4 3 2" xfId="11967" xr:uid="{00000000-0005-0000-0000-0000A7AE0000}"/>
    <cellStyle name="Note 8 2 4 3 2 2" xfId="18748" xr:uid="{00000000-0005-0000-0000-0000A8AE0000}"/>
    <cellStyle name="Note 8 2 4 3 2 2 2" xfId="36412" xr:uid="{00000000-0005-0000-0000-0000A9AE0000}"/>
    <cellStyle name="Note 8 2 4 3 2 2 3" xfId="53595" xr:uid="{00000000-0005-0000-0000-0000AAAE0000}"/>
    <cellStyle name="Note 8 2 4 3 2 3" xfId="29631" xr:uid="{00000000-0005-0000-0000-0000ABAE0000}"/>
    <cellStyle name="Note 8 2 4 3 2 4" xfId="46864" xr:uid="{00000000-0005-0000-0000-0000ACAE0000}"/>
    <cellStyle name="Note 8 2 4 3 3" xfId="8683" xr:uid="{00000000-0005-0000-0000-0000ADAE0000}"/>
    <cellStyle name="Note 8 2 4 3 3 2" xfId="26348" xr:uid="{00000000-0005-0000-0000-0000AEAE0000}"/>
    <cellStyle name="Note 8 2 4 3 3 3" xfId="43607" xr:uid="{00000000-0005-0000-0000-0000AFAE0000}"/>
    <cellStyle name="Note 8 2 4 3 4" xfId="15681" xr:uid="{00000000-0005-0000-0000-0000B0AE0000}"/>
    <cellStyle name="Note 8 2 4 3 4 2" xfId="33345" xr:uid="{00000000-0005-0000-0000-0000B1AE0000}"/>
    <cellStyle name="Note 8 2 4 3 4 3" xfId="50554" xr:uid="{00000000-0005-0000-0000-0000B2AE0000}"/>
    <cellStyle name="Note 8 2 4 3 5" xfId="22712" xr:uid="{00000000-0005-0000-0000-0000B3AE0000}"/>
    <cellStyle name="Note 8 2 4 3 6" xfId="39996" xr:uid="{00000000-0005-0000-0000-0000B4AE0000}"/>
    <cellStyle name="Note 8 2 4 4" xfId="10653" xr:uid="{00000000-0005-0000-0000-0000B5AE0000}"/>
    <cellStyle name="Note 8 2 4 4 2" xfId="17542" xr:uid="{00000000-0005-0000-0000-0000B6AE0000}"/>
    <cellStyle name="Note 8 2 4 4 2 2" xfId="35206" xr:uid="{00000000-0005-0000-0000-0000B7AE0000}"/>
    <cellStyle name="Note 8 2 4 4 2 3" xfId="52401" xr:uid="{00000000-0005-0000-0000-0000B8AE0000}"/>
    <cellStyle name="Note 8 2 4 4 3" xfId="28317" xr:uid="{00000000-0005-0000-0000-0000B9AE0000}"/>
    <cellStyle name="Note 8 2 4 4 4" xfId="45562" xr:uid="{00000000-0005-0000-0000-0000BAAE0000}"/>
    <cellStyle name="Note 8 2 4 5" xfId="6903" xr:uid="{00000000-0005-0000-0000-0000BBAE0000}"/>
    <cellStyle name="Note 8 2 4 5 2" xfId="24568" xr:uid="{00000000-0005-0000-0000-0000BCAE0000}"/>
    <cellStyle name="Note 8 2 4 5 3" xfId="41839" xr:uid="{00000000-0005-0000-0000-0000BDAE0000}"/>
    <cellStyle name="Note 8 2 4 6" xfId="13934" xr:uid="{00000000-0005-0000-0000-0000BEAE0000}"/>
    <cellStyle name="Note 8 2 4 6 2" xfId="31598" xr:uid="{00000000-0005-0000-0000-0000BFAE0000}"/>
    <cellStyle name="Note 8 2 4 6 3" xfId="48819" xr:uid="{00000000-0005-0000-0000-0000C0AE0000}"/>
    <cellStyle name="Note 8 2 4 7" xfId="20850" xr:uid="{00000000-0005-0000-0000-0000C1AE0000}"/>
    <cellStyle name="Note 8 2 4 8" xfId="38153" xr:uid="{00000000-0005-0000-0000-0000C2AE0000}"/>
    <cellStyle name="Note 8 2 5" xfId="3359" xr:uid="{00000000-0005-0000-0000-0000C3AE0000}"/>
    <cellStyle name="Note 8 2 5 2" xfId="5275" xr:uid="{00000000-0005-0000-0000-0000C4AE0000}"/>
    <cellStyle name="Note 8 2 5 2 2" xfId="12195" xr:uid="{00000000-0005-0000-0000-0000C5AE0000}"/>
    <cellStyle name="Note 8 2 5 2 2 2" xfId="18922" xr:uid="{00000000-0005-0000-0000-0000C6AE0000}"/>
    <cellStyle name="Note 8 2 5 2 2 2 2" xfId="36586" xr:uid="{00000000-0005-0000-0000-0000C7AE0000}"/>
    <cellStyle name="Note 8 2 5 2 2 2 3" xfId="53769" xr:uid="{00000000-0005-0000-0000-0000C8AE0000}"/>
    <cellStyle name="Note 8 2 5 2 2 3" xfId="29859" xr:uid="{00000000-0005-0000-0000-0000C9AE0000}"/>
    <cellStyle name="Note 8 2 5 2 2 4" xfId="47092" xr:uid="{00000000-0005-0000-0000-0000CAAE0000}"/>
    <cellStyle name="Note 8 2 5 2 3" xfId="8911" xr:uid="{00000000-0005-0000-0000-0000CBAE0000}"/>
    <cellStyle name="Note 8 2 5 2 3 2" xfId="26576" xr:uid="{00000000-0005-0000-0000-0000CCAE0000}"/>
    <cellStyle name="Note 8 2 5 2 3 3" xfId="43835" xr:uid="{00000000-0005-0000-0000-0000CDAE0000}"/>
    <cellStyle name="Note 8 2 5 2 4" xfId="15855" xr:uid="{00000000-0005-0000-0000-0000CEAE0000}"/>
    <cellStyle name="Note 8 2 5 2 4 2" xfId="33519" xr:uid="{00000000-0005-0000-0000-0000CFAE0000}"/>
    <cellStyle name="Note 8 2 5 2 4 3" xfId="50728" xr:uid="{00000000-0005-0000-0000-0000D0AE0000}"/>
    <cellStyle name="Note 8 2 5 2 5" xfId="22940" xr:uid="{00000000-0005-0000-0000-0000D1AE0000}"/>
    <cellStyle name="Note 8 2 5 2 6" xfId="40224" xr:uid="{00000000-0005-0000-0000-0000D2AE0000}"/>
    <cellStyle name="Note 8 2 5 3" xfId="10819" xr:uid="{00000000-0005-0000-0000-0000D3AE0000}"/>
    <cellStyle name="Note 8 2 5 3 2" xfId="17654" xr:uid="{00000000-0005-0000-0000-0000D4AE0000}"/>
    <cellStyle name="Note 8 2 5 3 2 2" xfId="35318" xr:uid="{00000000-0005-0000-0000-0000D5AE0000}"/>
    <cellStyle name="Note 8 2 5 3 2 3" xfId="52513" xr:uid="{00000000-0005-0000-0000-0000D6AE0000}"/>
    <cellStyle name="Note 8 2 5 3 3" xfId="28483" xr:uid="{00000000-0005-0000-0000-0000D7AE0000}"/>
    <cellStyle name="Note 8 2 5 3 4" xfId="45728" xr:uid="{00000000-0005-0000-0000-0000D8AE0000}"/>
    <cellStyle name="Note 8 2 5 4" xfId="14108" xr:uid="{00000000-0005-0000-0000-0000D9AE0000}"/>
    <cellStyle name="Note 8 2 5 4 2" xfId="31772" xr:uid="{00000000-0005-0000-0000-0000DAAE0000}"/>
    <cellStyle name="Note 8 2 5 4 3" xfId="48993" xr:uid="{00000000-0005-0000-0000-0000DBAE0000}"/>
    <cellStyle name="Note 8 2 5 5" xfId="21078" xr:uid="{00000000-0005-0000-0000-0000DCAE0000}"/>
    <cellStyle name="Note 8 2 5 6" xfId="38381" xr:uid="{00000000-0005-0000-0000-0000DDAE0000}"/>
    <cellStyle name="Note 8 2 6" xfId="3260" xr:uid="{00000000-0005-0000-0000-0000DEAE0000}"/>
    <cellStyle name="Note 8 2 6 2" xfId="5176" xr:uid="{00000000-0005-0000-0000-0000DFAE0000}"/>
    <cellStyle name="Note 8 2 6 2 2" xfId="12096" xr:uid="{00000000-0005-0000-0000-0000E0AE0000}"/>
    <cellStyle name="Note 8 2 6 2 2 2" xfId="18877" xr:uid="{00000000-0005-0000-0000-0000E1AE0000}"/>
    <cellStyle name="Note 8 2 6 2 2 2 2" xfId="36541" xr:uid="{00000000-0005-0000-0000-0000E2AE0000}"/>
    <cellStyle name="Note 8 2 6 2 2 2 3" xfId="53724" xr:uid="{00000000-0005-0000-0000-0000E3AE0000}"/>
    <cellStyle name="Note 8 2 6 2 2 3" xfId="29760" xr:uid="{00000000-0005-0000-0000-0000E4AE0000}"/>
    <cellStyle name="Note 8 2 6 2 2 4" xfId="46993" xr:uid="{00000000-0005-0000-0000-0000E5AE0000}"/>
    <cellStyle name="Note 8 2 6 2 3" xfId="8812" xr:uid="{00000000-0005-0000-0000-0000E6AE0000}"/>
    <cellStyle name="Note 8 2 6 2 3 2" xfId="26477" xr:uid="{00000000-0005-0000-0000-0000E7AE0000}"/>
    <cellStyle name="Note 8 2 6 2 3 3" xfId="43736" xr:uid="{00000000-0005-0000-0000-0000E8AE0000}"/>
    <cellStyle name="Note 8 2 6 2 4" xfId="15810" xr:uid="{00000000-0005-0000-0000-0000E9AE0000}"/>
    <cellStyle name="Note 8 2 6 2 4 2" xfId="33474" xr:uid="{00000000-0005-0000-0000-0000EAAE0000}"/>
    <cellStyle name="Note 8 2 6 2 4 3" xfId="50683" xr:uid="{00000000-0005-0000-0000-0000EBAE0000}"/>
    <cellStyle name="Note 8 2 6 2 5" xfId="22841" xr:uid="{00000000-0005-0000-0000-0000ECAE0000}"/>
    <cellStyle name="Note 8 2 6 2 6" xfId="40125" xr:uid="{00000000-0005-0000-0000-0000EDAE0000}"/>
    <cellStyle name="Note 8 2 6 3" xfId="7032" xr:uid="{00000000-0005-0000-0000-0000EEAE0000}"/>
    <cellStyle name="Note 8 2 6 3 2" xfId="24697" xr:uid="{00000000-0005-0000-0000-0000EFAE0000}"/>
    <cellStyle name="Note 8 2 6 3 3" xfId="41968" xr:uid="{00000000-0005-0000-0000-0000F0AE0000}"/>
    <cellStyle name="Note 8 2 6 4" xfId="14063" xr:uid="{00000000-0005-0000-0000-0000F1AE0000}"/>
    <cellStyle name="Note 8 2 6 4 2" xfId="31727" xr:uid="{00000000-0005-0000-0000-0000F2AE0000}"/>
    <cellStyle name="Note 8 2 6 4 3" xfId="48948" xr:uid="{00000000-0005-0000-0000-0000F3AE0000}"/>
    <cellStyle name="Note 8 2 6 5" xfId="20979" xr:uid="{00000000-0005-0000-0000-0000F4AE0000}"/>
    <cellStyle name="Note 8 2 6 6" xfId="38282" xr:uid="{00000000-0005-0000-0000-0000F5AE0000}"/>
    <cellStyle name="Note 8 2 7" xfId="4612" xr:uid="{00000000-0005-0000-0000-0000F6AE0000}"/>
    <cellStyle name="Note 8 2 7 2" xfId="11532" xr:uid="{00000000-0005-0000-0000-0000F7AE0000}"/>
    <cellStyle name="Note 8 2 7 2 2" xfId="18313" xr:uid="{00000000-0005-0000-0000-0000F8AE0000}"/>
    <cellStyle name="Note 8 2 7 2 2 2" xfId="35977" xr:uid="{00000000-0005-0000-0000-0000F9AE0000}"/>
    <cellStyle name="Note 8 2 7 2 2 3" xfId="53166" xr:uid="{00000000-0005-0000-0000-0000FAAE0000}"/>
    <cellStyle name="Note 8 2 7 2 3" xfId="29196" xr:uid="{00000000-0005-0000-0000-0000FBAE0000}"/>
    <cellStyle name="Note 8 2 7 2 4" xfId="46435" xr:uid="{00000000-0005-0000-0000-0000FCAE0000}"/>
    <cellStyle name="Note 8 2 7 3" xfId="8248" xr:uid="{00000000-0005-0000-0000-0000FDAE0000}"/>
    <cellStyle name="Note 8 2 7 3 2" xfId="25913" xr:uid="{00000000-0005-0000-0000-0000FEAE0000}"/>
    <cellStyle name="Note 8 2 7 3 3" xfId="43178" xr:uid="{00000000-0005-0000-0000-0000FFAE0000}"/>
    <cellStyle name="Note 8 2 7 4" xfId="15246" xr:uid="{00000000-0005-0000-0000-000000AF0000}"/>
    <cellStyle name="Note 8 2 7 4 2" xfId="32910" xr:uid="{00000000-0005-0000-0000-000001AF0000}"/>
    <cellStyle name="Note 8 2 7 4 3" xfId="50125" xr:uid="{00000000-0005-0000-0000-000002AF0000}"/>
    <cellStyle name="Note 8 2 7 5" xfId="22277" xr:uid="{00000000-0005-0000-0000-000003AF0000}"/>
    <cellStyle name="Note 8 2 7 6" xfId="39567" xr:uid="{00000000-0005-0000-0000-000004AF0000}"/>
    <cellStyle name="Note 8 2 8" xfId="10218" xr:uid="{00000000-0005-0000-0000-000005AF0000}"/>
    <cellStyle name="Note 8 2 8 2" xfId="17107" xr:uid="{00000000-0005-0000-0000-000006AF0000}"/>
    <cellStyle name="Note 8 2 8 2 2" xfId="34771" xr:uid="{00000000-0005-0000-0000-000007AF0000}"/>
    <cellStyle name="Note 8 2 8 2 3" xfId="51972" xr:uid="{00000000-0005-0000-0000-000008AF0000}"/>
    <cellStyle name="Note 8 2 8 3" xfId="27882" xr:uid="{00000000-0005-0000-0000-000009AF0000}"/>
    <cellStyle name="Note 8 2 8 4" xfId="45133" xr:uid="{00000000-0005-0000-0000-00000AAF0000}"/>
    <cellStyle name="Note 8 2 9" xfId="6468" xr:uid="{00000000-0005-0000-0000-00000BAF0000}"/>
    <cellStyle name="Note 8 2 9 2" xfId="24133" xr:uid="{00000000-0005-0000-0000-00000CAF0000}"/>
    <cellStyle name="Note 8 2 9 3" xfId="41410" xr:uid="{00000000-0005-0000-0000-00000DAF0000}"/>
    <cellStyle name="Note 8 3" xfId="2880" xr:uid="{00000000-0005-0000-0000-00000EAF0000}"/>
    <cellStyle name="Note 8 3 2" xfId="3543" xr:uid="{00000000-0005-0000-0000-00000FAF0000}"/>
    <cellStyle name="Note 8 3 2 2" xfId="5459" xr:uid="{00000000-0005-0000-0000-000010AF0000}"/>
    <cellStyle name="Note 8 3 2 2 2" xfId="12379" xr:uid="{00000000-0005-0000-0000-000011AF0000}"/>
    <cellStyle name="Note 8 3 2 2 2 2" xfId="19106" xr:uid="{00000000-0005-0000-0000-000012AF0000}"/>
    <cellStyle name="Note 8 3 2 2 2 2 2" xfId="36770" xr:uid="{00000000-0005-0000-0000-000013AF0000}"/>
    <cellStyle name="Note 8 3 2 2 2 2 3" xfId="53950" xr:uid="{00000000-0005-0000-0000-000014AF0000}"/>
    <cellStyle name="Note 8 3 2 2 2 3" xfId="30043" xr:uid="{00000000-0005-0000-0000-000015AF0000}"/>
    <cellStyle name="Note 8 3 2 2 2 4" xfId="47273" xr:uid="{00000000-0005-0000-0000-000016AF0000}"/>
    <cellStyle name="Note 8 3 2 2 3" xfId="9095" xr:uid="{00000000-0005-0000-0000-000017AF0000}"/>
    <cellStyle name="Note 8 3 2 2 3 2" xfId="26760" xr:uid="{00000000-0005-0000-0000-000018AF0000}"/>
    <cellStyle name="Note 8 3 2 2 3 3" xfId="44016" xr:uid="{00000000-0005-0000-0000-000019AF0000}"/>
    <cellStyle name="Note 8 3 2 2 4" xfId="16039" xr:uid="{00000000-0005-0000-0000-00001AAF0000}"/>
    <cellStyle name="Note 8 3 2 2 4 2" xfId="33703" xr:uid="{00000000-0005-0000-0000-00001BAF0000}"/>
    <cellStyle name="Note 8 3 2 2 4 3" xfId="50909" xr:uid="{00000000-0005-0000-0000-00001CAF0000}"/>
    <cellStyle name="Note 8 3 2 2 5" xfId="23124" xr:uid="{00000000-0005-0000-0000-00001DAF0000}"/>
    <cellStyle name="Note 8 3 2 2 6" xfId="40405" xr:uid="{00000000-0005-0000-0000-00001EAF0000}"/>
    <cellStyle name="Note 8 3 2 3" xfId="11003" xr:uid="{00000000-0005-0000-0000-00001FAF0000}"/>
    <cellStyle name="Note 8 3 2 3 2" xfId="17838" xr:uid="{00000000-0005-0000-0000-000020AF0000}"/>
    <cellStyle name="Note 8 3 2 3 2 2" xfId="35502" xr:uid="{00000000-0005-0000-0000-000021AF0000}"/>
    <cellStyle name="Note 8 3 2 3 2 3" xfId="52694" xr:uid="{00000000-0005-0000-0000-000022AF0000}"/>
    <cellStyle name="Note 8 3 2 3 3" xfId="28667" xr:uid="{00000000-0005-0000-0000-000023AF0000}"/>
    <cellStyle name="Note 8 3 2 3 4" xfId="45909" xr:uid="{00000000-0005-0000-0000-000024AF0000}"/>
    <cellStyle name="Note 8 3 2 4" xfId="7240" xr:uid="{00000000-0005-0000-0000-000025AF0000}"/>
    <cellStyle name="Note 8 3 2 4 2" xfId="24905" xr:uid="{00000000-0005-0000-0000-000026AF0000}"/>
    <cellStyle name="Note 8 3 2 4 3" xfId="42173" xr:uid="{00000000-0005-0000-0000-000027AF0000}"/>
    <cellStyle name="Note 8 3 2 5" xfId="14292" xr:uid="{00000000-0005-0000-0000-000028AF0000}"/>
    <cellStyle name="Note 8 3 2 5 2" xfId="31956" xr:uid="{00000000-0005-0000-0000-000029AF0000}"/>
    <cellStyle name="Note 8 3 2 5 3" xfId="49174" xr:uid="{00000000-0005-0000-0000-00002AAF0000}"/>
    <cellStyle name="Note 8 3 2 6" xfId="21262" xr:uid="{00000000-0005-0000-0000-00002BAF0000}"/>
    <cellStyle name="Note 8 3 2 7" xfId="38562" xr:uid="{00000000-0005-0000-0000-00002CAF0000}"/>
    <cellStyle name="Note 8 3 3" xfId="3913" xr:uid="{00000000-0005-0000-0000-00002DAF0000}"/>
    <cellStyle name="Note 8 3 3 2" xfId="5829" xr:uid="{00000000-0005-0000-0000-00002EAF0000}"/>
    <cellStyle name="Note 8 3 3 2 2" xfId="12749" xr:uid="{00000000-0005-0000-0000-00002FAF0000}"/>
    <cellStyle name="Note 8 3 3 2 2 2" xfId="19476" xr:uid="{00000000-0005-0000-0000-000030AF0000}"/>
    <cellStyle name="Note 8 3 3 2 2 2 2" xfId="37140" xr:uid="{00000000-0005-0000-0000-000031AF0000}"/>
    <cellStyle name="Note 8 3 3 2 2 2 3" xfId="54317" xr:uid="{00000000-0005-0000-0000-000032AF0000}"/>
    <cellStyle name="Note 8 3 3 2 2 3" xfId="30413" xr:uid="{00000000-0005-0000-0000-000033AF0000}"/>
    <cellStyle name="Note 8 3 3 2 2 4" xfId="47640" xr:uid="{00000000-0005-0000-0000-000034AF0000}"/>
    <cellStyle name="Note 8 3 3 2 3" xfId="9465" xr:uid="{00000000-0005-0000-0000-000035AF0000}"/>
    <cellStyle name="Note 8 3 3 2 3 2" xfId="27130" xr:uid="{00000000-0005-0000-0000-000036AF0000}"/>
    <cellStyle name="Note 8 3 3 2 3 3" xfId="44383" xr:uid="{00000000-0005-0000-0000-000037AF0000}"/>
    <cellStyle name="Note 8 3 3 2 4" xfId="16409" xr:uid="{00000000-0005-0000-0000-000038AF0000}"/>
    <cellStyle name="Note 8 3 3 2 4 2" xfId="34073" xr:uid="{00000000-0005-0000-0000-000039AF0000}"/>
    <cellStyle name="Note 8 3 3 2 4 3" xfId="51276" xr:uid="{00000000-0005-0000-0000-00003AAF0000}"/>
    <cellStyle name="Note 8 3 3 2 5" xfId="23494" xr:uid="{00000000-0005-0000-0000-00003BAF0000}"/>
    <cellStyle name="Note 8 3 3 2 6" xfId="40772" xr:uid="{00000000-0005-0000-0000-00003CAF0000}"/>
    <cellStyle name="Note 8 3 3 3" xfId="7610" xr:uid="{00000000-0005-0000-0000-00003DAF0000}"/>
    <cellStyle name="Note 8 3 3 3 2" xfId="25275" xr:uid="{00000000-0005-0000-0000-00003EAF0000}"/>
    <cellStyle name="Note 8 3 3 3 3" xfId="42540" xr:uid="{00000000-0005-0000-0000-00003FAF0000}"/>
    <cellStyle name="Note 8 3 3 4" xfId="14662" xr:uid="{00000000-0005-0000-0000-000040AF0000}"/>
    <cellStyle name="Note 8 3 3 4 2" xfId="32326" xr:uid="{00000000-0005-0000-0000-000041AF0000}"/>
    <cellStyle name="Note 8 3 3 4 3" xfId="49541" xr:uid="{00000000-0005-0000-0000-000042AF0000}"/>
    <cellStyle name="Note 8 3 3 5" xfId="21632" xr:uid="{00000000-0005-0000-0000-000043AF0000}"/>
    <cellStyle name="Note 8 3 3 6" xfId="38929" xr:uid="{00000000-0005-0000-0000-000044AF0000}"/>
    <cellStyle name="Note 8 3 4" xfId="4796" xr:uid="{00000000-0005-0000-0000-000045AF0000}"/>
    <cellStyle name="Note 8 3 4 2" xfId="11716" xr:uid="{00000000-0005-0000-0000-000046AF0000}"/>
    <cellStyle name="Note 8 3 4 2 2" xfId="18497" xr:uid="{00000000-0005-0000-0000-000047AF0000}"/>
    <cellStyle name="Note 8 3 4 2 2 2" xfId="36161" xr:uid="{00000000-0005-0000-0000-000048AF0000}"/>
    <cellStyle name="Note 8 3 4 2 2 3" xfId="53347" xr:uid="{00000000-0005-0000-0000-000049AF0000}"/>
    <cellStyle name="Note 8 3 4 2 3" xfId="29380" xr:uid="{00000000-0005-0000-0000-00004AAF0000}"/>
    <cellStyle name="Note 8 3 4 2 4" xfId="46616" xr:uid="{00000000-0005-0000-0000-00004BAF0000}"/>
    <cellStyle name="Note 8 3 4 3" xfId="8432" xr:uid="{00000000-0005-0000-0000-00004CAF0000}"/>
    <cellStyle name="Note 8 3 4 3 2" xfId="26097" xr:uid="{00000000-0005-0000-0000-00004DAF0000}"/>
    <cellStyle name="Note 8 3 4 3 3" xfId="43359" xr:uid="{00000000-0005-0000-0000-00004EAF0000}"/>
    <cellStyle name="Note 8 3 4 4" xfId="15430" xr:uid="{00000000-0005-0000-0000-00004FAF0000}"/>
    <cellStyle name="Note 8 3 4 4 2" xfId="33094" xr:uid="{00000000-0005-0000-0000-000050AF0000}"/>
    <cellStyle name="Note 8 3 4 4 3" xfId="50306" xr:uid="{00000000-0005-0000-0000-000051AF0000}"/>
    <cellStyle name="Note 8 3 4 5" xfId="22461" xr:uid="{00000000-0005-0000-0000-000052AF0000}"/>
    <cellStyle name="Note 8 3 4 6" xfId="39748" xr:uid="{00000000-0005-0000-0000-000053AF0000}"/>
    <cellStyle name="Note 8 3 5" xfId="10402" xr:uid="{00000000-0005-0000-0000-000054AF0000}"/>
    <cellStyle name="Note 8 3 5 2" xfId="17291" xr:uid="{00000000-0005-0000-0000-000055AF0000}"/>
    <cellStyle name="Note 8 3 5 2 2" xfId="34955" xr:uid="{00000000-0005-0000-0000-000056AF0000}"/>
    <cellStyle name="Note 8 3 5 2 3" xfId="52153" xr:uid="{00000000-0005-0000-0000-000057AF0000}"/>
    <cellStyle name="Note 8 3 5 3" xfId="28066" xr:uid="{00000000-0005-0000-0000-000058AF0000}"/>
    <cellStyle name="Note 8 3 5 4" xfId="45314" xr:uid="{00000000-0005-0000-0000-000059AF0000}"/>
    <cellStyle name="Note 8 3 6" xfId="6652" xr:uid="{00000000-0005-0000-0000-00005AAF0000}"/>
    <cellStyle name="Note 8 3 6 2" xfId="24317" xr:uid="{00000000-0005-0000-0000-00005BAF0000}"/>
    <cellStyle name="Note 8 3 6 3" xfId="41591" xr:uid="{00000000-0005-0000-0000-00005CAF0000}"/>
    <cellStyle name="Note 8 3 7" xfId="13683" xr:uid="{00000000-0005-0000-0000-00005DAF0000}"/>
    <cellStyle name="Note 8 3 7 2" xfId="31347" xr:uid="{00000000-0005-0000-0000-00005EAF0000}"/>
    <cellStyle name="Note 8 3 7 3" xfId="48571" xr:uid="{00000000-0005-0000-0000-00005FAF0000}"/>
    <cellStyle name="Note 8 3 8" xfId="20599" xr:uid="{00000000-0005-0000-0000-000060AF0000}"/>
    <cellStyle name="Note 8 3 9" xfId="37905" xr:uid="{00000000-0005-0000-0000-000061AF0000}"/>
    <cellStyle name="Note 8 4" xfId="4532" xr:uid="{00000000-0005-0000-0000-000062AF0000}"/>
    <cellStyle name="Note 8 4 2" xfId="6396" xr:uid="{00000000-0005-0000-0000-000063AF0000}"/>
    <cellStyle name="Note 8 4 2 2" xfId="13315" xr:uid="{00000000-0005-0000-0000-000064AF0000}"/>
    <cellStyle name="Note 8 4 2 2 2" xfId="19988" xr:uid="{00000000-0005-0000-0000-000065AF0000}"/>
    <cellStyle name="Note 8 4 2 2 2 2" xfId="37652" xr:uid="{00000000-0005-0000-0000-000066AF0000}"/>
    <cellStyle name="Note 8 4 2 2 2 3" xfId="54829" xr:uid="{00000000-0005-0000-0000-000067AF0000}"/>
    <cellStyle name="Note 8 4 2 2 3" xfId="30979" xr:uid="{00000000-0005-0000-0000-000068AF0000}"/>
    <cellStyle name="Note 8 4 2 2 4" xfId="48206" xr:uid="{00000000-0005-0000-0000-000069AF0000}"/>
    <cellStyle name="Note 8 4 2 3" xfId="10031" xr:uid="{00000000-0005-0000-0000-00006AAF0000}"/>
    <cellStyle name="Note 8 4 2 3 2" xfId="27696" xr:uid="{00000000-0005-0000-0000-00006BAF0000}"/>
    <cellStyle name="Note 8 4 2 3 3" xfId="44949" xr:uid="{00000000-0005-0000-0000-00006CAF0000}"/>
    <cellStyle name="Note 8 4 2 4" xfId="16921" xr:uid="{00000000-0005-0000-0000-00006DAF0000}"/>
    <cellStyle name="Note 8 4 2 4 2" xfId="34585" xr:uid="{00000000-0005-0000-0000-00006EAF0000}"/>
    <cellStyle name="Note 8 4 2 4 3" xfId="51788" xr:uid="{00000000-0005-0000-0000-00006FAF0000}"/>
    <cellStyle name="Note 8 4 2 5" xfId="24061" xr:uid="{00000000-0005-0000-0000-000070AF0000}"/>
    <cellStyle name="Note 8 4 2 6" xfId="41338" xr:uid="{00000000-0005-0000-0000-000071AF0000}"/>
    <cellStyle name="Note 8 4 3" xfId="11460" xr:uid="{00000000-0005-0000-0000-000072AF0000}"/>
    <cellStyle name="Note 8 4 3 2" xfId="18241" xr:uid="{00000000-0005-0000-0000-000073AF0000}"/>
    <cellStyle name="Note 8 4 3 2 2" xfId="35905" xr:uid="{00000000-0005-0000-0000-000074AF0000}"/>
    <cellStyle name="Note 8 4 3 2 3" xfId="53094" xr:uid="{00000000-0005-0000-0000-000075AF0000}"/>
    <cellStyle name="Note 8 4 3 3" xfId="29124" xr:uid="{00000000-0005-0000-0000-000076AF0000}"/>
    <cellStyle name="Note 8 4 3 4" xfId="46363" xr:uid="{00000000-0005-0000-0000-000077AF0000}"/>
    <cellStyle name="Note 8 4 4" xfId="8176" xr:uid="{00000000-0005-0000-0000-000078AF0000}"/>
    <cellStyle name="Note 8 4 4 2" xfId="25841" xr:uid="{00000000-0005-0000-0000-000079AF0000}"/>
    <cellStyle name="Note 8 4 4 3" xfId="43106" xr:uid="{00000000-0005-0000-0000-00007AAF0000}"/>
    <cellStyle name="Note 8 4 5" xfId="15174" xr:uid="{00000000-0005-0000-0000-00007BAF0000}"/>
    <cellStyle name="Note 8 4 5 2" xfId="32838" xr:uid="{00000000-0005-0000-0000-00007CAF0000}"/>
    <cellStyle name="Note 8 4 5 3" xfId="50053" xr:uid="{00000000-0005-0000-0000-00007DAF0000}"/>
    <cellStyle name="Note 8 4 6" xfId="22205" xr:uid="{00000000-0005-0000-0000-00007EAF0000}"/>
    <cellStyle name="Note 8 4 7" xfId="39495" xr:uid="{00000000-0005-0000-0000-00007FAF0000}"/>
    <cellStyle name="Note 8 5" xfId="4376" xr:uid="{00000000-0005-0000-0000-000080AF0000}"/>
    <cellStyle name="Note 8 5 2" xfId="6241" xr:uid="{00000000-0005-0000-0000-000081AF0000}"/>
    <cellStyle name="Note 8 5 2 2" xfId="13160" xr:uid="{00000000-0005-0000-0000-000082AF0000}"/>
    <cellStyle name="Note 8 5 2 2 2" xfId="19833" xr:uid="{00000000-0005-0000-0000-000083AF0000}"/>
    <cellStyle name="Note 8 5 2 2 2 2" xfId="37497" xr:uid="{00000000-0005-0000-0000-000084AF0000}"/>
    <cellStyle name="Note 8 5 2 2 2 3" xfId="54674" xr:uid="{00000000-0005-0000-0000-000085AF0000}"/>
    <cellStyle name="Note 8 5 2 2 3" xfId="30824" xr:uid="{00000000-0005-0000-0000-000086AF0000}"/>
    <cellStyle name="Note 8 5 2 2 4" xfId="48051" xr:uid="{00000000-0005-0000-0000-000087AF0000}"/>
    <cellStyle name="Note 8 5 2 3" xfId="9876" xr:uid="{00000000-0005-0000-0000-000088AF0000}"/>
    <cellStyle name="Note 8 5 2 3 2" xfId="27541" xr:uid="{00000000-0005-0000-0000-000089AF0000}"/>
    <cellStyle name="Note 8 5 2 3 3" xfId="44794" xr:uid="{00000000-0005-0000-0000-00008AAF0000}"/>
    <cellStyle name="Note 8 5 2 4" xfId="16766" xr:uid="{00000000-0005-0000-0000-00008BAF0000}"/>
    <cellStyle name="Note 8 5 2 4 2" xfId="34430" xr:uid="{00000000-0005-0000-0000-00008CAF0000}"/>
    <cellStyle name="Note 8 5 2 4 3" xfId="51633" xr:uid="{00000000-0005-0000-0000-00008DAF0000}"/>
    <cellStyle name="Note 8 5 2 5" xfId="23906" xr:uid="{00000000-0005-0000-0000-00008EAF0000}"/>
    <cellStyle name="Note 8 5 2 6" xfId="41183" xr:uid="{00000000-0005-0000-0000-00008FAF0000}"/>
    <cellStyle name="Note 8 5 3" xfId="11305" xr:uid="{00000000-0005-0000-0000-000090AF0000}"/>
    <cellStyle name="Note 8 5 3 2" xfId="18086" xr:uid="{00000000-0005-0000-0000-000091AF0000}"/>
    <cellStyle name="Note 8 5 3 2 2" xfId="35750" xr:uid="{00000000-0005-0000-0000-000092AF0000}"/>
    <cellStyle name="Note 8 5 3 2 3" xfId="52939" xr:uid="{00000000-0005-0000-0000-000093AF0000}"/>
    <cellStyle name="Note 8 5 3 3" xfId="28969" xr:uid="{00000000-0005-0000-0000-000094AF0000}"/>
    <cellStyle name="Note 8 5 3 4" xfId="46208" xr:uid="{00000000-0005-0000-0000-000095AF0000}"/>
    <cellStyle name="Note 8 5 4" xfId="8021" xr:uid="{00000000-0005-0000-0000-000096AF0000}"/>
    <cellStyle name="Note 8 5 4 2" xfId="25686" xr:uid="{00000000-0005-0000-0000-000097AF0000}"/>
    <cellStyle name="Note 8 5 4 3" xfId="42951" xr:uid="{00000000-0005-0000-0000-000098AF0000}"/>
    <cellStyle name="Note 8 5 5" xfId="15019" xr:uid="{00000000-0005-0000-0000-000099AF0000}"/>
    <cellStyle name="Note 8 5 5 2" xfId="32683" xr:uid="{00000000-0005-0000-0000-00009AAF0000}"/>
    <cellStyle name="Note 8 5 5 3" xfId="49898" xr:uid="{00000000-0005-0000-0000-00009BAF0000}"/>
    <cellStyle name="Note 8 5 6" xfId="22050" xr:uid="{00000000-0005-0000-0000-00009CAF0000}"/>
    <cellStyle name="Note 8 5 7" xfId="39340" xr:uid="{00000000-0005-0000-0000-00009DAF0000}"/>
    <cellStyle name="Note 8 6" xfId="10175" xr:uid="{00000000-0005-0000-0000-00009EAF0000}"/>
    <cellStyle name="Note 8 6 2" xfId="17064" xr:uid="{00000000-0005-0000-0000-00009FAF0000}"/>
    <cellStyle name="Note 8 6 2 2" xfId="34728" xr:uid="{00000000-0005-0000-0000-0000A0AF0000}"/>
    <cellStyle name="Note 8 6 2 3" xfId="51929" xr:uid="{00000000-0005-0000-0000-0000A1AF0000}"/>
    <cellStyle name="Note 8 6 3" xfId="27839" xr:uid="{00000000-0005-0000-0000-0000A2AF0000}"/>
    <cellStyle name="Note 8 6 4" xfId="45090" xr:uid="{00000000-0005-0000-0000-0000A3AF0000}"/>
    <cellStyle name="Note 8 7" xfId="13456" xr:uid="{00000000-0005-0000-0000-0000A4AF0000}"/>
    <cellStyle name="Note 8 7 2" xfId="31120" xr:uid="{00000000-0005-0000-0000-0000A5AF0000}"/>
    <cellStyle name="Note 8 7 3" xfId="48347" xr:uid="{00000000-0005-0000-0000-0000A6AF0000}"/>
    <cellStyle name="Note 8 8" xfId="20282" xr:uid="{00000000-0005-0000-0000-0000A7AF0000}"/>
    <cellStyle name="Note 8 9" xfId="20142" xr:uid="{00000000-0005-0000-0000-0000A8AF0000}"/>
    <cellStyle name="Note 9" xfId="1895" xr:uid="{00000000-0005-0000-0000-0000A9AF0000}"/>
    <cellStyle name="Note 9 2" xfId="2693" xr:uid="{00000000-0005-0000-0000-0000AAAF0000}"/>
    <cellStyle name="Note 9 2 10" xfId="13498" xr:uid="{00000000-0005-0000-0000-0000ABAF0000}"/>
    <cellStyle name="Note 9 2 10 2" xfId="31162" xr:uid="{00000000-0005-0000-0000-0000ACAF0000}"/>
    <cellStyle name="Note 9 2 10 3" xfId="48389" xr:uid="{00000000-0005-0000-0000-0000ADAF0000}"/>
    <cellStyle name="Note 9 2 11" xfId="20414" xr:uid="{00000000-0005-0000-0000-0000AEAF0000}"/>
    <cellStyle name="Note 9 2 12" xfId="37723" xr:uid="{00000000-0005-0000-0000-0000AFAF0000}"/>
    <cellStyle name="Note 9 2 2" xfId="2922" xr:uid="{00000000-0005-0000-0000-0000B0AF0000}"/>
    <cellStyle name="Note 9 2 2 2" xfId="3585" xr:uid="{00000000-0005-0000-0000-0000B1AF0000}"/>
    <cellStyle name="Note 9 2 2 2 2" xfId="5501" xr:uid="{00000000-0005-0000-0000-0000B2AF0000}"/>
    <cellStyle name="Note 9 2 2 2 2 2" xfId="12421" xr:uid="{00000000-0005-0000-0000-0000B3AF0000}"/>
    <cellStyle name="Note 9 2 2 2 2 2 2" xfId="19148" xr:uid="{00000000-0005-0000-0000-0000B4AF0000}"/>
    <cellStyle name="Note 9 2 2 2 2 2 2 2" xfId="36812" xr:uid="{00000000-0005-0000-0000-0000B5AF0000}"/>
    <cellStyle name="Note 9 2 2 2 2 2 2 3" xfId="53992" xr:uid="{00000000-0005-0000-0000-0000B6AF0000}"/>
    <cellStyle name="Note 9 2 2 2 2 2 3" xfId="30085" xr:uid="{00000000-0005-0000-0000-0000B7AF0000}"/>
    <cellStyle name="Note 9 2 2 2 2 2 4" xfId="47315" xr:uid="{00000000-0005-0000-0000-0000B8AF0000}"/>
    <cellStyle name="Note 9 2 2 2 2 3" xfId="9137" xr:uid="{00000000-0005-0000-0000-0000B9AF0000}"/>
    <cellStyle name="Note 9 2 2 2 2 3 2" xfId="26802" xr:uid="{00000000-0005-0000-0000-0000BAAF0000}"/>
    <cellStyle name="Note 9 2 2 2 2 3 3" xfId="44058" xr:uid="{00000000-0005-0000-0000-0000BBAF0000}"/>
    <cellStyle name="Note 9 2 2 2 2 4" xfId="16081" xr:uid="{00000000-0005-0000-0000-0000BCAF0000}"/>
    <cellStyle name="Note 9 2 2 2 2 4 2" xfId="33745" xr:uid="{00000000-0005-0000-0000-0000BDAF0000}"/>
    <cellStyle name="Note 9 2 2 2 2 4 3" xfId="50951" xr:uid="{00000000-0005-0000-0000-0000BEAF0000}"/>
    <cellStyle name="Note 9 2 2 2 2 5" xfId="23166" xr:uid="{00000000-0005-0000-0000-0000BFAF0000}"/>
    <cellStyle name="Note 9 2 2 2 2 6" xfId="40447" xr:uid="{00000000-0005-0000-0000-0000C0AF0000}"/>
    <cellStyle name="Note 9 2 2 2 3" xfId="11045" xr:uid="{00000000-0005-0000-0000-0000C1AF0000}"/>
    <cellStyle name="Note 9 2 2 2 3 2" xfId="17880" xr:uid="{00000000-0005-0000-0000-0000C2AF0000}"/>
    <cellStyle name="Note 9 2 2 2 3 2 2" xfId="35544" xr:uid="{00000000-0005-0000-0000-0000C3AF0000}"/>
    <cellStyle name="Note 9 2 2 2 3 2 3" xfId="52736" xr:uid="{00000000-0005-0000-0000-0000C4AF0000}"/>
    <cellStyle name="Note 9 2 2 2 3 3" xfId="28709" xr:uid="{00000000-0005-0000-0000-0000C5AF0000}"/>
    <cellStyle name="Note 9 2 2 2 3 4" xfId="45951" xr:uid="{00000000-0005-0000-0000-0000C6AF0000}"/>
    <cellStyle name="Note 9 2 2 2 4" xfId="7282" xr:uid="{00000000-0005-0000-0000-0000C7AF0000}"/>
    <cellStyle name="Note 9 2 2 2 4 2" xfId="24947" xr:uid="{00000000-0005-0000-0000-0000C8AF0000}"/>
    <cellStyle name="Note 9 2 2 2 4 3" xfId="42215" xr:uid="{00000000-0005-0000-0000-0000C9AF0000}"/>
    <cellStyle name="Note 9 2 2 2 5" xfId="14334" xr:uid="{00000000-0005-0000-0000-0000CAAF0000}"/>
    <cellStyle name="Note 9 2 2 2 5 2" xfId="31998" xr:uid="{00000000-0005-0000-0000-0000CBAF0000}"/>
    <cellStyle name="Note 9 2 2 2 5 3" xfId="49216" xr:uid="{00000000-0005-0000-0000-0000CCAF0000}"/>
    <cellStyle name="Note 9 2 2 2 6" xfId="21304" xr:uid="{00000000-0005-0000-0000-0000CDAF0000}"/>
    <cellStyle name="Note 9 2 2 2 7" xfId="38604" xr:uid="{00000000-0005-0000-0000-0000CEAF0000}"/>
    <cellStyle name="Note 9 2 2 3" xfId="3955" xr:uid="{00000000-0005-0000-0000-0000CFAF0000}"/>
    <cellStyle name="Note 9 2 2 3 2" xfId="5871" xr:uid="{00000000-0005-0000-0000-0000D0AF0000}"/>
    <cellStyle name="Note 9 2 2 3 2 2" xfId="12791" xr:uid="{00000000-0005-0000-0000-0000D1AF0000}"/>
    <cellStyle name="Note 9 2 2 3 2 2 2" xfId="19518" xr:uid="{00000000-0005-0000-0000-0000D2AF0000}"/>
    <cellStyle name="Note 9 2 2 3 2 2 2 2" xfId="37182" xr:uid="{00000000-0005-0000-0000-0000D3AF0000}"/>
    <cellStyle name="Note 9 2 2 3 2 2 2 3" xfId="54359" xr:uid="{00000000-0005-0000-0000-0000D4AF0000}"/>
    <cellStyle name="Note 9 2 2 3 2 2 3" xfId="30455" xr:uid="{00000000-0005-0000-0000-0000D5AF0000}"/>
    <cellStyle name="Note 9 2 2 3 2 2 4" xfId="47682" xr:uid="{00000000-0005-0000-0000-0000D6AF0000}"/>
    <cellStyle name="Note 9 2 2 3 2 3" xfId="9507" xr:uid="{00000000-0005-0000-0000-0000D7AF0000}"/>
    <cellStyle name="Note 9 2 2 3 2 3 2" xfId="27172" xr:uid="{00000000-0005-0000-0000-0000D8AF0000}"/>
    <cellStyle name="Note 9 2 2 3 2 3 3" xfId="44425" xr:uid="{00000000-0005-0000-0000-0000D9AF0000}"/>
    <cellStyle name="Note 9 2 2 3 2 4" xfId="16451" xr:uid="{00000000-0005-0000-0000-0000DAAF0000}"/>
    <cellStyle name="Note 9 2 2 3 2 4 2" xfId="34115" xr:uid="{00000000-0005-0000-0000-0000DBAF0000}"/>
    <cellStyle name="Note 9 2 2 3 2 4 3" xfId="51318" xr:uid="{00000000-0005-0000-0000-0000DCAF0000}"/>
    <cellStyle name="Note 9 2 2 3 2 5" xfId="23536" xr:uid="{00000000-0005-0000-0000-0000DDAF0000}"/>
    <cellStyle name="Note 9 2 2 3 2 6" xfId="40814" xr:uid="{00000000-0005-0000-0000-0000DEAF0000}"/>
    <cellStyle name="Note 9 2 2 3 3" xfId="7652" xr:uid="{00000000-0005-0000-0000-0000DFAF0000}"/>
    <cellStyle name="Note 9 2 2 3 3 2" xfId="25317" xr:uid="{00000000-0005-0000-0000-0000E0AF0000}"/>
    <cellStyle name="Note 9 2 2 3 3 3" xfId="42582" xr:uid="{00000000-0005-0000-0000-0000E1AF0000}"/>
    <cellStyle name="Note 9 2 2 3 4" xfId="14704" xr:uid="{00000000-0005-0000-0000-0000E2AF0000}"/>
    <cellStyle name="Note 9 2 2 3 4 2" xfId="32368" xr:uid="{00000000-0005-0000-0000-0000E3AF0000}"/>
    <cellStyle name="Note 9 2 2 3 4 3" xfId="49583" xr:uid="{00000000-0005-0000-0000-0000E4AF0000}"/>
    <cellStyle name="Note 9 2 2 3 5" xfId="21674" xr:uid="{00000000-0005-0000-0000-0000E5AF0000}"/>
    <cellStyle name="Note 9 2 2 3 6" xfId="38971" xr:uid="{00000000-0005-0000-0000-0000E6AF0000}"/>
    <cellStyle name="Note 9 2 2 4" xfId="4838" xr:uid="{00000000-0005-0000-0000-0000E7AF0000}"/>
    <cellStyle name="Note 9 2 2 4 2" xfId="11758" xr:uid="{00000000-0005-0000-0000-0000E8AF0000}"/>
    <cellStyle name="Note 9 2 2 4 2 2" xfId="18539" xr:uid="{00000000-0005-0000-0000-0000E9AF0000}"/>
    <cellStyle name="Note 9 2 2 4 2 2 2" xfId="36203" xr:uid="{00000000-0005-0000-0000-0000EAAF0000}"/>
    <cellStyle name="Note 9 2 2 4 2 2 3" xfId="53389" xr:uid="{00000000-0005-0000-0000-0000EBAF0000}"/>
    <cellStyle name="Note 9 2 2 4 2 3" xfId="29422" xr:uid="{00000000-0005-0000-0000-0000ECAF0000}"/>
    <cellStyle name="Note 9 2 2 4 2 4" xfId="46658" xr:uid="{00000000-0005-0000-0000-0000EDAF0000}"/>
    <cellStyle name="Note 9 2 2 4 3" xfId="8474" xr:uid="{00000000-0005-0000-0000-0000EEAF0000}"/>
    <cellStyle name="Note 9 2 2 4 3 2" xfId="26139" xr:uid="{00000000-0005-0000-0000-0000EFAF0000}"/>
    <cellStyle name="Note 9 2 2 4 3 3" xfId="43401" xr:uid="{00000000-0005-0000-0000-0000F0AF0000}"/>
    <cellStyle name="Note 9 2 2 4 4" xfId="15472" xr:uid="{00000000-0005-0000-0000-0000F1AF0000}"/>
    <cellStyle name="Note 9 2 2 4 4 2" xfId="33136" xr:uid="{00000000-0005-0000-0000-0000F2AF0000}"/>
    <cellStyle name="Note 9 2 2 4 4 3" xfId="50348" xr:uid="{00000000-0005-0000-0000-0000F3AF0000}"/>
    <cellStyle name="Note 9 2 2 4 5" xfId="22503" xr:uid="{00000000-0005-0000-0000-0000F4AF0000}"/>
    <cellStyle name="Note 9 2 2 4 6" xfId="39790" xr:uid="{00000000-0005-0000-0000-0000F5AF0000}"/>
    <cellStyle name="Note 9 2 2 5" xfId="10444" xr:uid="{00000000-0005-0000-0000-0000F6AF0000}"/>
    <cellStyle name="Note 9 2 2 5 2" xfId="17333" xr:uid="{00000000-0005-0000-0000-0000F7AF0000}"/>
    <cellStyle name="Note 9 2 2 5 2 2" xfId="34997" xr:uid="{00000000-0005-0000-0000-0000F8AF0000}"/>
    <cellStyle name="Note 9 2 2 5 2 3" xfId="52195" xr:uid="{00000000-0005-0000-0000-0000F9AF0000}"/>
    <cellStyle name="Note 9 2 2 5 3" xfId="28108" xr:uid="{00000000-0005-0000-0000-0000FAAF0000}"/>
    <cellStyle name="Note 9 2 2 5 4" xfId="45356" xr:uid="{00000000-0005-0000-0000-0000FBAF0000}"/>
    <cellStyle name="Note 9 2 2 6" xfId="6694" xr:uid="{00000000-0005-0000-0000-0000FCAF0000}"/>
    <cellStyle name="Note 9 2 2 6 2" xfId="24359" xr:uid="{00000000-0005-0000-0000-0000FDAF0000}"/>
    <cellStyle name="Note 9 2 2 6 3" xfId="41633" xr:uid="{00000000-0005-0000-0000-0000FEAF0000}"/>
    <cellStyle name="Note 9 2 2 7" xfId="13725" xr:uid="{00000000-0005-0000-0000-0000FFAF0000}"/>
    <cellStyle name="Note 9 2 2 7 2" xfId="31389" xr:uid="{00000000-0005-0000-0000-000000B00000}"/>
    <cellStyle name="Note 9 2 2 7 3" xfId="48613" xr:uid="{00000000-0005-0000-0000-000001B00000}"/>
    <cellStyle name="Note 9 2 2 8" xfId="20641" xr:uid="{00000000-0005-0000-0000-000002B00000}"/>
    <cellStyle name="Note 9 2 2 9" xfId="37947" xr:uid="{00000000-0005-0000-0000-000003B00000}"/>
    <cellStyle name="Note 9 2 3" xfId="3018" xr:uid="{00000000-0005-0000-0000-000004B00000}"/>
    <cellStyle name="Note 9 2 3 2" xfId="3681" xr:uid="{00000000-0005-0000-0000-000005B00000}"/>
    <cellStyle name="Note 9 2 3 2 2" xfId="5597" xr:uid="{00000000-0005-0000-0000-000006B00000}"/>
    <cellStyle name="Note 9 2 3 2 2 2" xfId="12517" xr:uid="{00000000-0005-0000-0000-000007B00000}"/>
    <cellStyle name="Note 9 2 3 2 2 2 2" xfId="19244" xr:uid="{00000000-0005-0000-0000-000008B00000}"/>
    <cellStyle name="Note 9 2 3 2 2 2 2 2" xfId="36908" xr:uid="{00000000-0005-0000-0000-000009B00000}"/>
    <cellStyle name="Note 9 2 3 2 2 2 2 3" xfId="54085" xr:uid="{00000000-0005-0000-0000-00000AB00000}"/>
    <cellStyle name="Note 9 2 3 2 2 2 3" xfId="30181" xr:uid="{00000000-0005-0000-0000-00000BB00000}"/>
    <cellStyle name="Note 9 2 3 2 2 2 4" xfId="47408" xr:uid="{00000000-0005-0000-0000-00000CB00000}"/>
    <cellStyle name="Note 9 2 3 2 2 3" xfId="9233" xr:uid="{00000000-0005-0000-0000-00000DB00000}"/>
    <cellStyle name="Note 9 2 3 2 2 3 2" xfId="26898" xr:uid="{00000000-0005-0000-0000-00000EB00000}"/>
    <cellStyle name="Note 9 2 3 2 2 3 3" xfId="44151" xr:uid="{00000000-0005-0000-0000-00000FB00000}"/>
    <cellStyle name="Note 9 2 3 2 2 4" xfId="16177" xr:uid="{00000000-0005-0000-0000-000010B00000}"/>
    <cellStyle name="Note 9 2 3 2 2 4 2" xfId="33841" xr:uid="{00000000-0005-0000-0000-000011B00000}"/>
    <cellStyle name="Note 9 2 3 2 2 4 3" xfId="51044" xr:uid="{00000000-0005-0000-0000-000012B00000}"/>
    <cellStyle name="Note 9 2 3 2 2 5" xfId="23262" xr:uid="{00000000-0005-0000-0000-000013B00000}"/>
    <cellStyle name="Note 9 2 3 2 2 6" xfId="40540" xr:uid="{00000000-0005-0000-0000-000014B00000}"/>
    <cellStyle name="Note 9 2 3 2 3" xfId="11141" xr:uid="{00000000-0005-0000-0000-000015B00000}"/>
    <cellStyle name="Note 9 2 3 2 3 2" xfId="17976" xr:uid="{00000000-0005-0000-0000-000016B00000}"/>
    <cellStyle name="Note 9 2 3 2 3 2 2" xfId="35640" xr:uid="{00000000-0005-0000-0000-000017B00000}"/>
    <cellStyle name="Note 9 2 3 2 3 2 3" xfId="52829" xr:uid="{00000000-0005-0000-0000-000018B00000}"/>
    <cellStyle name="Note 9 2 3 2 3 3" xfId="28805" xr:uid="{00000000-0005-0000-0000-000019B00000}"/>
    <cellStyle name="Note 9 2 3 2 3 4" xfId="46044" xr:uid="{00000000-0005-0000-0000-00001AB00000}"/>
    <cellStyle name="Note 9 2 3 2 4" xfId="7378" xr:uid="{00000000-0005-0000-0000-00001BB00000}"/>
    <cellStyle name="Note 9 2 3 2 4 2" xfId="25043" xr:uid="{00000000-0005-0000-0000-00001CB00000}"/>
    <cellStyle name="Note 9 2 3 2 4 3" xfId="42308" xr:uid="{00000000-0005-0000-0000-00001DB00000}"/>
    <cellStyle name="Note 9 2 3 2 5" xfId="14430" xr:uid="{00000000-0005-0000-0000-00001EB00000}"/>
    <cellStyle name="Note 9 2 3 2 5 2" xfId="32094" xr:uid="{00000000-0005-0000-0000-00001FB00000}"/>
    <cellStyle name="Note 9 2 3 2 5 3" xfId="49309" xr:uid="{00000000-0005-0000-0000-000020B00000}"/>
    <cellStyle name="Note 9 2 3 2 6" xfId="21400" xr:uid="{00000000-0005-0000-0000-000021B00000}"/>
    <cellStyle name="Note 9 2 3 2 7" xfId="38697" xr:uid="{00000000-0005-0000-0000-000022B00000}"/>
    <cellStyle name="Note 9 2 3 3" xfId="4048" xr:uid="{00000000-0005-0000-0000-000023B00000}"/>
    <cellStyle name="Note 9 2 3 3 2" xfId="5964" xr:uid="{00000000-0005-0000-0000-000024B00000}"/>
    <cellStyle name="Note 9 2 3 3 2 2" xfId="12884" xr:uid="{00000000-0005-0000-0000-000025B00000}"/>
    <cellStyle name="Note 9 2 3 3 2 2 2" xfId="19611" xr:uid="{00000000-0005-0000-0000-000026B00000}"/>
    <cellStyle name="Note 9 2 3 3 2 2 2 2" xfId="37275" xr:uid="{00000000-0005-0000-0000-000027B00000}"/>
    <cellStyle name="Note 9 2 3 3 2 2 2 3" xfId="54452" xr:uid="{00000000-0005-0000-0000-000028B00000}"/>
    <cellStyle name="Note 9 2 3 3 2 2 3" xfId="30548" xr:uid="{00000000-0005-0000-0000-000029B00000}"/>
    <cellStyle name="Note 9 2 3 3 2 2 4" xfId="47775" xr:uid="{00000000-0005-0000-0000-00002AB00000}"/>
    <cellStyle name="Note 9 2 3 3 2 3" xfId="9600" xr:uid="{00000000-0005-0000-0000-00002BB00000}"/>
    <cellStyle name="Note 9 2 3 3 2 3 2" xfId="27265" xr:uid="{00000000-0005-0000-0000-00002CB00000}"/>
    <cellStyle name="Note 9 2 3 3 2 3 3" xfId="44518" xr:uid="{00000000-0005-0000-0000-00002DB00000}"/>
    <cellStyle name="Note 9 2 3 3 2 4" xfId="16544" xr:uid="{00000000-0005-0000-0000-00002EB00000}"/>
    <cellStyle name="Note 9 2 3 3 2 4 2" xfId="34208" xr:uid="{00000000-0005-0000-0000-00002FB00000}"/>
    <cellStyle name="Note 9 2 3 3 2 4 3" xfId="51411" xr:uid="{00000000-0005-0000-0000-000030B00000}"/>
    <cellStyle name="Note 9 2 3 3 2 5" xfId="23629" xr:uid="{00000000-0005-0000-0000-000031B00000}"/>
    <cellStyle name="Note 9 2 3 3 2 6" xfId="40907" xr:uid="{00000000-0005-0000-0000-000032B00000}"/>
    <cellStyle name="Note 9 2 3 3 3" xfId="7745" xr:uid="{00000000-0005-0000-0000-000033B00000}"/>
    <cellStyle name="Note 9 2 3 3 3 2" xfId="25410" xr:uid="{00000000-0005-0000-0000-000034B00000}"/>
    <cellStyle name="Note 9 2 3 3 3 3" xfId="42675" xr:uid="{00000000-0005-0000-0000-000035B00000}"/>
    <cellStyle name="Note 9 2 3 3 4" xfId="14797" xr:uid="{00000000-0005-0000-0000-000036B00000}"/>
    <cellStyle name="Note 9 2 3 3 4 2" xfId="32461" xr:uid="{00000000-0005-0000-0000-000037B00000}"/>
    <cellStyle name="Note 9 2 3 3 4 3" xfId="49676" xr:uid="{00000000-0005-0000-0000-000038B00000}"/>
    <cellStyle name="Note 9 2 3 3 5" xfId="21767" xr:uid="{00000000-0005-0000-0000-000039B00000}"/>
    <cellStyle name="Note 9 2 3 3 6" xfId="39064" xr:uid="{00000000-0005-0000-0000-00003AB00000}"/>
    <cellStyle name="Note 9 2 3 4" xfId="4934" xr:uid="{00000000-0005-0000-0000-00003BB00000}"/>
    <cellStyle name="Note 9 2 3 4 2" xfId="11854" xr:uid="{00000000-0005-0000-0000-00003CB00000}"/>
    <cellStyle name="Note 9 2 3 4 2 2" xfId="18635" xr:uid="{00000000-0005-0000-0000-00003DB00000}"/>
    <cellStyle name="Note 9 2 3 4 2 2 2" xfId="36299" xr:uid="{00000000-0005-0000-0000-00003EB00000}"/>
    <cellStyle name="Note 9 2 3 4 2 2 3" xfId="53482" xr:uid="{00000000-0005-0000-0000-00003FB00000}"/>
    <cellStyle name="Note 9 2 3 4 2 3" xfId="29518" xr:uid="{00000000-0005-0000-0000-000040B00000}"/>
    <cellStyle name="Note 9 2 3 4 2 4" xfId="46751" xr:uid="{00000000-0005-0000-0000-000041B00000}"/>
    <cellStyle name="Note 9 2 3 4 3" xfId="8570" xr:uid="{00000000-0005-0000-0000-000042B00000}"/>
    <cellStyle name="Note 9 2 3 4 3 2" xfId="26235" xr:uid="{00000000-0005-0000-0000-000043B00000}"/>
    <cellStyle name="Note 9 2 3 4 3 3" xfId="43494" xr:uid="{00000000-0005-0000-0000-000044B00000}"/>
    <cellStyle name="Note 9 2 3 4 4" xfId="15568" xr:uid="{00000000-0005-0000-0000-000045B00000}"/>
    <cellStyle name="Note 9 2 3 4 4 2" xfId="33232" xr:uid="{00000000-0005-0000-0000-000046B00000}"/>
    <cellStyle name="Note 9 2 3 4 4 3" xfId="50441" xr:uid="{00000000-0005-0000-0000-000047B00000}"/>
    <cellStyle name="Note 9 2 3 4 5" xfId="22599" xr:uid="{00000000-0005-0000-0000-000048B00000}"/>
    <cellStyle name="Note 9 2 3 4 6" xfId="39883" xr:uid="{00000000-0005-0000-0000-000049B00000}"/>
    <cellStyle name="Note 9 2 3 5" xfId="10540" xr:uid="{00000000-0005-0000-0000-00004AB00000}"/>
    <cellStyle name="Note 9 2 3 5 2" xfId="17429" xr:uid="{00000000-0005-0000-0000-00004BB00000}"/>
    <cellStyle name="Note 9 2 3 5 2 2" xfId="35093" xr:uid="{00000000-0005-0000-0000-00004CB00000}"/>
    <cellStyle name="Note 9 2 3 5 2 3" xfId="52288" xr:uid="{00000000-0005-0000-0000-00004DB00000}"/>
    <cellStyle name="Note 9 2 3 5 3" xfId="28204" xr:uid="{00000000-0005-0000-0000-00004EB00000}"/>
    <cellStyle name="Note 9 2 3 5 4" xfId="45449" xr:uid="{00000000-0005-0000-0000-00004FB00000}"/>
    <cellStyle name="Note 9 2 3 6" xfId="6790" xr:uid="{00000000-0005-0000-0000-000050B00000}"/>
    <cellStyle name="Note 9 2 3 6 2" xfId="24455" xr:uid="{00000000-0005-0000-0000-000051B00000}"/>
    <cellStyle name="Note 9 2 3 6 3" xfId="41726" xr:uid="{00000000-0005-0000-0000-000052B00000}"/>
    <cellStyle name="Note 9 2 3 7" xfId="13821" xr:uid="{00000000-0005-0000-0000-000053B00000}"/>
    <cellStyle name="Note 9 2 3 7 2" xfId="31485" xr:uid="{00000000-0005-0000-0000-000054B00000}"/>
    <cellStyle name="Note 9 2 3 7 3" xfId="48706" xr:uid="{00000000-0005-0000-0000-000055B00000}"/>
    <cellStyle name="Note 9 2 3 8" xfId="20737" xr:uid="{00000000-0005-0000-0000-000056B00000}"/>
    <cellStyle name="Note 9 2 3 9" xfId="38040" xr:uid="{00000000-0005-0000-0000-000057B00000}"/>
    <cellStyle name="Note 9 2 4" xfId="3130" xr:uid="{00000000-0005-0000-0000-000058B00000}"/>
    <cellStyle name="Note 9 2 4 2" xfId="4160" xr:uid="{00000000-0005-0000-0000-000059B00000}"/>
    <cellStyle name="Note 9 2 4 2 2" xfId="6076" xr:uid="{00000000-0005-0000-0000-00005AB00000}"/>
    <cellStyle name="Note 9 2 4 2 2 2" xfId="12996" xr:uid="{00000000-0005-0000-0000-00005BB00000}"/>
    <cellStyle name="Note 9 2 4 2 2 2 2" xfId="19723" xr:uid="{00000000-0005-0000-0000-00005CB00000}"/>
    <cellStyle name="Note 9 2 4 2 2 2 2 2" xfId="37387" xr:uid="{00000000-0005-0000-0000-00005DB00000}"/>
    <cellStyle name="Note 9 2 4 2 2 2 2 3" xfId="54564" xr:uid="{00000000-0005-0000-0000-00005EB00000}"/>
    <cellStyle name="Note 9 2 4 2 2 2 3" xfId="30660" xr:uid="{00000000-0005-0000-0000-00005FB00000}"/>
    <cellStyle name="Note 9 2 4 2 2 2 4" xfId="47887" xr:uid="{00000000-0005-0000-0000-000060B00000}"/>
    <cellStyle name="Note 9 2 4 2 2 3" xfId="9712" xr:uid="{00000000-0005-0000-0000-000061B00000}"/>
    <cellStyle name="Note 9 2 4 2 2 3 2" xfId="27377" xr:uid="{00000000-0005-0000-0000-000062B00000}"/>
    <cellStyle name="Note 9 2 4 2 2 3 3" xfId="44630" xr:uid="{00000000-0005-0000-0000-000063B00000}"/>
    <cellStyle name="Note 9 2 4 2 2 4" xfId="16656" xr:uid="{00000000-0005-0000-0000-000064B00000}"/>
    <cellStyle name="Note 9 2 4 2 2 4 2" xfId="34320" xr:uid="{00000000-0005-0000-0000-000065B00000}"/>
    <cellStyle name="Note 9 2 4 2 2 4 3" xfId="51523" xr:uid="{00000000-0005-0000-0000-000066B00000}"/>
    <cellStyle name="Note 9 2 4 2 2 5" xfId="23741" xr:uid="{00000000-0005-0000-0000-000067B00000}"/>
    <cellStyle name="Note 9 2 4 2 2 6" xfId="41019" xr:uid="{00000000-0005-0000-0000-000068B00000}"/>
    <cellStyle name="Note 9 2 4 2 3" xfId="7857" xr:uid="{00000000-0005-0000-0000-000069B00000}"/>
    <cellStyle name="Note 9 2 4 2 3 2" xfId="25522" xr:uid="{00000000-0005-0000-0000-00006AB00000}"/>
    <cellStyle name="Note 9 2 4 2 3 3" xfId="42787" xr:uid="{00000000-0005-0000-0000-00006BB00000}"/>
    <cellStyle name="Note 9 2 4 2 4" xfId="14909" xr:uid="{00000000-0005-0000-0000-00006CB00000}"/>
    <cellStyle name="Note 9 2 4 2 4 2" xfId="32573" xr:uid="{00000000-0005-0000-0000-00006DB00000}"/>
    <cellStyle name="Note 9 2 4 2 4 3" xfId="49788" xr:uid="{00000000-0005-0000-0000-00006EB00000}"/>
    <cellStyle name="Note 9 2 4 2 5" xfId="21879" xr:uid="{00000000-0005-0000-0000-00006FB00000}"/>
    <cellStyle name="Note 9 2 4 2 6" xfId="39176" xr:uid="{00000000-0005-0000-0000-000070B00000}"/>
    <cellStyle name="Note 9 2 4 3" xfId="5046" xr:uid="{00000000-0005-0000-0000-000071B00000}"/>
    <cellStyle name="Note 9 2 4 3 2" xfId="11966" xr:uid="{00000000-0005-0000-0000-000072B00000}"/>
    <cellStyle name="Note 9 2 4 3 2 2" xfId="18747" xr:uid="{00000000-0005-0000-0000-000073B00000}"/>
    <cellStyle name="Note 9 2 4 3 2 2 2" xfId="36411" xr:uid="{00000000-0005-0000-0000-000074B00000}"/>
    <cellStyle name="Note 9 2 4 3 2 2 3" xfId="53594" xr:uid="{00000000-0005-0000-0000-000075B00000}"/>
    <cellStyle name="Note 9 2 4 3 2 3" xfId="29630" xr:uid="{00000000-0005-0000-0000-000076B00000}"/>
    <cellStyle name="Note 9 2 4 3 2 4" xfId="46863" xr:uid="{00000000-0005-0000-0000-000077B00000}"/>
    <cellStyle name="Note 9 2 4 3 3" xfId="8682" xr:uid="{00000000-0005-0000-0000-000078B00000}"/>
    <cellStyle name="Note 9 2 4 3 3 2" xfId="26347" xr:uid="{00000000-0005-0000-0000-000079B00000}"/>
    <cellStyle name="Note 9 2 4 3 3 3" xfId="43606" xr:uid="{00000000-0005-0000-0000-00007AB00000}"/>
    <cellStyle name="Note 9 2 4 3 4" xfId="15680" xr:uid="{00000000-0005-0000-0000-00007BB00000}"/>
    <cellStyle name="Note 9 2 4 3 4 2" xfId="33344" xr:uid="{00000000-0005-0000-0000-00007CB00000}"/>
    <cellStyle name="Note 9 2 4 3 4 3" xfId="50553" xr:uid="{00000000-0005-0000-0000-00007DB00000}"/>
    <cellStyle name="Note 9 2 4 3 5" xfId="22711" xr:uid="{00000000-0005-0000-0000-00007EB00000}"/>
    <cellStyle name="Note 9 2 4 3 6" xfId="39995" xr:uid="{00000000-0005-0000-0000-00007FB00000}"/>
    <cellStyle name="Note 9 2 4 4" xfId="10652" xr:uid="{00000000-0005-0000-0000-000080B00000}"/>
    <cellStyle name="Note 9 2 4 4 2" xfId="17541" xr:uid="{00000000-0005-0000-0000-000081B00000}"/>
    <cellStyle name="Note 9 2 4 4 2 2" xfId="35205" xr:uid="{00000000-0005-0000-0000-000082B00000}"/>
    <cellStyle name="Note 9 2 4 4 2 3" xfId="52400" xr:uid="{00000000-0005-0000-0000-000083B00000}"/>
    <cellStyle name="Note 9 2 4 4 3" xfId="28316" xr:uid="{00000000-0005-0000-0000-000084B00000}"/>
    <cellStyle name="Note 9 2 4 4 4" xfId="45561" xr:uid="{00000000-0005-0000-0000-000085B00000}"/>
    <cellStyle name="Note 9 2 4 5" xfId="6902" xr:uid="{00000000-0005-0000-0000-000086B00000}"/>
    <cellStyle name="Note 9 2 4 5 2" xfId="24567" xr:uid="{00000000-0005-0000-0000-000087B00000}"/>
    <cellStyle name="Note 9 2 4 5 3" xfId="41838" xr:uid="{00000000-0005-0000-0000-000088B00000}"/>
    <cellStyle name="Note 9 2 4 6" xfId="13933" xr:uid="{00000000-0005-0000-0000-000089B00000}"/>
    <cellStyle name="Note 9 2 4 6 2" xfId="31597" xr:uid="{00000000-0005-0000-0000-00008AB00000}"/>
    <cellStyle name="Note 9 2 4 6 3" xfId="48818" xr:uid="{00000000-0005-0000-0000-00008BB00000}"/>
    <cellStyle name="Note 9 2 4 7" xfId="20849" xr:uid="{00000000-0005-0000-0000-00008CB00000}"/>
    <cellStyle name="Note 9 2 4 8" xfId="38152" xr:uid="{00000000-0005-0000-0000-00008DB00000}"/>
    <cellStyle name="Note 9 2 5" xfId="3358" xr:uid="{00000000-0005-0000-0000-00008EB00000}"/>
    <cellStyle name="Note 9 2 5 2" xfId="5274" xr:uid="{00000000-0005-0000-0000-00008FB00000}"/>
    <cellStyle name="Note 9 2 5 2 2" xfId="12194" xr:uid="{00000000-0005-0000-0000-000090B00000}"/>
    <cellStyle name="Note 9 2 5 2 2 2" xfId="18921" xr:uid="{00000000-0005-0000-0000-000091B00000}"/>
    <cellStyle name="Note 9 2 5 2 2 2 2" xfId="36585" xr:uid="{00000000-0005-0000-0000-000092B00000}"/>
    <cellStyle name="Note 9 2 5 2 2 2 3" xfId="53768" xr:uid="{00000000-0005-0000-0000-000093B00000}"/>
    <cellStyle name="Note 9 2 5 2 2 3" xfId="29858" xr:uid="{00000000-0005-0000-0000-000094B00000}"/>
    <cellStyle name="Note 9 2 5 2 2 4" xfId="47091" xr:uid="{00000000-0005-0000-0000-000095B00000}"/>
    <cellStyle name="Note 9 2 5 2 3" xfId="8910" xr:uid="{00000000-0005-0000-0000-000096B00000}"/>
    <cellStyle name="Note 9 2 5 2 3 2" xfId="26575" xr:uid="{00000000-0005-0000-0000-000097B00000}"/>
    <cellStyle name="Note 9 2 5 2 3 3" xfId="43834" xr:uid="{00000000-0005-0000-0000-000098B00000}"/>
    <cellStyle name="Note 9 2 5 2 4" xfId="15854" xr:uid="{00000000-0005-0000-0000-000099B00000}"/>
    <cellStyle name="Note 9 2 5 2 4 2" xfId="33518" xr:uid="{00000000-0005-0000-0000-00009AB00000}"/>
    <cellStyle name="Note 9 2 5 2 4 3" xfId="50727" xr:uid="{00000000-0005-0000-0000-00009BB00000}"/>
    <cellStyle name="Note 9 2 5 2 5" xfId="22939" xr:uid="{00000000-0005-0000-0000-00009CB00000}"/>
    <cellStyle name="Note 9 2 5 2 6" xfId="40223" xr:uid="{00000000-0005-0000-0000-00009DB00000}"/>
    <cellStyle name="Note 9 2 5 3" xfId="10818" xr:uid="{00000000-0005-0000-0000-00009EB00000}"/>
    <cellStyle name="Note 9 2 5 3 2" xfId="17653" xr:uid="{00000000-0005-0000-0000-00009FB00000}"/>
    <cellStyle name="Note 9 2 5 3 2 2" xfId="35317" xr:uid="{00000000-0005-0000-0000-0000A0B00000}"/>
    <cellStyle name="Note 9 2 5 3 2 3" xfId="52512" xr:uid="{00000000-0005-0000-0000-0000A1B00000}"/>
    <cellStyle name="Note 9 2 5 3 3" xfId="28482" xr:uid="{00000000-0005-0000-0000-0000A2B00000}"/>
    <cellStyle name="Note 9 2 5 3 4" xfId="45727" xr:uid="{00000000-0005-0000-0000-0000A3B00000}"/>
    <cellStyle name="Note 9 2 5 4" xfId="14107" xr:uid="{00000000-0005-0000-0000-0000A4B00000}"/>
    <cellStyle name="Note 9 2 5 4 2" xfId="31771" xr:uid="{00000000-0005-0000-0000-0000A5B00000}"/>
    <cellStyle name="Note 9 2 5 4 3" xfId="48992" xr:uid="{00000000-0005-0000-0000-0000A6B00000}"/>
    <cellStyle name="Note 9 2 5 5" xfId="21077" xr:uid="{00000000-0005-0000-0000-0000A7B00000}"/>
    <cellStyle name="Note 9 2 5 6" xfId="38380" xr:uid="{00000000-0005-0000-0000-0000A8B00000}"/>
    <cellStyle name="Note 9 2 6" xfId="3261" xr:uid="{00000000-0005-0000-0000-0000A9B00000}"/>
    <cellStyle name="Note 9 2 6 2" xfId="5177" xr:uid="{00000000-0005-0000-0000-0000AAB00000}"/>
    <cellStyle name="Note 9 2 6 2 2" xfId="12097" xr:uid="{00000000-0005-0000-0000-0000ABB00000}"/>
    <cellStyle name="Note 9 2 6 2 2 2" xfId="18878" xr:uid="{00000000-0005-0000-0000-0000ACB00000}"/>
    <cellStyle name="Note 9 2 6 2 2 2 2" xfId="36542" xr:uid="{00000000-0005-0000-0000-0000ADB00000}"/>
    <cellStyle name="Note 9 2 6 2 2 2 3" xfId="53725" xr:uid="{00000000-0005-0000-0000-0000AEB00000}"/>
    <cellStyle name="Note 9 2 6 2 2 3" xfId="29761" xr:uid="{00000000-0005-0000-0000-0000AFB00000}"/>
    <cellStyle name="Note 9 2 6 2 2 4" xfId="46994" xr:uid="{00000000-0005-0000-0000-0000B0B00000}"/>
    <cellStyle name="Note 9 2 6 2 3" xfId="8813" xr:uid="{00000000-0005-0000-0000-0000B1B00000}"/>
    <cellStyle name="Note 9 2 6 2 3 2" xfId="26478" xr:uid="{00000000-0005-0000-0000-0000B2B00000}"/>
    <cellStyle name="Note 9 2 6 2 3 3" xfId="43737" xr:uid="{00000000-0005-0000-0000-0000B3B00000}"/>
    <cellStyle name="Note 9 2 6 2 4" xfId="15811" xr:uid="{00000000-0005-0000-0000-0000B4B00000}"/>
    <cellStyle name="Note 9 2 6 2 4 2" xfId="33475" xr:uid="{00000000-0005-0000-0000-0000B5B00000}"/>
    <cellStyle name="Note 9 2 6 2 4 3" xfId="50684" xr:uid="{00000000-0005-0000-0000-0000B6B00000}"/>
    <cellStyle name="Note 9 2 6 2 5" xfId="22842" xr:uid="{00000000-0005-0000-0000-0000B7B00000}"/>
    <cellStyle name="Note 9 2 6 2 6" xfId="40126" xr:uid="{00000000-0005-0000-0000-0000B8B00000}"/>
    <cellStyle name="Note 9 2 6 3" xfId="7033" xr:uid="{00000000-0005-0000-0000-0000B9B00000}"/>
    <cellStyle name="Note 9 2 6 3 2" xfId="24698" xr:uid="{00000000-0005-0000-0000-0000BAB00000}"/>
    <cellStyle name="Note 9 2 6 3 3" xfId="41969" xr:uid="{00000000-0005-0000-0000-0000BBB00000}"/>
    <cellStyle name="Note 9 2 6 4" xfId="14064" xr:uid="{00000000-0005-0000-0000-0000BCB00000}"/>
    <cellStyle name="Note 9 2 6 4 2" xfId="31728" xr:uid="{00000000-0005-0000-0000-0000BDB00000}"/>
    <cellStyle name="Note 9 2 6 4 3" xfId="48949" xr:uid="{00000000-0005-0000-0000-0000BEB00000}"/>
    <cellStyle name="Note 9 2 6 5" xfId="20980" xr:uid="{00000000-0005-0000-0000-0000BFB00000}"/>
    <cellStyle name="Note 9 2 6 6" xfId="38283" xr:uid="{00000000-0005-0000-0000-0000C0B00000}"/>
    <cellStyle name="Note 9 2 7" xfId="4611" xr:uid="{00000000-0005-0000-0000-0000C1B00000}"/>
    <cellStyle name="Note 9 2 7 2" xfId="11531" xr:uid="{00000000-0005-0000-0000-0000C2B00000}"/>
    <cellStyle name="Note 9 2 7 2 2" xfId="18312" xr:uid="{00000000-0005-0000-0000-0000C3B00000}"/>
    <cellStyle name="Note 9 2 7 2 2 2" xfId="35976" xr:uid="{00000000-0005-0000-0000-0000C4B00000}"/>
    <cellStyle name="Note 9 2 7 2 2 3" xfId="53165" xr:uid="{00000000-0005-0000-0000-0000C5B00000}"/>
    <cellStyle name="Note 9 2 7 2 3" xfId="29195" xr:uid="{00000000-0005-0000-0000-0000C6B00000}"/>
    <cellStyle name="Note 9 2 7 2 4" xfId="46434" xr:uid="{00000000-0005-0000-0000-0000C7B00000}"/>
    <cellStyle name="Note 9 2 7 3" xfId="8247" xr:uid="{00000000-0005-0000-0000-0000C8B00000}"/>
    <cellStyle name="Note 9 2 7 3 2" xfId="25912" xr:uid="{00000000-0005-0000-0000-0000C9B00000}"/>
    <cellStyle name="Note 9 2 7 3 3" xfId="43177" xr:uid="{00000000-0005-0000-0000-0000CAB00000}"/>
    <cellStyle name="Note 9 2 7 4" xfId="15245" xr:uid="{00000000-0005-0000-0000-0000CBB00000}"/>
    <cellStyle name="Note 9 2 7 4 2" xfId="32909" xr:uid="{00000000-0005-0000-0000-0000CCB00000}"/>
    <cellStyle name="Note 9 2 7 4 3" xfId="50124" xr:uid="{00000000-0005-0000-0000-0000CDB00000}"/>
    <cellStyle name="Note 9 2 7 5" xfId="22276" xr:uid="{00000000-0005-0000-0000-0000CEB00000}"/>
    <cellStyle name="Note 9 2 7 6" xfId="39566" xr:uid="{00000000-0005-0000-0000-0000CFB00000}"/>
    <cellStyle name="Note 9 2 8" xfId="10217" xr:uid="{00000000-0005-0000-0000-0000D0B00000}"/>
    <cellStyle name="Note 9 2 8 2" xfId="17106" xr:uid="{00000000-0005-0000-0000-0000D1B00000}"/>
    <cellStyle name="Note 9 2 8 2 2" xfId="34770" xr:uid="{00000000-0005-0000-0000-0000D2B00000}"/>
    <cellStyle name="Note 9 2 8 2 3" xfId="51971" xr:uid="{00000000-0005-0000-0000-0000D3B00000}"/>
    <cellStyle name="Note 9 2 8 3" xfId="27881" xr:uid="{00000000-0005-0000-0000-0000D4B00000}"/>
    <cellStyle name="Note 9 2 8 4" xfId="45132" xr:uid="{00000000-0005-0000-0000-0000D5B00000}"/>
    <cellStyle name="Note 9 2 9" xfId="6467" xr:uid="{00000000-0005-0000-0000-0000D6B00000}"/>
    <cellStyle name="Note 9 2 9 2" xfId="24132" xr:uid="{00000000-0005-0000-0000-0000D7B00000}"/>
    <cellStyle name="Note 9 2 9 3" xfId="41409" xr:uid="{00000000-0005-0000-0000-0000D8B00000}"/>
    <cellStyle name="Note 9 3" xfId="2881" xr:uid="{00000000-0005-0000-0000-0000D9B00000}"/>
    <cellStyle name="Note 9 3 2" xfId="3544" xr:uid="{00000000-0005-0000-0000-0000DAB00000}"/>
    <cellStyle name="Note 9 3 2 2" xfId="5460" xr:uid="{00000000-0005-0000-0000-0000DBB00000}"/>
    <cellStyle name="Note 9 3 2 2 2" xfId="12380" xr:uid="{00000000-0005-0000-0000-0000DCB00000}"/>
    <cellStyle name="Note 9 3 2 2 2 2" xfId="19107" xr:uid="{00000000-0005-0000-0000-0000DDB00000}"/>
    <cellStyle name="Note 9 3 2 2 2 2 2" xfId="36771" xr:uid="{00000000-0005-0000-0000-0000DEB00000}"/>
    <cellStyle name="Note 9 3 2 2 2 2 3" xfId="53951" xr:uid="{00000000-0005-0000-0000-0000DFB00000}"/>
    <cellStyle name="Note 9 3 2 2 2 3" xfId="30044" xr:uid="{00000000-0005-0000-0000-0000E0B00000}"/>
    <cellStyle name="Note 9 3 2 2 2 4" xfId="47274" xr:uid="{00000000-0005-0000-0000-0000E1B00000}"/>
    <cellStyle name="Note 9 3 2 2 3" xfId="9096" xr:uid="{00000000-0005-0000-0000-0000E2B00000}"/>
    <cellStyle name="Note 9 3 2 2 3 2" xfId="26761" xr:uid="{00000000-0005-0000-0000-0000E3B00000}"/>
    <cellStyle name="Note 9 3 2 2 3 3" xfId="44017" xr:uid="{00000000-0005-0000-0000-0000E4B00000}"/>
    <cellStyle name="Note 9 3 2 2 4" xfId="16040" xr:uid="{00000000-0005-0000-0000-0000E5B00000}"/>
    <cellStyle name="Note 9 3 2 2 4 2" xfId="33704" xr:uid="{00000000-0005-0000-0000-0000E6B00000}"/>
    <cellStyle name="Note 9 3 2 2 4 3" xfId="50910" xr:uid="{00000000-0005-0000-0000-0000E7B00000}"/>
    <cellStyle name="Note 9 3 2 2 5" xfId="23125" xr:uid="{00000000-0005-0000-0000-0000E8B00000}"/>
    <cellStyle name="Note 9 3 2 2 6" xfId="40406" xr:uid="{00000000-0005-0000-0000-0000E9B00000}"/>
    <cellStyle name="Note 9 3 2 3" xfId="11004" xr:uid="{00000000-0005-0000-0000-0000EAB00000}"/>
    <cellStyle name="Note 9 3 2 3 2" xfId="17839" xr:uid="{00000000-0005-0000-0000-0000EBB00000}"/>
    <cellStyle name="Note 9 3 2 3 2 2" xfId="35503" xr:uid="{00000000-0005-0000-0000-0000ECB00000}"/>
    <cellStyle name="Note 9 3 2 3 2 3" xfId="52695" xr:uid="{00000000-0005-0000-0000-0000EDB00000}"/>
    <cellStyle name="Note 9 3 2 3 3" xfId="28668" xr:uid="{00000000-0005-0000-0000-0000EEB00000}"/>
    <cellStyle name="Note 9 3 2 3 4" xfId="45910" xr:uid="{00000000-0005-0000-0000-0000EFB00000}"/>
    <cellStyle name="Note 9 3 2 4" xfId="7241" xr:uid="{00000000-0005-0000-0000-0000F0B00000}"/>
    <cellStyle name="Note 9 3 2 4 2" xfId="24906" xr:uid="{00000000-0005-0000-0000-0000F1B00000}"/>
    <cellStyle name="Note 9 3 2 4 3" xfId="42174" xr:uid="{00000000-0005-0000-0000-0000F2B00000}"/>
    <cellStyle name="Note 9 3 2 5" xfId="14293" xr:uid="{00000000-0005-0000-0000-0000F3B00000}"/>
    <cellStyle name="Note 9 3 2 5 2" xfId="31957" xr:uid="{00000000-0005-0000-0000-0000F4B00000}"/>
    <cellStyle name="Note 9 3 2 5 3" xfId="49175" xr:uid="{00000000-0005-0000-0000-0000F5B00000}"/>
    <cellStyle name="Note 9 3 2 6" xfId="21263" xr:uid="{00000000-0005-0000-0000-0000F6B00000}"/>
    <cellStyle name="Note 9 3 2 7" xfId="38563" xr:uid="{00000000-0005-0000-0000-0000F7B00000}"/>
    <cellStyle name="Note 9 3 3" xfId="3914" xr:uid="{00000000-0005-0000-0000-0000F8B00000}"/>
    <cellStyle name="Note 9 3 3 2" xfId="5830" xr:uid="{00000000-0005-0000-0000-0000F9B00000}"/>
    <cellStyle name="Note 9 3 3 2 2" xfId="12750" xr:uid="{00000000-0005-0000-0000-0000FAB00000}"/>
    <cellStyle name="Note 9 3 3 2 2 2" xfId="19477" xr:uid="{00000000-0005-0000-0000-0000FBB00000}"/>
    <cellStyle name="Note 9 3 3 2 2 2 2" xfId="37141" xr:uid="{00000000-0005-0000-0000-0000FCB00000}"/>
    <cellStyle name="Note 9 3 3 2 2 2 3" xfId="54318" xr:uid="{00000000-0005-0000-0000-0000FDB00000}"/>
    <cellStyle name="Note 9 3 3 2 2 3" xfId="30414" xr:uid="{00000000-0005-0000-0000-0000FEB00000}"/>
    <cellStyle name="Note 9 3 3 2 2 4" xfId="47641" xr:uid="{00000000-0005-0000-0000-0000FFB00000}"/>
    <cellStyle name="Note 9 3 3 2 3" xfId="9466" xr:uid="{00000000-0005-0000-0000-000000B10000}"/>
    <cellStyle name="Note 9 3 3 2 3 2" xfId="27131" xr:uid="{00000000-0005-0000-0000-000001B10000}"/>
    <cellStyle name="Note 9 3 3 2 3 3" xfId="44384" xr:uid="{00000000-0005-0000-0000-000002B10000}"/>
    <cellStyle name="Note 9 3 3 2 4" xfId="16410" xr:uid="{00000000-0005-0000-0000-000003B10000}"/>
    <cellStyle name="Note 9 3 3 2 4 2" xfId="34074" xr:uid="{00000000-0005-0000-0000-000004B10000}"/>
    <cellStyle name="Note 9 3 3 2 4 3" xfId="51277" xr:uid="{00000000-0005-0000-0000-000005B10000}"/>
    <cellStyle name="Note 9 3 3 2 5" xfId="23495" xr:uid="{00000000-0005-0000-0000-000006B10000}"/>
    <cellStyle name="Note 9 3 3 2 6" xfId="40773" xr:uid="{00000000-0005-0000-0000-000007B10000}"/>
    <cellStyle name="Note 9 3 3 3" xfId="7611" xr:uid="{00000000-0005-0000-0000-000008B10000}"/>
    <cellStyle name="Note 9 3 3 3 2" xfId="25276" xr:uid="{00000000-0005-0000-0000-000009B10000}"/>
    <cellStyle name="Note 9 3 3 3 3" xfId="42541" xr:uid="{00000000-0005-0000-0000-00000AB10000}"/>
    <cellStyle name="Note 9 3 3 4" xfId="14663" xr:uid="{00000000-0005-0000-0000-00000BB10000}"/>
    <cellStyle name="Note 9 3 3 4 2" xfId="32327" xr:uid="{00000000-0005-0000-0000-00000CB10000}"/>
    <cellStyle name="Note 9 3 3 4 3" xfId="49542" xr:uid="{00000000-0005-0000-0000-00000DB10000}"/>
    <cellStyle name="Note 9 3 3 5" xfId="21633" xr:uid="{00000000-0005-0000-0000-00000EB10000}"/>
    <cellStyle name="Note 9 3 3 6" xfId="38930" xr:uid="{00000000-0005-0000-0000-00000FB10000}"/>
    <cellStyle name="Note 9 3 4" xfId="4797" xr:uid="{00000000-0005-0000-0000-000010B10000}"/>
    <cellStyle name="Note 9 3 4 2" xfId="11717" xr:uid="{00000000-0005-0000-0000-000011B10000}"/>
    <cellStyle name="Note 9 3 4 2 2" xfId="18498" xr:uid="{00000000-0005-0000-0000-000012B10000}"/>
    <cellStyle name="Note 9 3 4 2 2 2" xfId="36162" xr:uid="{00000000-0005-0000-0000-000013B10000}"/>
    <cellStyle name="Note 9 3 4 2 2 3" xfId="53348" xr:uid="{00000000-0005-0000-0000-000014B10000}"/>
    <cellStyle name="Note 9 3 4 2 3" xfId="29381" xr:uid="{00000000-0005-0000-0000-000015B10000}"/>
    <cellStyle name="Note 9 3 4 2 4" xfId="46617" xr:uid="{00000000-0005-0000-0000-000016B10000}"/>
    <cellStyle name="Note 9 3 4 3" xfId="8433" xr:uid="{00000000-0005-0000-0000-000017B10000}"/>
    <cellStyle name="Note 9 3 4 3 2" xfId="26098" xr:uid="{00000000-0005-0000-0000-000018B10000}"/>
    <cellStyle name="Note 9 3 4 3 3" xfId="43360" xr:uid="{00000000-0005-0000-0000-000019B10000}"/>
    <cellStyle name="Note 9 3 4 4" xfId="15431" xr:uid="{00000000-0005-0000-0000-00001AB10000}"/>
    <cellStyle name="Note 9 3 4 4 2" xfId="33095" xr:uid="{00000000-0005-0000-0000-00001BB10000}"/>
    <cellStyle name="Note 9 3 4 4 3" xfId="50307" xr:uid="{00000000-0005-0000-0000-00001CB10000}"/>
    <cellStyle name="Note 9 3 4 5" xfId="22462" xr:uid="{00000000-0005-0000-0000-00001DB10000}"/>
    <cellStyle name="Note 9 3 4 6" xfId="39749" xr:uid="{00000000-0005-0000-0000-00001EB10000}"/>
    <cellStyle name="Note 9 3 5" xfId="10403" xr:uid="{00000000-0005-0000-0000-00001FB10000}"/>
    <cellStyle name="Note 9 3 5 2" xfId="17292" xr:uid="{00000000-0005-0000-0000-000020B10000}"/>
    <cellStyle name="Note 9 3 5 2 2" xfId="34956" xr:uid="{00000000-0005-0000-0000-000021B10000}"/>
    <cellStyle name="Note 9 3 5 2 3" xfId="52154" xr:uid="{00000000-0005-0000-0000-000022B10000}"/>
    <cellStyle name="Note 9 3 5 3" xfId="28067" xr:uid="{00000000-0005-0000-0000-000023B10000}"/>
    <cellStyle name="Note 9 3 5 4" xfId="45315" xr:uid="{00000000-0005-0000-0000-000024B10000}"/>
    <cellStyle name="Note 9 3 6" xfId="6653" xr:uid="{00000000-0005-0000-0000-000025B10000}"/>
    <cellStyle name="Note 9 3 6 2" xfId="24318" xr:uid="{00000000-0005-0000-0000-000026B10000}"/>
    <cellStyle name="Note 9 3 6 3" xfId="41592" xr:uid="{00000000-0005-0000-0000-000027B10000}"/>
    <cellStyle name="Note 9 3 7" xfId="13684" xr:uid="{00000000-0005-0000-0000-000028B10000}"/>
    <cellStyle name="Note 9 3 7 2" xfId="31348" xr:uid="{00000000-0005-0000-0000-000029B10000}"/>
    <cellStyle name="Note 9 3 7 3" xfId="48572" xr:uid="{00000000-0005-0000-0000-00002AB10000}"/>
    <cellStyle name="Note 9 3 8" xfId="20600" xr:uid="{00000000-0005-0000-0000-00002BB10000}"/>
    <cellStyle name="Note 9 3 9" xfId="37906" xr:uid="{00000000-0005-0000-0000-00002CB10000}"/>
    <cellStyle name="Note 9 4" xfId="4533" xr:uid="{00000000-0005-0000-0000-00002DB10000}"/>
    <cellStyle name="Note 9 4 2" xfId="6397" xr:uid="{00000000-0005-0000-0000-00002EB10000}"/>
    <cellStyle name="Note 9 4 2 2" xfId="13316" xr:uid="{00000000-0005-0000-0000-00002FB10000}"/>
    <cellStyle name="Note 9 4 2 2 2" xfId="19989" xr:uid="{00000000-0005-0000-0000-000030B10000}"/>
    <cellStyle name="Note 9 4 2 2 2 2" xfId="37653" xr:uid="{00000000-0005-0000-0000-000031B10000}"/>
    <cellStyle name="Note 9 4 2 2 2 3" xfId="54830" xr:uid="{00000000-0005-0000-0000-000032B10000}"/>
    <cellStyle name="Note 9 4 2 2 3" xfId="30980" xr:uid="{00000000-0005-0000-0000-000033B10000}"/>
    <cellStyle name="Note 9 4 2 2 4" xfId="48207" xr:uid="{00000000-0005-0000-0000-000034B10000}"/>
    <cellStyle name="Note 9 4 2 3" xfId="10032" xr:uid="{00000000-0005-0000-0000-000035B10000}"/>
    <cellStyle name="Note 9 4 2 3 2" xfId="27697" xr:uid="{00000000-0005-0000-0000-000036B10000}"/>
    <cellStyle name="Note 9 4 2 3 3" xfId="44950" xr:uid="{00000000-0005-0000-0000-000037B10000}"/>
    <cellStyle name="Note 9 4 2 4" xfId="16922" xr:uid="{00000000-0005-0000-0000-000038B10000}"/>
    <cellStyle name="Note 9 4 2 4 2" xfId="34586" xr:uid="{00000000-0005-0000-0000-000039B10000}"/>
    <cellStyle name="Note 9 4 2 4 3" xfId="51789" xr:uid="{00000000-0005-0000-0000-00003AB10000}"/>
    <cellStyle name="Note 9 4 2 5" xfId="24062" xr:uid="{00000000-0005-0000-0000-00003BB10000}"/>
    <cellStyle name="Note 9 4 2 6" xfId="41339" xr:uid="{00000000-0005-0000-0000-00003CB10000}"/>
    <cellStyle name="Note 9 4 3" xfId="11461" xr:uid="{00000000-0005-0000-0000-00003DB10000}"/>
    <cellStyle name="Note 9 4 3 2" xfId="18242" xr:uid="{00000000-0005-0000-0000-00003EB10000}"/>
    <cellStyle name="Note 9 4 3 2 2" xfId="35906" xr:uid="{00000000-0005-0000-0000-00003FB10000}"/>
    <cellStyle name="Note 9 4 3 2 3" xfId="53095" xr:uid="{00000000-0005-0000-0000-000040B10000}"/>
    <cellStyle name="Note 9 4 3 3" xfId="29125" xr:uid="{00000000-0005-0000-0000-000041B10000}"/>
    <cellStyle name="Note 9 4 3 4" xfId="46364" xr:uid="{00000000-0005-0000-0000-000042B10000}"/>
    <cellStyle name="Note 9 4 4" xfId="8177" xr:uid="{00000000-0005-0000-0000-000043B10000}"/>
    <cellStyle name="Note 9 4 4 2" xfId="25842" xr:uid="{00000000-0005-0000-0000-000044B10000}"/>
    <cellStyle name="Note 9 4 4 3" xfId="43107" xr:uid="{00000000-0005-0000-0000-000045B10000}"/>
    <cellStyle name="Note 9 4 5" xfId="15175" xr:uid="{00000000-0005-0000-0000-000046B10000}"/>
    <cellStyle name="Note 9 4 5 2" xfId="32839" xr:uid="{00000000-0005-0000-0000-000047B10000}"/>
    <cellStyle name="Note 9 4 5 3" xfId="50054" xr:uid="{00000000-0005-0000-0000-000048B10000}"/>
    <cellStyle name="Note 9 4 6" xfId="22206" xr:uid="{00000000-0005-0000-0000-000049B10000}"/>
    <cellStyle name="Note 9 4 7" xfId="39496" xr:uid="{00000000-0005-0000-0000-00004AB10000}"/>
    <cellStyle name="Note 9 5" xfId="4377" xr:uid="{00000000-0005-0000-0000-00004BB10000}"/>
    <cellStyle name="Note 9 5 2" xfId="6242" xr:uid="{00000000-0005-0000-0000-00004CB10000}"/>
    <cellStyle name="Note 9 5 2 2" xfId="13161" xr:uid="{00000000-0005-0000-0000-00004DB10000}"/>
    <cellStyle name="Note 9 5 2 2 2" xfId="19834" xr:uid="{00000000-0005-0000-0000-00004EB10000}"/>
    <cellStyle name="Note 9 5 2 2 2 2" xfId="37498" xr:uid="{00000000-0005-0000-0000-00004FB10000}"/>
    <cellStyle name="Note 9 5 2 2 2 3" xfId="54675" xr:uid="{00000000-0005-0000-0000-000050B10000}"/>
    <cellStyle name="Note 9 5 2 2 3" xfId="30825" xr:uid="{00000000-0005-0000-0000-000051B10000}"/>
    <cellStyle name="Note 9 5 2 2 4" xfId="48052" xr:uid="{00000000-0005-0000-0000-000052B10000}"/>
    <cellStyle name="Note 9 5 2 3" xfId="9877" xr:uid="{00000000-0005-0000-0000-000053B10000}"/>
    <cellStyle name="Note 9 5 2 3 2" xfId="27542" xr:uid="{00000000-0005-0000-0000-000054B10000}"/>
    <cellStyle name="Note 9 5 2 3 3" xfId="44795" xr:uid="{00000000-0005-0000-0000-000055B10000}"/>
    <cellStyle name="Note 9 5 2 4" xfId="16767" xr:uid="{00000000-0005-0000-0000-000056B10000}"/>
    <cellStyle name="Note 9 5 2 4 2" xfId="34431" xr:uid="{00000000-0005-0000-0000-000057B10000}"/>
    <cellStyle name="Note 9 5 2 4 3" xfId="51634" xr:uid="{00000000-0005-0000-0000-000058B10000}"/>
    <cellStyle name="Note 9 5 2 5" xfId="23907" xr:uid="{00000000-0005-0000-0000-000059B10000}"/>
    <cellStyle name="Note 9 5 2 6" xfId="41184" xr:uid="{00000000-0005-0000-0000-00005AB10000}"/>
    <cellStyle name="Note 9 5 3" xfId="11306" xr:uid="{00000000-0005-0000-0000-00005BB10000}"/>
    <cellStyle name="Note 9 5 3 2" xfId="18087" xr:uid="{00000000-0005-0000-0000-00005CB10000}"/>
    <cellStyle name="Note 9 5 3 2 2" xfId="35751" xr:uid="{00000000-0005-0000-0000-00005DB10000}"/>
    <cellStyle name="Note 9 5 3 2 3" xfId="52940" xr:uid="{00000000-0005-0000-0000-00005EB10000}"/>
    <cellStyle name="Note 9 5 3 3" xfId="28970" xr:uid="{00000000-0005-0000-0000-00005FB10000}"/>
    <cellStyle name="Note 9 5 3 4" xfId="46209" xr:uid="{00000000-0005-0000-0000-000060B10000}"/>
    <cellStyle name="Note 9 5 4" xfId="8022" xr:uid="{00000000-0005-0000-0000-000061B10000}"/>
    <cellStyle name="Note 9 5 4 2" xfId="25687" xr:uid="{00000000-0005-0000-0000-000062B10000}"/>
    <cellStyle name="Note 9 5 4 3" xfId="42952" xr:uid="{00000000-0005-0000-0000-000063B10000}"/>
    <cellStyle name="Note 9 5 5" xfId="15020" xr:uid="{00000000-0005-0000-0000-000064B10000}"/>
    <cellStyle name="Note 9 5 5 2" xfId="32684" xr:uid="{00000000-0005-0000-0000-000065B10000}"/>
    <cellStyle name="Note 9 5 5 3" xfId="49899" xr:uid="{00000000-0005-0000-0000-000066B10000}"/>
    <cellStyle name="Note 9 5 6" xfId="22051" xr:uid="{00000000-0005-0000-0000-000067B10000}"/>
    <cellStyle name="Note 9 5 7" xfId="39341" xr:uid="{00000000-0005-0000-0000-000068B10000}"/>
    <cellStyle name="Note 9 6" xfId="10176" xr:uid="{00000000-0005-0000-0000-000069B10000}"/>
    <cellStyle name="Note 9 6 2" xfId="17065" xr:uid="{00000000-0005-0000-0000-00006AB10000}"/>
    <cellStyle name="Note 9 6 2 2" xfId="34729" xr:uid="{00000000-0005-0000-0000-00006BB10000}"/>
    <cellStyle name="Note 9 6 2 3" xfId="51930" xr:uid="{00000000-0005-0000-0000-00006CB10000}"/>
    <cellStyle name="Note 9 6 3" xfId="27840" xr:uid="{00000000-0005-0000-0000-00006DB10000}"/>
    <cellStyle name="Note 9 6 4" xfId="45091" xr:uid="{00000000-0005-0000-0000-00006EB10000}"/>
    <cellStyle name="Note 9 7" xfId="13457" xr:uid="{00000000-0005-0000-0000-00006FB10000}"/>
    <cellStyle name="Note 9 7 2" xfId="31121" xr:uid="{00000000-0005-0000-0000-000070B10000}"/>
    <cellStyle name="Note 9 7 3" xfId="48348" xr:uid="{00000000-0005-0000-0000-000071B10000}"/>
    <cellStyle name="Note 9 8" xfId="20283" xr:uid="{00000000-0005-0000-0000-000072B10000}"/>
    <cellStyle name="Note 9 9" xfId="20141" xr:uid="{00000000-0005-0000-0000-000073B10000}"/>
    <cellStyle name="Output 2" xfId="1896" xr:uid="{00000000-0005-0000-0000-000074B10000}"/>
    <cellStyle name="Output 2 2" xfId="1897" xr:uid="{00000000-0005-0000-0000-000075B10000}"/>
    <cellStyle name="Output 2 2 10" xfId="20284" xr:uid="{00000000-0005-0000-0000-000076B10000}"/>
    <cellStyle name="Output 2 2 11" xfId="20140" xr:uid="{00000000-0005-0000-0000-000077B10000}"/>
    <cellStyle name="Output 2 2 2" xfId="1898" xr:uid="{00000000-0005-0000-0000-000078B10000}"/>
    <cellStyle name="Output 2 2 3" xfId="1899" xr:uid="{00000000-0005-0000-0000-000079B10000}"/>
    <cellStyle name="Output 2 2 4" xfId="2692" xr:uid="{00000000-0005-0000-0000-00007AB10000}"/>
    <cellStyle name="Output 2 2 4 10" xfId="20413" xr:uid="{00000000-0005-0000-0000-00007BB10000}"/>
    <cellStyle name="Output 2 2 4 11" xfId="37722" xr:uid="{00000000-0005-0000-0000-00007CB10000}"/>
    <cellStyle name="Output 2 2 4 2" xfId="2921" xr:uid="{00000000-0005-0000-0000-00007DB10000}"/>
    <cellStyle name="Output 2 2 4 2 2" xfId="3584" xr:uid="{00000000-0005-0000-0000-00007EB10000}"/>
    <cellStyle name="Output 2 2 4 2 2 2" xfId="5500" xr:uid="{00000000-0005-0000-0000-00007FB10000}"/>
    <cellStyle name="Output 2 2 4 2 2 2 2" xfId="12420" xr:uid="{00000000-0005-0000-0000-000080B10000}"/>
    <cellStyle name="Output 2 2 4 2 2 2 2 2" xfId="19147" xr:uid="{00000000-0005-0000-0000-000081B10000}"/>
    <cellStyle name="Output 2 2 4 2 2 2 2 2 2" xfId="36811" xr:uid="{00000000-0005-0000-0000-000082B10000}"/>
    <cellStyle name="Output 2 2 4 2 2 2 2 2 3" xfId="53991" xr:uid="{00000000-0005-0000-0000-000083B10000}"/>
    <cellStyle name="Output 2 2 4 2 2 2 2 3" xfId="30084" xr:uid="{00000000-0005-0000-0000-000084B10000}"/>
    <cellStyle name="Output 2 2 4 2 2 2 2 4" xfId="47314" xr:uid="{00000000-0005-0000-0000-000085B10000}"/>
    <cellStyle name="Output 2 2 4 2 2 2 3" xfId="9136" xr:uid="{00000000-0005-0000-0000-000086B10000}"/>
    <cellStyle name="Output 2 2 4 2 2 2 3 2" xfId="26801" xr:uid="{00000000-0005-0000-0000-000087B10000}"/>
    <cellStyle name="Output 2 2 4 2 2 2 3 3" xfId="44057" xr:uid="{00000000-0005-0000-0000-000088B10000}"/>
    <cellStyle name="Output 2 2 4 2 2 2 4" xfId="16080" xr:uid="{00000000-0005-0000-0000-000089B10000}"/>
    <cellStyle name="Output 2 2 4 2 2 2 4 2" xfId="33744" xr:uid="{00000000-0005-0000-0000-00008AB10000}"/>
    <cellStyle name="Output 2 2 4 2 2 2 4 3" xfId="50950" xr:uid="{00000000-0005-0000-0000-00008BB10000}"/>
    <cellStyle name="Output 2 2 4 2 2 2 5" xfId="23165" xr:uid="{00000000-0005-0000-0000-00008CB10000}"/>
    <cellStyle name="Output 2 2 4 2 2 2 6" xfId="40446" xr:uid="{00000000-0005-0000-0000-00008DB10000}"/>
    <cellStyle name="Output 2 2 4 2 2 3" xfId="11044" xr:uid="{00000000-0005-0000-0000-00008EB10000}"/>
    <cellStyle name="Output 2 2 4 2 2 3 2" xfId="17879" xr:uid="{00000000-0005-0000-0000-00008FB10000}"/>
    <cellStyle name="Output 2 2 4 2 2 3 2 2" xfId="35543" xr:uid="{00000000-0005-0000-0000-000090B10000}"/>
    <cellStyle name="Output 2 2 4 2 2 3 2 3" xfId="52735" xr:uid="{00000000-0005-0000-0000-000091B10000}"/>
    <cellStyle name="Output 2 2 4 2 2 3 3" xfId="28708" xr:uid="{00000000-0005-0000-0000-000092B10000}"/>
    <cellStyle name="Output 2 2 4 2 2 3 4" xfId="45950" xr:uid="{00000000-0005-0000-0000-000093B10000}"/>
    <cellStyle name="Output 2 2 4 2 2 4" xfId="7281" xr:uid="{00000000-0005-0000-0000-000094B10000}"/>
    <cellStyle name="Output 2 2 4 2 2 4 2" xfId="24946" xr:uid="{00000000-0005-0000-0000-000095B10000}"/>
    <cellStyle name="Output 2 2 4 2 2 4 3" xfId="42214" xr:uid="{00000000-0005-0000-0000-000096B10000}"/>
    <cellStyle name="Output 2 2 4 2 2 5" xfId="14333" xr:uid="{00000000-0005-0000-0000-000097B10000}"/>
    <cellStyle name="Output 2 2 4 2 2 5 2" xfId="31997" xr:uid="{00000000-0005-0000-0000-000098B10000}"/>
    <cellStyle name="Output 2 2 4 2 2 5 3" xfId="49215" xr:uid="{00000000-0005-0000-0000-000099B10000}"/>
    <cellStyle name="Output 2 2 4 2 2 6" xfId="21303" xr:uid="{00000000-0005-0000-0000-00009AB10000}"/>
    <cellStyle name="Output 2 2 4 2 2 7" xfId="38603" xr:uid="{00000000-0005-0000-0000-00009BB10000}"/>
    <cellStyle name="Output 2 2 4 2 3" xfId="3954" xr:uid="{00000000-0005-0000-0000-00009CB10000}"/>
    <cellStyle name="Output 2 2 4 2 3 2" xfId="5870" xr:uid="{00000000-0005-0000-0000-00009DB10000}"/>
    <cellStyle name="Output 2 2 4 2 3 2 2" xfId="12790" xr:uid="{00000000-0005-0000-0000-00009EB10000}"/>
    <cellStyle name="Output 2 2 4 2 3 2 2 2" xfId="19517" xr:uid="{00000000-0005-0000-0000-00009FB10000}"/>
    <cellStyle name="Output 2 2 4 2 3 2 2 2 2" xfId="37181" xr:uid="{00000000-0005-0000-0000-0000A0B10000}"/>
    <cellStyle name="Output 2 2 4 2 3 2 2 2 3" xfId="54358" xr:uid="{00000000-0005-0000-0000-0000A1B10000}"/>
    <cellStyle name="Output 2 2 4 2 3 2 2 3" xfId="30454" xr:uid="{00000000-0005-0000-0000-0000A2B10000}"/>
    <cellStyle name="Output 2 2 4 2 3 2 2 4" xfId="47681" xr:uid="{00000000-0005-0000-0000-0000A3B10000}"/>
    <cellStyle name="Output 2 2 4 2 3 2 3" xfId="9506" xr:uid="{00000000-0005-0000-0000-0000A4B10000}"/>
    <cellStyle name="Output 2 2 4 2 3 2 3 2" xfId="27171" xr:uid="{00000000-0005-0000-0000-0000A5B10000}"/>
    <cellStyle name="Output 2 2 4 2 3 2 3 3" xfId="44424" xr:uid="{00000000-0005-0000-0000-0000A6B10000}"/>
    <cellStyle name="Output 2 2 4 2 3 2 4" xfId="16450" xr:uid="{00000000-0005-0000-0000-0000A7B10000}"/>
    <cellStyle name="Output 2 2 4 2 3 2 4 2" xfId="34114" xr:uid="{00000000-0005-0000-0000-0000A8B10000}"/>
    <cellStyle name="Output 2 2 4 2 3 2 4 3" xfId="51317" xr:uid="{00000000-0005-0000-0000-0000A9B10000}"/>
    <cellStyle name="Output 2 2 4 2 3 2 5" xfId="23535" xr:uid="{00000000-0005-0000-0000-0000AAB10000}"/>
    <cellStyle name="Output 2 2 4 2 3 2 6" xfId="40813" xr:uid="{00000000-0005-0000-0000-0000ABB10000}"/>
    <cellStyle name="Output 2 2 4 2 3 3" xfId="7651" xr:uid="{00000000-0005-0000-0000-0000ACB10000}"/>
    <cellStyle name="Output 2 2 4 2 3 3 2" xfId="25316" xr:uid="{00000000-0005-0000-0000-0000ADB10000}"/>
    <cellStyle name="Output 2 2 4 2 3 3 3" xfId="42581" xr:uid="{00000000-0005-0000-0000-0000AEB10000}"/>
    <cellStyle name="Output 2 2 4 2 3 4" xfId="14703" xr:uid="{00000000-0005-0000-0000-0000AFB10000}"/>
    <cellStyle name="Output 2 2 4 2 3 4 2" xfId="32367" xr:uid="{00000000-0005-0000-0000-0000B0B10000}"/>
    <cellStyle name="Output 2 2 4 2 3 4 3" xfId="49582" xr:uid="{00000000-0005-0000-0000-0000B1B10000}"/>
    <cellStyle name="Output 2 2 4 2 3 5" xfId="21673" xr:uid="{00000000-0005-0000-0000-0000B2B10000}"/>
    <cellStyle name="Output 2 2 4 2 3 6" xfId="38970" xr:uid="{00000000-0005-0000-0000-0000B3B10000}"/>
    <cellStyle name="Output 2 2 4 2 4" xfId="4837" xr:uid="{00000000-0005-0000-0000-0000B4B10000}"/>
    <cellStyle name="Output 2 2 4 2 4 2" xfId="11757" xr:uid="{00000000-0005-0000-0000-0000B5B10000}"/>
    <cellStyle name="Output 2 2 4 2 4 2 2" xfId="18538" xr:uid="{00000000-0005-0000-0000-0000B6B10000}"/>
    <cellStyle name="Output 2 2 4 2 4 2 2 2" xfId="36202" xr:uid="{00000000-0005-0000-0000-0000B7B10000}"/>
    <cellStyle name="Output 2 2 4 2 4 2 2 3" xfId="53388" xr:uid="{00000000-0005-0000-0000-0000B8B10000}"/>
    <cellStyle name="Output 2 2 4 2 4 2 3" xfId="29421" xr:uid="{00000000-0005-0000-0000-0000B9B10000}"/>
    <cellStyle name="Output 2 2 4 2 4 2 4" xfId="46657" xr:uid="{00000000-0005-0000-0000-0000BAB10000}"/>
    <cellStyle name="Output 2 2 4 2 4 3" xfId="8473" xr:uid="{00000000-0005-0000-0000-0000BBB10000}"/>
    <cellStyle name="Output 2 2 4 2 4 3 2" xfId="26138" xr:uid="{00000000-0005-0000-0000-0000BCB10000}"/>
    <cellStyle name="Output 2 2 4 2 4 3 3" xfId="43400" xr:uid="{00000000-0005-0000-0000-0000BDB10000}"/>
    <cellStyle name="Output 2 2 4 2 4 4" xfId="15471" xr:uid="{00000000-0005-0000-0000-0000BEB10000}"/>
    <cellStyle name="Output 2 2 4 2 4 4 2" xfId="33135" xr:uid="{00000000-0005-0000-0000-0000BFB10000}"/>
    <cellStyle name="Output 2 2 4 2 4 4 3" xfId="50347" xr:uid="{00000000-0005-0000-0000-0000C0B10000}"/>
    <cellStyle name="Output 2 2 4 2 4 5" xfId="22502" xr:uid="{00000000-0005-0000-0000-0000C1B10000}"/>
    <cellStyle name="Output 2 2 4 2 4 6" xfId="39789" xr:uid="{00000000-0005-0000-0000-0000C2B10000}"/>
    <cellStyle name="Output 2 2 4 2 5" xfId="10443" xr:uid="{00000000-0005-0000-0000-0000C3B10000}"/>
    <cellStyle name="Output 2 2 4 2 5 2" xfId="17332" xr:uid="{00000000-0005-0000-0000-0000C4B10000}"/>
    <cellStyle name="Output 2 2 4 2 5 2 2" xfId="34996" xr:uid="{00000000-0005-0000-0000-0000C5B10000}"/>
    <cellStyle name="Output 2 2 4 2 5 2 3" xfId="52194" xr:uid="{00000000-0005-0000-0000-0000C6B10000}"/>
    <cellStyle name="Output 2 2 4 2 5 3" xfId="28107" xr:uid="{00000000-0005-0000-0000-0000C7B10000}"/>
    <cellStyle name="Output 2 2 4 2 5 4" xfId="45355" xr:uid="{00000000-0005-0000-0000-0000C8B10000}"/>
    <cellStyle name="Output 2 2 4 2 6" xfId="6693" xr:uid="{00000000-0005-0000-0000-0000C9B10000}"/>
    <cellStyle name="Output 2 2 4 2 6 2" xfId="24358" xr:uid="{00000000-0005-0000-0000-0000CAB10000}"/>
    <cellStyle name="Output 2 2 4 2 6 3" xfId="41632" xr:uid="{00000000-0005-0000-0000-0000CBB10000}"/>
    <cellStyle name="Output 2 2 4 2 7" xfId="13724" xr:uid="{00000000-0005-0000-0000-0000CCB10000}"/>
    <cellStyle name="Output 2 2 4 2 7 2" xfId="31388" xr:uid="{00000000-0005-0000-0000-0000CDB10000}"/>
    <cellStyle name="Output 2 2 4 2 7 3" xfId="48612" xr:uid="{00000000-0005-0000-0000-0000CEB10000}"/>
    <cellStyle name="Output 2 2 4 2 8" xfId="20640" xr:uid="{00000000-0005-0000-0000-0000CFB10000}"/>
    <cellStyle name="Output 2 2 4 2 9" xfId="37946" xr:uid="{00000000-0005-0000-0000-0000D0B10000}"/>
    <cellStyle name="Output 2 2 4 3" xfId="3129" xr:uid="{00000000-0005-0000-0000-0000D1B10000}"/>
    <cellStyle name="Output 2 2 4 3 2" xfId="4159" xr:uid="{00000000-0005-0000-0000-0000D2B10000}"/>
    <cellStyle name="Output 2 2 4 3 2 2" xfId="6075" xr:uid="{00000000-0005-0000-0000-0000D3B10000}"/>
    <cellStyle name="Output 2 2 4 3 2 2 2" xfId="12995" xr:uid="{00000000-0005-0000-0000-0000D4B10000}"/>
    <cellStyle name="Output 2 2 4 3 2 2 2 2" xfId="19722" xr:uid="{00000000-0005-0000-0000-0000D5B10000}"/>
    <cellStyle name="Output 2 2 4 3 2 2 2 2 2" xfId="37386" xr:uid="{00000000-0005-0000-0000-0000D6B10000}"/>
    <cellStyle name="Output 2 2 4 3 2 2 2 2 3" xfId="54563" xr:uid="{00000000-0005-0000-0000-0000D7B10000}"/>
    <cellStyle name="Output 2 2 4 3 2 2 2 3" xfId="30659" xr:uid="{00000000-0005-0000-0000-0000D8B10000}"/>
    <cellStyle name="Output 2 2 4 3 2 2 2 4" xfId="47886" xr:uid="{00000000-0005-0000-0000-0000D9B10000}"/>
    <cellStyle name="Output 2 2 4 3 2 2 3" xfId="9711" xr:uid="{00000000-0005-0000-0000-0000DAB10000}"/>
    <cellStyle name="Output 2 2 4 3 2 2 3 2" xfId="27376" xr:uid="{00000000-0005-0000-0000-0000DBB10000}"/>
    <cellStyle name="Output 2 2 4 3 2 2 3 3" xfId="44629" xr:uid="{00000000-0005-0000-0000-0000DCB10000}"/>
    <cellStyle name="Output 2 2 4 3 2 2 4" xfId="16655" xr:uid="{00000000-0005-0000-0000-0000DDB10000}"/>
    <cellStyle name="Output 2 2 4 3 2 2 4 2" xfId="34319" xr:uid="{00000000-0005-0000-0000-0000DEB10000}"/>
    <cellStyle name="Output 2 2 4 3 2 2 4 3" xfId="51522" xr:uid="{00000000-0005-0000-0000-0000DFB10000}"/>
    <cellStyle name="Output 2 2 4 3 2 2 5" xfId="23740" xr:uid="{00000000-0005-0000-0000-0000E0B10000}"/>
    <cellStyle name="Output 2 2 4 3 2 2 6" xfId="41018" xr:uid="{00000000-0005-0000-0000-0000E1B10000}"/>
    <cellStyle name="Output 2 2 4 3 2 3" xfId="7856" xr:uid="{00000000-0005-0000-0000-0000E2B10000}"/>
    <cellStyle name="Output 2 2 4 3 2 3 2" xfId="25521" xr:uid="{00000000-0005-0000-0000-0000E3B10000}"/>
    <cellStyle name="Output 2 2 4 3 2 3 3" xfId="42786" xr:uid="{00000000-0005-0000-0000-0000E4B10000}"/>
    <cellStyle name="Output 2 2 4 3 2 4" xfId="14908" xr:uid="{00000000-0005-0000-0000-0000E5B10000}"/>
    <cellStyle name="Output 2 2 4 3 2 4 2" xfId="32572" xr:uid="{00000000-0005-0000-0000-0000E6B10000}"/>
    <cellStyle name="Output 2 2 4 3 2 4 3" xfId="49787" xr:uid="{00000000-0005-0000-0000-0000E7B10000}"/>
    <cellStyle name="Output 2 2 4 3 2 5" xfId="21878" xr:uid="{00000000-0005-0000-0000-0000E8B10000}"/>
    <cellStyle name="Output 2 2 4 3 2 6" xfId="39175" xr:uid="{00000000-0005-0000-0000-0000E9B10000}"/>
    <cellStyle name="Output 2 2 4 3 3" xfId="5045" xr:uid="{00000000-0005-0000-0000-0000EAB10000}"/>
    <cellStyle name="Output 2 2 4 3 3 2" xfId="11965" xr:uid="{00000000-0005-0000-0000-0000EBB10000}"/>
    <cellStyle name="Output 2 2 4 3 3 2 2" xfId="18746" xr:uid="{00000000-0005-0000-0000-0000ECB10000}"/>
    <cellStyle name="Output 2 2 4 3 3 2 2 2" xfId="36410" xr:uid="{00000000-0005-0000-0000-0000EDB10000}"/>
    <cellStyle name="Output 2 2 4 3 3 2 2 3" xfId="53593" xr:uid="{00000000-0005-0000-0000-0000EEB10000}"/>
    <cellStyle name="Output 2 2 4 3 3 2 3" xfId="29629" xr:uid="{00000000-0005-0000-0000-0000EFB10000}"/>
    <cellStyle name="Output 2 2 4 3 3 2 4" xfId="46862" xr:uid="{00000000-0005-0000-0000-0000F0B10000}"/>
    <cellStyle name="Output 2 2 4 3 3 3" xfId="8681" xr:uid="{00000000-0005-0000-0000-0000F1B10000}"/>
    <cellStyle name="Output 2 2 4 3 3 3 2" xfId="26346" xr:uid="{00000000-0005-0000-0000-0000F2B10000}"/>
    <cellStyle name="Output 2 2 4 3 3 3 3" xfId="43605" xr:uid="{00000000-0005-0000-0000-0000F3B10000}"/>
    <cellStyle name="Output 2 2 4 3 3 4" xfId="15679" xr:uid="{00000000-0005-0000-0000-0000F4B10000}"/>
    <cellStyle name="Output 2 2 4 3 3 4 2" xfId="33343" xr:uid="{00000000-0005-0000-0000-0000F5B10000}"/>
    <cellStyle name="Output 2 2 4 3 3 4 3" xfId="50552" xr:uid="{00000000-0005-0000-0000-0000F6B10000}"/>
    <cellStyle name="Output 2 2 4 3 3 5" xfId="22710" xr:uid="{00000000-0005-0000-0000-0000F7B10000}"/>
    <cellStyle name="Output 2 2 4 3 3 6" xfId="39994" xr:uid="{00000000-0005-0000-0000-0000F8B10000}"/>
    <cellStyle name="Output 2 2 4 3 4" xfId="10651" xr:uid="{00000000-0005-0000-0000-0000F9B10000}"/>
    <cellStyle name="Output 2 2 4 3 4 2" xfId="17540" xr:uid="{00000000-0005-0000-0000-0000FAB10000}"/>
    <cellStyle name="Output 2 2 4 3 4 2 2" xfId="35204" xr:uid="{00000000-0005-0000-0000-0000FBB10000}"/>
    <cellStyle name="Output 2 2 4 3 4 2 3" xfId="52399" xr:uid="{00000000-0005-0000-0000-0000FCB10000}"/>
    <cellStyle name="Output 2 2 4 3 4 3" xfId="28315" xr:uid="{00000000-0005-0000-0000-0000FDB10000}"/>
    <cellStyle name="Output 2 2 4 3 4 4" xfId="45560" xr:uid="{00000000-0005-0000-0000-0000FEB10000}"/>
    <cellStyle name="Output 2 2 4 3 5" xfId="6901" xr:uid="{00000000-0005-0000-0000-0000FFB10000}"/>
    <cellStyle name="Output 2 2 4 3 5 2" xfId="24566" xr:uid="{00000000-0005-0000-0000-000000B20000}"/>
    <cellStyle name="Output 2 2 4 3 5 3" xfId="41837" xr:uid="{00000000-0005-0000-0000-000001B20000}"/>
    <cellStyle name="Output 2 2 4 3 6" xfId="13932" xr:uid="{00000000-0005-0000-0000-000002B20000}"/>
    <cellStyle name="Output 2 2 4 3 6 2" xfId="31596" xr:uid="{00000000-0005-0000-0000-000003B20000}"/>
    <cellStyle name="Output 2 2 4 3 6 3" xfId="48817" xr:uid="{00000000-0005-0000-0000-000004B20000}"/>
    <cellStyle name="Output 2 2 4 3 7" xfId="20848" xr:uid="{00000000-0005-0000-0000-000005B20000}"/>
    <cellStyle name="Output 2 2 4 3 8" xfId="38151" xr:uid="{00000000-0005-0000-0000-000006B20000}"/>
    <cellStyle name="Output 2 2 4 4" xfId="3357" xr:uid="{00000000-0005-0000-0000-000007B20000}"/>
    <cellStyle name="Output 2 2 4 4 2" xfId="5273" xr:uid="{00000000-0005-0000-0000-000008B20000}"/>
    <cellStyle name="Output 2 2 4 4 2 2" xfId="12193" xr:uid="{00000000-0005-0000-0000-000009B20000}"/>
    <cellStyle name="Output 2 2 4 4 2 2 2" xfId="18920" xr:uid="{00000000-0005-0000-0000-00000AB20000}"/>
    <cellStyle name="Output 2 2 4 4 2 2 2 2" xfId="36584" xr:uid="{00000000-0005-0000-0000-00000BB20000}"/>
    <cellStyle name="Output 2 2 4 4 2 2 2 3" xfId="53767" xr:uid="{00000000-0005-0000-0000-00000CB20000}"/>
    <cellStyle name="Output 2 2 4 4 2 2 3" xfId="29857" xr:uid="{00000000-0005-0000-0000-00000DB20000}"/>
    <cellStyle name="Output 2 2 4 4 2 2 4" xfId="47090" xr:uid="{00000000-0005-0000-0000-00000EB20000}"/>
    <cellStyle name="Output 2 2 4 4 2 3" xfId="8909" xr:uid="{00000000-0005-0000-0000-00000FB20000}"/>
    <cellStyle name="Output 2 2 4 4 2 3 2" xfId="26574" xr:uid="{00000000-0005-0000-0000-000010B20000}"/>
    <cellStyle name="Output 2 2 4 4 2 3 3" xfId="43833" xr:uid="{00000000-0005-0000-0000-000011B20000}"/>
    <cellStyle name="Output 2 2 4 4 2 4" xfId="15853" xr:uid="{00000000-0005-0000-0000-000012B20000}"/>
    <cellStyle name="Output 2 2 4 4 2 4 2" xfId="33517" xr:uid="{00000000-0005-0000-0000-000013B20000}"/>
    <cellStyle name="Output 2 2 4 4 2 4 3" xfId="50726" xr:uid="{00000000-0005-0000-0000-000014B20000}"/>
    <cellStyle name="Output 2 2 4 4 2 5" xfId="22938" xr:uid="{00000000-0005-0000-0000-000015B20000}"/>
    <cellStyle name="Output 2 2 4 4 2 6" xfId="40222" xr:uid="{00000000-0005-0000-0000-000016B20000}"/>
    <cellStyle name="Output 2 2 4 4 3" xfId="10817" xr:uid="{00000000-0005-0000-0000-000017B20000}"/>
    <cellStyle name="Output 2 2 4 4 3 2" xfId="17652" xr:uid="{00000000-0005-0000-0000-000018B20000}"/>
    <cellStyle name="Output 2 2 4 4 3 2 2" xfId="35316" xr:uid="{00000000-0005-0000-0000-000019B20000}"/>
    <cellStyle name="Output 2 2 4 4 3 2 3" xfId="52511" xr:uid="{00000000-0005-0000-0000-00001AB20000}"/>
    <cellStyle name="Output 2 2 4 4 3 3" xfId="28481" xr:uid="{00000000-0005-0000-0000-00001BB20000}"/>
    <cellStyle name="Output 2 2 4 4 3 4" xfId="45726" xr:uid="{00000000-0005-0000-0000-00001CB20000}"/>
    <cellStyle name="Output 2 2 4 4 4" xfId="7127" xr:uid="{00000000-0005-0000-0000-00001DB20000}"/>
    <cellStyle name="Output 2 2 4 4 4 2" xfId="24792" xr:uid="{00000000-0005-0000-0000-00001EB20000}"/>
    <cellStyle name="Output 2 2 4 4 4 3" xfId="42063" xr:uid="{00000000-0005-0000-0000-00001FB20000}"/>
    <cellStyle name="Output 2 2 4 4 5" xfId="14106" xr:uid="{00000000-0005-0000-0000-000020B20000}"/>
    <cellStyle name="Output 2 2 4 4 5 2" xfId="31770" xr:uid="{00000000-0005-0000-0000-000021B20000}"/>
    <cellStyle name="Output 2 2 4 4 5 3" xfId="48991" xr:uid="{00000000-0005-0000-0000-000022B20000}"/>
    <cellStyle name="Output 2 2 4 4 6" xfId="21076" xr:uid="{00000000-0005-0000-0000-000023B20000}"/>
    <cellStyle name="Output 2 2 4 4 7" xfId="38379" xr:uid="{00000000-0005-0000-0000-000024B20000}"/>
    <cellStyle name="Output 2 2 4 5" xfId="3262" xr:uid="{00000000-0005-0000-0000-000025B20000}"/>
    <cellStyle name="Output 2 2 4 5 2" xfId="5178" xr:uid="{00000000-0005-0000-0000-000026B20000}"/>
    <cellStyle name="Output 2 2 4 5 2 2" xfId="12098" xr:uid="{00000000-0005-0000-0000-000027B20000}"/>
    <cellStyle name="Output 2 2 4 5 2 2 2" xfId="18879" xr:uid="{00000000-0005-0000-0000-000028B20000}"/>
    <cellStyle name="Output 2 2 4 5 2 2 2 2" xfId="36543" xr:uid="{00000000-0005-0000-0000-000029B20000}"/>
    <cellStyle name="Output 2 2 4 5 2 2 2 3" xfId="53726" xr:uid="{00000000-0005-0000-0000-00002AB20000}"/>
    <cellStyle name="Output 2 2 4 5 2 2 3" xfId="29762" xr:uid="{00000000-0005-0000-0000-00002BB20000}"/>
    <cellStyle name="Output 2 2 4 5 2 2 4" xfId="46995" xr:uid="{00000000-0005-0000-0000-00002CB20000}"/>
    <cellStyle name="Output 2 2 4 5 2 3" xfId="8814" xr:uid="{00000000-0005-0000-0000-00002DB20000}"/>
    <cellStyle name="Output 2 2 4 5 2 3 2" xfId="26479" xr:uid="{00000000-0005-0000-0000-00002EB20000}"/>
    <cellStyle name="Output 2 2 4 5 2 3 3" xfId="43738" xr:uid="{00000000-0005-0000-0000-00002FB20000}"/>
    <cellStyle name="Output 2 2 4 5 2 4" xfId="15812" xr:uid="{00000000-0005-0000-0000-000030B20000}"/>
    <cellStyle name="Output 2 2 4 5 2 4 2" xfId="33476" xr:uid="{00000000-0005-0000-0000-000031B20000}"/>
    <cellStyle name="Output 2 2 4 5 2 4 3" xfId="50685" xr:uid="{00000000-0005-0000-0000-000032B20000}"/>
    <cellStyle name="Output 2 2 4 5 2 5" xfId="22843" xr:uid="{00000000-0005-0000-0000-000033B20000}"/>
    <cellStyle name="Output 2 2 4 5 2 6" xfId="40127" xr:uid="{00000000-0005-0000-0000-000034B20000}"/>
    <cellStyle name="Output 2 2 4 5 3" xfId="7034" xr:uid="{00000000-0005-0000-0000-000035B20000}"/>
    <cellStyle name="Output 2 2 4 5 3 2" xfId="24699" xr:uid="{00000000-0005-0000-0000-000036B20000}"/>
    <cellStyle name="Output 2 2 4 5 3 3" xfId="41970" xr:uid="{00000000-0005-0000-0000-000037B20000}"/>
    <cellStyle name="Output 2 2 4 5 4" xfId="14065" xr:uid="{00000000-0005-0000-0000-000038B20000}"/>
    <cellStyle name="Output 2 2 4 5 4 2" xfId="31729" xr:uid="{00000000-0005-0000-0000-000039B20000}"/>
    <cellStyle name="Output 2 2 4 5 4 3" xfId="48950" xr:uid="{00000000-0005-0000-0000-00003AB20000}"/>
    <cellStyle name="Output 2 2 4 5 5" xfId="20981" xr:uid="{00000000-0005-0000-0000-00003BB20000}"/>
    <cellStyle name="Output 2 2 4 5 6" xfId="38284" xr:uid="{00000000-0005-0000-0000-00003CB20000}"/>
    <cellStyle name="Output 2 2 4 6" xfId="4610" xr:uid="{00000000-0005-0000-0000-00003DB20000}"/>
    <cellStyle name="Output 2 2 4 6 2" xfId="11530" xr:uid="{00000000-0005-0000-0000-00003EB20000}"/>
    <cellStyle name="Output 2 2 4 6 2 2" xfId="18311" xr:uid="{00000000-0005-0000-0000-00003FB20000}"/>
    <cellStyle name="Output 2 2 4 6 2 2 2" xfId="35975" xr:uid="{00000000-0005-0000-0000-000040B20000}"/>
    <cellStyle name="Output 2 2 4 6 2 2 3" xfId="53164" xr:uid="{00000000-0005-0000-0000-000041B20000}"/>
    <cellStyle name="Output 2 2 4 6 2 3" xfId="29194" xr:uid="{00000000-0005-0000-0000-000042B20000}"/>
    <cellStyle name="Output 2 2 4 6 2 4" xfId="46433" xr:uid="{00000000-0005-0000-0000-000043B20000}"/>
    <cellStyle name="Output 2 2 4 6 3" xfId="8246" xr:uid="{00000000-0005-0000-0000-000044B20000}"/>
    <cellStyle name="Output 2 2 4 6 3 2" xfId="25911" xr:uid="{00000000-0005-0000-0000-000045B20000}"/>
    <cellStyle name="Output 2 2 4 6 3 3" xfId="43176" xr:uid="{00000000-0005-0000-0000-000046B20000}"/>
    <cellStyle name="Output 2 2 4 6 4" xfId="15244" xr:uid="{00000000-0005-0000-0000-000047B20000}"/>
    <cellStyle name="Output 2 2 4 6 4 2" xfId="32908" xr:uid="{00000000-0005-0000-0000-000048B20000}"/>
    <cellStyle name="Output 2 2 4 6 4 3" xfId="50123" xr:uid="{00000000-0005-0000-0000-000049B20000}"/>
    <cellStyle name="Output 2 2 4 6 5" xfId="22275" xr:uid="{00000000-0005-0000-0000-00004AB20000}"/>
    <cellStyle name="Output 2 2 4 6 6" xfId="39565" xr:uid="{00000000-0005-0000-0000-00004BB20000}"/>
    <cellStyle name="Output 2 2 4 7" xfId="10216" xr:uid="{00000000-0005-0000-0000-00004CB20000}"/>
    <cellStyle name="Output 2 2 4 7 2" xfId="17105" xr:uid="{00000000-0005-0000-0000-00004DB20000}"/>
    <cellStyle name="Output 2 2 4 7 2 2" xfId="34769" xr:uid="{00000000-0005-0000-0000-00004EB20000}"/>
    <cellStyle name="Output 2 2 4 7 2 3" xfId="51970" xr:uid="{00000000-0005-0000-0000-00004FB20000}"/>
    <cellStyle name="Output 2 2 4 7 3" xfId="27880" xr:uid="{00000000-0005-0000-0000-000050B20000}"/>
    <cellStyle name="Output 2 2 4 7 4" xfId="45131" xr:uid="{00000000-0005-0000-0000-000051B20000}"/>
    <cellStyle name="Output 2 2 4 8" xfId="6466" xr:uid="{00000000-0005-0000-0000-000052B20000}"/>
    <cellStyle name="Output 2 2 4 8 2" xfId="24131" xr:uid="{00000000-0005-0000-0000-000053B20000}"/>
    <cellStyle name="Output 2 2 4 8 3" xfId="41408" xr:uid="{00000000-0005-0000-0000-000054B20000}"/>
    <cellStyle name="Output 2 2 4 9" xfId="13497" xr:uid="{00000000-0005-0000-0000-000055B20000}"/>
    <cellStyle name="Output 2 2 4 9 2" xfId="31161" xr:uid="{00000000-0005-0000-0000-000056B20000}"/>
    <cellStyle name="Output 2 2 4 9 3" xfId="48388" xr:uid="{00000000-0005-0000-0000-000057B20000}"/>
    <cellStyle name="Output 2 2 5" xfId="2882" xr:uid="{00000000-0005-0000-0000-000058B20000}"/>
    <cellStyle name="Output 2 2 5 2" xfId="3545" xr:uid="{00000000-0005-0000-0000-000059B20000}"/>
    <cellStyle name="Output 2 2 5 2 2" xfId="5461" xr:uid="{00000000-0005-0000-0000-00005AB20000}"/>
    <cellStyle name="Output 2 2 5 2 2 2" xfId="12381" xr:uid="{00000000-0005-0000-0000-00005BB20000}"/>
    <cellStyle name="Output 2 2 5 2 2 2 2" xfId="19108" xr:uid="{00000000-0005-0000-0000-00005CB20000}"/>
    <cellStyle name="Output 2 2 5 2 2 2 2 2" xfId="36772" xr:uid="{00000000-0005-0000-0000-00005DB20000}"/>
    <cellStyle name="Output 2 2 5 2 2 2 2 3" xfId="53952" xr:uid="{00000000-0005-0000-0000-00005EB20000}"/>
    <cellStyle name="Output 2 2 5 2 2 2 3" xfId="30045" xr:uid="{00000000-0005-0000-0000-00005FB20000}"/>
    <cellStyle name="Output 2 2 5 2 2 2 4" xfId="47275" xr:uid="{00000000-0005-0000-0000-000060B20000}"/>
    <cellStyle name="Output 2 2 5 2 2 3" xfId="9097" xr:uid="{00000000-0005-0000-0000-000061B20000}"/>
    <cellStyle name="Output 2 2 5 2 2 3 2" xfId="26762" xr:uid="{00000000-0005-0000-0000-000062B20000}"/>
    <cellStyle name="Output 2 2 5 2 2 3 3" xfId="44018" xr:uid="{00000000-0005-0000-0000-000063B20000}"/>
    <cellStyle name="Output 2 2 5 2 2 4" xfId="16041" xr:uid="{00000000-0005-0000-0000-000064B20000}"/>
    <cellStyle name="Output 2 2 5 2 2 4 2" xfId="33705" xr:uid="{00000000-0005-0000-0000-000065B20000}"/>
    <cellStyle name="Output 2 2 5 2 2 4 3" xfId="50911" xr:uid="{00000000-0005-0000-0000-000066B20000}"/>
    <cellStyle name="Output 2 2 5 2 2 5" xfId="23126" xr:uid="{00000000-0005-0000-0000-000067B20000}"/>
    <cellStyle name="Output 2 2 5 2 2 6" xfId="40407" xr:uid="{00000000-0005-0000-0000-000068B20000}"/>
    <cellStyle name="Output 2 2 5 2 3" xfId="11005" xr:uid="{00000000-0005-0000-0000-000069B20000}"/>
    <cellStyle name="Output 2 2 5 2 3 2" xfId="17840" xr:uid="{00000000-0005-0000-0000-00006AB20000}"/>
    <cellStyle name="Output 2 2 5 2 3 2 2" xfId="35504" xr:uid="{00000000-0005-0000-0000-00006BB20000}"/>
    <cellStyle name="Output 2 2 5 2 3 2 3" xfId="52696" xr:uid="{00000000-0005-0000-0000-00006CB20000}"/>
    <cellStyle name="Output 2 2 5 2 3 3" xfId="28669" xr:uid="{00000000-0005-0000-0000-00006DB20000}"/>
    <cellStyle name="Output 2 2 5 2 3 4" xfId="45911" xr:uid="{00000000-0005-0000-0000-00006EB20000}"/>
    <cellStyle name="Output 2 2 5 2 4" xfId="7242" xr:uid="{00000000-0005-0000-0000-00006FB20000}"/>
    <cellStyle name="Output 2 2 5 2 4 2" xfId="24907" xr:uid="{00000000-0005-0000-0000-000070B20000}"/>
    <cellStyle name="Output 2 2 5 2 4 3" xfId="42175" xr:uid="{00000000-0005-0000-0000-000071B20000}"/>
    <cellStyle name="Output 2 2 5 2 5" xfId="14294" xr:uid="{00000000-0005-0000-0000-000072B20000}"/>
    <cellStyle name="Output 2 2 5 2 5 2" xfId="31958" xr:uid="{00000000-0005-0000-0000-000073B20000}"/>
    <cellStyle name="Output 2 2 5 2 5 3" xfId="49176" xr:uid="{00000000-0005-0000-0000-000074B20000}"/>
    <cellStyle name="Output 2 2 5 2 6" xfId="21264" xr:uid="{00000000-0005-0000-0000-000075B20000}"/>
    <cellStyle name="Output 2 2 5 2 7" xfId="38564" xr:uid="{00000000-0005-0000-0000-000076B20000}"/>
    <cellStyle name="Output 2 2 5 3" xfId="3915" xr:uid="{00000000-0005-0000-0000-000077B20000}"/>
    <cellStyle name="Output 2 2 5 3 2" xfId="5831" xr:uid="{00000000-0005-0000-0000-000078B20000}"/>
    <cellStyle name="Output 2 2 5 3 2 2" xfId="12751" xr:uid="{00000000-0005-0000-0000-000079B20000}"/>
    <cellStyle name="Output 2 2 5 3 2 2 2" xfId="19478" xr:uid="{00000000-0005-0000-0000-00007AB20000}"/>
    <cellStyle name="Output 2 2 5 3 2 2 2 2" xfId="37142" xr:uid="{00000000-0005-0000-0000-00007BB20000}"/>
    <cellStyle name="Output 2 2 5 3 2 2 2 3" xfId="54319" xr:uid="{00000000-0005-0000-0000-00007CB20000}"/>
    <cellStyle name="Output 2 2 5 3 2 2 3" xfId="30415" xr:uid="{00000000-0005-0000-0000-00007DB20000}"/>
    <cellStyle name="Output 2 2 5 3 2 2 4" xfId="47642" xr:uid="{00000000-0005-0000-0000-00007EB20000}"/>
    <cellStyle name="Output 2 2 5 3 2 3" xfId="9467" xr:uid="{00000000-0005-0000-0000-00007FB20000}"/>
    <cellStyle name="Output 2 2 5 3 2 3 2" xfId="27132" xr:uid="{00000000-0005-0000-0000-000080B20000}"/>
    <cellStyle name="Output 2 2 5 3 2 3 3" xfId="44385" xr:uid="{00000000-0005-0000-0000-000081B20000}"/>
    <cellStyle name="Output 2 2 5 3 2 4" xfId="16411" xr:uid="{00000000-0005-0000-0000-000082B20000}"/>
    <cellStyle name="Output 2 2 5 3 2 4 2" xfId="34075" xr:uid="{00000000-0005-0000-0000-000083B20000}"/>
    <cellStyle name="Output 2 2 5 3 2 4 3" xfId="51278" xr:uid="{00000000-0005-0000-0000-000084B20000}"/>
    <cellStyle name="Output 2 2 5 3 2 5" xfId="23496" xr:uid="{00000000-0005-0000-0000-000085B20000}"/>
    <cellStyle name="Output 2 2 5 3 2 6" xfId="40774" xr:uid="{00000000-0005-0000-0000-000086B20000}"/>
    <cellStyle name="Output 2 2 5 3 3" xfId="7612" xr:uid="{00000000-0005-0000-0000-000087B20000}"/>
    <cellStyle name="Output 2 2 5 3 3 2" xfId="25277" xr:uid="{00000000-0005-0000-0000-000088B20000}"/>
    <cellStyle name="Output 2 2 5 3 3 3" xfId="42542" xr:uid="{00000000-0005-0000-0000-000089B20000}"/>
    <cellStyle name="Output 2 2 5 3 4" xfId="14664" xr:uid="{00000000-0005-0000-0000-00008AB20000}"/>
    <cellStyle name="Output 2 2 5 3 4 2" xfId="32328" xr:uid="{00000000-0005-0000-0000-00008BB20000}"/>
    <cellStyle name="Output 2 2 5 3 4 3" xfId="49543" xr:uid="{00000000-0005-0000-0000-00008CB20000}"/>
    <cellStyle name="Output 2 2 5 3 5" xfId="21634" xr:uid="{00000000-0005-0000-0000-00008DB20000}"/>
    <cellStyle name="Output 2 2 5 3 6" xfId="38931" xr:uid="{00000000-0005-0000-0000-00008EB20000}"/>
    <cellStyle name="Output 2 2 5 4" xfId="4798" xr:uid="{00000000-0005-0000-0000-00008FB20000}"/>
    <cellStyle name="Output 2 2 5 4 2" xfId="11718" xr:uid="{00000000-0005-0000-0000-000090B20000}"/>
    <cellStyle name="Output 2 2 5 4 2 2" xfId="18499" xr:uid="{00000000-0005-0000-0000-000091B20000}"/>
    <cellStyle name="Output 2 2 5 4 2 2 2" xfId="36163" xr:uid="{00000000-0005-0000-0000-000092B20000}"/>
    <cellStyle name="Output 2 2 5 4 2 2 3" xfId="53349" xr:uid="{00000000-0005-0000-0000-000093B20000}"/>
    <cellStyle name="Output 2 2 5 4 2 3" xfId="29382" xr:uid="{00000000-0005-0000-0000-000094B20000}"/>
    <cellStyle name="Output 2 2 5 4 2 4" xfId="46618" xr:uid="{00000000-0005-0000-0000-000095B20000}"/>
    <cellStyle name="Output 2 2 5 4 3" xfId="8434" xr:uid="{00000000-0005-0000-0000-000096B20000}"/>
    <cellStyle name="Output 2 2 5 4 3 2" xfId="26099" xr:uid="{00000000-0005-0000-0000-000097B20000}"/>
    <cellStyle name="Output 2 2 5 4 3 3" xfId="43361" xr:uid="{00000000-0005-0000-0000-000098B20000}"/>
    <cellStyle name="Output 2 2 5 4 4" xfId="15432" xr:uid="{00000000-0005-0000-0000-000099B20000}"/>
    <cellStyle name="Output 2 2 5 4 4 2" xfId="33096" xr:uid="{00000000-0005-0000-0000-00009AB20000}"/>
    <cellStyle name="Output 2 2 5 4 4 3" xfId="50308" xr:uid="{00000000-0005-0000-0000-00009BB20000}"/>
    <cellStyle name="Output 2 2 5 4 5" xfId="22463" xr:uid="{00000000-0005-0000-0000-00009CB20000}"/>
    <cellStyle name="Output 2 2 5 4 6" xfId="39750" xr:uid="{00000000-0005-0000-0000-00009DB20000}"/>
    <cellStyle name="Output 2 2 5 5" xfId="10404" xr:uid="{00000000-0005-0000-0000-00009EB20000}"/>
    <cellStyle name="Output 2 2 5 5 2" xfId="17293" xr:uid="{00000000-0005-0000-0000-00009FB20000}"/>
    <cellStyle name="Output 2 2 5 5 2 2" xfId="34957" xr:uid="{00000000-0005-0000-0000-0000A0B20000}"/>
    <cellStyle name="Output 2 2 5 5 2 3" xfId="52155" xr:uid="{00000000-0005-0000-0000-0000A1B20000}"/>
    <cellStyle name="Output 2 2 5 5 3" xfId="28068" xr:uid="{00000000-0005-0000-0000-0000A2B20000}"/>
    <cellStyle name="Output 2 2 5 5 4" xfId="45316" xr:uid="{00000000-0005-0000-0000-0000A3B20000}"/>
    <cellStyle name="Output 2 2 5 6" xfId="6654" xr:uid="{00000000-0005-0000-0000-0000A4B20000}"/>
    <cellStyle name="Output 2 2 5 6 2" xfId="24319" xr:uid="{00000000-0005-0000-0000-0000A5B20000}"/>
    <cellStyle name="Output 2 2 5 6 3" xfId="41593" xr:uid="{00000000-0005-0000-0000-0000A6B20000}"/>
    <cellStyle name="Output 2 2 5 7" xfId="13685" xr:uid="{00000000-0005-0000-0000-0000A7B20000}"/>
    <cellStyle name="Output 2 2 5 7 2" xfId="31349" xr:uid="{00000000-0005-0000-0000-0000A8B20000}"/>
    <cellStyle name="Output 2 2 5 7 3" xfId="48573" xr:uid="{00000000-0005-0000-0000-0000A9B20000}"/>
    <cellStyle name="Output 2 2 5 8" xfId="20601" xr:uid="{00000000-0005-0000-0000-0000AAB20000}"/>
    <cellStyle name="Output 2 2 5 9" xfId="37907" xr:uid="{00000000-0005-0000-0000-0000ABB20000}"/>
    <cellStyle name="Output 2 2 6" xfId="4534" xr:uid="{00000000-0005-0000-0000-0000ACB20000}"/>
    <cellStyle name="Output 2 2 6 2" xfId="6398" xr:uid="{00000000-0005-0000-0000-0000ADB20000}"/>
    <cellStyle name="Output 2 2 6 2 2" xfId="13317" xr:uid="{00000000-0005-0000-0000-0000AEB20000}"/>
    <cellStyle name="Output 2 2 6 2 2 2" xfId="19990" xr:uid="{00000000-0005-0000-0000-0000AFB20000}"/>
    <cellStyle name="Output 2 2 6 2 2 2 2" xfId="37654" xr:uid="{00000000-0005-0000-0000-0000B0B20000}"/>
    <cellStyle name="Output 2 2 6 2 2 2 3" xfId="54831" xr:uid="{00000000-0005-0000-0000-0000B1B20000}"/>
    <cellStyle name="Output 2 2 6 2 2 3" xfId="30981" xr:uid="{00000000-0005-0000-0000-0000B2B20000}"/>
    <cellStyle name="Output 2 2 6 2 2 4" xfId="48208" xr:uid="{00000000-0005-0000-0000-0000B3B20000}"/>
    <cellStyle name="Output 2 2 6 2 3" xfId="10033" xr:uid="{00000000-0005-0000-0000-0000B4B20000}"/>
    <cellStyle name="Output 2 2 6 2 3 2" xfId="27698" xr:uid="{00000000-0005-0000-0000-0000B5B20000}"/>
    <cellStyle name="Output 2 2 6 2 3 3" xfId="44951" xr:uid="{00000000-0005-0000-0000-0000B6B20000}"/>
    <cellStyle name="Output 2 2 6 2 4" xfId="16923" xr:uid="{00000000-0005-0000-0000-0000B7B20000}"/>
    <cellStyle name="Output 2 2 6 2 4 2" xfId="34587" xr:uid="{00000000-0005-0000-0000-0000B8B20000}"/>
    <cellStyle name="Output 2 2 6 2 4 3" xfId="51790" xr:uid="{00000000-0005-0000-0000-0000B9B20000}"/>
    <cellStyle name="Output 2 2 6 2 5" xfId="24063" xr:uid="{00000000-0005-0000-0000-0000BAB20000}"/>
    <cellStyle name="Output 2 2 6 2 6" xfId="41340" xr:uid="{00000000-0005-0000-0000-0000BBB20000}"/>
    <cellStyle name="Output 2 2 6 3" xfId="11462" xr:uid="{00000000-0005-0000-0000-0000BCB20000}"/>
    <cellStyle name="Output 2 2 6 3 2" xfId="18243" xr:uid="{00000000-0005-0000-0000-0000BDB20000}"/>
    <cellStyle name="Output 2 2 6 3 2 2" xfId="35907" xr:uid="{00000000-0005-0000-0000-0000BEB20000}"/>
    <cellStyle name="Output 2 2 6 3 2 3" xfId="53096" xr:uid="{00000000-0005-0000-0000-0000BFB20000}"/>
    <cellStyle name="Output 2 2 6 3 3" xfId="29126" xr:uid="{00000000-0005-0000-0000-0000C0B20000}"/>
    <cellStyle name="Output 2 2 6 3 4" xfId="46365" xr:uid="{00000000-0005-0000-0000-0000C1B20000}"/>
    <cellStyle name="Output 2 2 6 4" xfId="8178" xr:uid="{00000000-0005-0000-0000-0000C2B20000}"/>
    <cellStyle name="Output 2 2 6 4 2" xfId="25843" xr:uid="{00000000-0005-0000-0000-0000C3B20000}"/>
    <cellStyle name="Output 2 2 6 4 3" xfId="43108" xr:uid="{00000000-0005-0000-0000-0000C4B20000}"/>
    <cellStyle name="Output 2 2 6 5" xfId="15176" xr:uid="{00000000-0005-0000-0000-0000C5B20000}"/>
    <cellStyle name="Output 2 2 6 5 2" xfId="32840" xr:uid="{00000000-0005-0000-0000-0000C6B20000}"/>
    <cellStyle name="Output 2 2 6 5 3" xfId="50055" xr:uid="{00000000-0005-0000-0000-0000C7B20000}"/>
    <cellStyle name="Output 2 2 6 6" xfId="22207" xr:uid="{00000000-0005-0000-0000-0000C8B20000}"/>
    <cellStyle name="Output 2 2 6 7" xfId="39497" xr:uid="{00000000-0005-0000-0000-0000C9B20000}"/>
    <cellStyle name="Output 2 2 7" xfId="4378" xr:uid="{00000000-0005-0000-0000-0000CAB20000}"/>
    <cellStyle name="Output 2 2 7 2" xfId="6243" xr:uid="{00000000-0005-0000-0000-0000CBB20000}"/>
    <cellStyle name="Output 2 2 7 2 2" xfId="13162" xr:uid="{00000000-0005-0000-0000-0000CCB20000}"/>
    <cellStyle name="Output 2 2 7 2 2 2" xfId="19835" xr:uid="{00000000-0005-0000-0000-0000CDB20000}"/>
    <cellStyle name="Output 2 2 7 2 2 2 2" xfId="37499" xr:uid="{00000000-0005-0000-0000-0000CEB20000}"/>
    <cellStyle name="Output 2 2 7 2 2 2 3" xfId="54676" xr:uid="{00000000-0005-0000-0000-0000CFB20000}"/>
    <cellStyle name="Output 2 2 7 2 2 3" xfId="30826" xr:uid="{00000000-0005-0000-0000-0000D0B20000}"/>
    <cellStyle name="Output 2 2 7 2 2 4" xfId="48053" xr:uid="{00000000-0005-0000-0000-0000D1B20000}"/>
    <cellStyle name="Output 2 2 7 2 3" xfId="9878" xr:uid="{00000000-0005-0000-0000-0000D2B20000}"/>
    <cellStyle name="Output 2 2 7 2 3 2" xfId="27543" xr:uid="{00000000-0005-0000-0000-0000D3B20000}"/>
    <cellStyle name="Output 2 2 7 2 3 3" xfId="44796" xr:uid="{00000000-0005-0000-0000-0000D4B20000}"/>
    <cellStyle name="Output 2 2 7 2 4" xfId="16768" xr:uid="{00000000-0005-0000-0000-0000D5B20000}"/>
    <cellStyle name="Output 2 2 7 2 4 2" xfId="34432" xr:uid="{00000000-0005-0000-0000-0000D6B20000}"/>
    <cellStyle name="Output 2 2 7 2 4 3" xfId="51635" xr:uid="{00000000-0005-0000-0000-0000D7B20000}"/>
    <cellStyle name="Output 2 2 7 2 5" xfId="23908" xr:uid="{00000000-0005-0000-0000-0000D8B20000}"/>
    <cellStyle name="Output 2 2 7 2 6" xfId="41185" xr:uid="{00000000-0005-0000-0000-0000D9B20000}"/>
    <cellStyle name="Output 2 2 7 3" xfId="11307" xr:uid="{00000000-0005-0000-0000-0000DAB20000}"/>
    <cellStyle name="Output 2 2 7 3 2" xfId="18088" xr:uid="{00000000-0005-0000-0000-0000DBB20000}"/>
    <cellStyle name="Output 2 2 7 3 2 2" xfId="35752" xr:uid="{00000000-0005-0000-0000-0000DCB20000}"/>
    <cellStyle name="Output 2 2 7 3 2 3" xfId="52941" xr:uid="{00000000-0005-0000-0000-0000DDB20000}"/>
    <cellStyle name="Output 2 2 7 3 3" xfId="28971" xr:uid="{00000000-0005-0000-0000-0000DEB20000}"/>
    <cellStyle name="Output 2 2 7 3 4" xfId="46210" xr:uid="{00000000-0005-0000-0000-0000DFB20000}"/>
    <cellStyle name="Output 2 2 7 4" xfId="8023" xr:uid="{00000000-0005-0000-0000-0000E0B20000}"/>
    <cellStyle name="Output 2 2 7 4 2" xfId="25688" xr:uid="{00000000-0005-0000-0000-0000E1B20000}"/>
    <cellStyle name="Output 2 2 7 4 3" xfId="42953" xr:uid="{00000000-0005-0000-0000-0000E2B20000}"/>
    <cellStyle name="Output 2 2 7 5" xfId="15021" xr:uid="{00000000-0005-0000-0000-0000E3B20000}"/>
    <cellStyle name="Output 2 2 7 5 2" xfId="32685" xr:uid="{00000000-0005-0000-0000-0000E4B20000}"/>
    <cellStyle name="Output 2 2 7 5 3" xfId="49900" xr:uid="{00000000-0005-0000-0000-0000E5B20000}"/>
    <cellStyle name="Output 2 2 7 6" xfId="22052" xr:uid="{00000000-0005-0000-0000-0000E6B20000}"/>
    <cellStyle name="Output 2 2 7 7" xfId="39342" xr:uid="{00000000-0005-0000-0000-0000E7B20000}"/>
    <cellStyle name="Output 2 2 8" xfId="10177" xr:uid="{00000000-0005-0000-0000-0000E8B20000}"/>
    <cellStyle name="Output 2 2 8 2" xfId="17066" xr:uid="{00000000-0005-0000-0000-0000E9B20000}"/>
    <cellStyle name="Output 2 2 8 2 2" xfId="34730" xr:uid="{00000000-0005-0000-0000-0000EAB20000}"/>
    <cellStyle name="Output 2 2 8 2 3" xfId="51931" xr:uid="{00000000-0005-0000-0000-0000EBB20000}"/>
    <cellStyle name="Output 2 2 8 3" xfId="27841" xr:uid="{00000000-0005-0000-0000-0000ECB20000}"/>
    <cellStyle name="Output 2 2 8 4" xfId="45092" xr:uid="{00000000-0005-0000-0000-0000EDB20000}"/>
    <cellStyle name="Output 2 2 9" xfId="13458" xr:uid="{00000000-0005-0000-0000-0000EEB20000}"/>
    <cellStyle name="Output 2 2 9 2" xfId="31122" xr:uid="{00000000-0005-0000-0000-0000EFB20000}"/>
    <cellStyle name="Output 2 2 9 3" xfId="48349" xr:uid="{00000000-0005-0000-0000-0000F0B20000}"/>
    <cellStyle name="Output 2 3" xfId="1900" xr:uid="{00000000-0005-0000-0000-0000F1B20000}"/>
    <cellStyle name="Output 2 3 10" xfId="20285" xr:uid="{00000000-0005-0000-0000-0000F2B20000}"/>
    <cellStyle name="Output 2 3 11" xfId="20138" xr:uid="{00000000-0005-0000-0000-0000F3B20000}"/>
    <cellStyle name="Output 2 3 2" xfId="1901" xr:uid="{00000000-0005-0000-0000-0000F4B20000}"/>
    <cellStyle name="Output 2 3 3" xfId="1902" xr:uid="{00000000-0005-0000-0000-0000F5B20000}"/>
    <cellStyle name="Output 2 3 4" xfId="2691" xr:uid="{00000000-0005-0000-0000-0000F6B20000}"/>
    <cellStyle name="Output 2 3 4 10" xfId="20412" xr:uid="{00000000-0005-0000-0000-0000F7B20000}"/>
    <cellStyle name="Output 2 3 4 11" xfId="37721" xr:uid="{00000000-0005-0000-0000-0000F8B20000}"/>
    <cellStyle name="Output 2 3 4 2" xfId="2920" xr:uid="{00000000-0005-0000-0000-0000F9B20000}"/>
    <cellStyle name="Output 2 3 4 2 2" xfId="3583" xr:uid="{00000000-0005-0000-0000-0000FAB20000}"/>
    <cellStyle name="Output 2 3 4 2 2 2" xfId="5499" xr:uid="{00000000-0005-0000-0000-0000FBB20000}"/>
    <cellStyle name="Output 2 3 4 2 2 2 2" xfId="12419" xr:uid="{00000000-0005-0000-0000-0000FCB20000}"/>
    <cellStyle name="Output 2 3 4 2 2 2 2 2" xfId="19146" xr:uid="{00000000-0005-0000-0000-0000FDB20000}"/>
    <cellStyle name="Output 2 3 4 2 2 2 2 2 2" xfId="36810" xr:uid="{00000000-0005-0000-0000-0000FEB20000}"/>
    <cellStyle name="Output 2 3 4 2 2 2 2 2 3" xfId="53990" xr:uid="{00000000-0005-0000-0000-0000FFB20000}"/>
    <cellStyle name="Output 2 3 4 2 2 2 2 3" xfId="30083" xr:uid="{00000000-0005-0000-0000-000000B30000}"/>
    <cellStyle name="Output 2 3 4 2 2 2 2 4" xfId="47313" xr:uid="{00000000-0005-0000-0000-000001B30000}"/>
    <cellStyle name="Output 2 3 4 2 2 2 3" xfId="9135" xr:uid="{00000000-0005-0000-0000-000002B30000}"/>
    <cellStyle name="Output 2 3 4 2 2 2 3 2" xfId="26800" xr:uid="{00000000-0005-0000-0000-000003B30000}"/>
    <cellStyle name="Output 2 3 4 2 2 2 3 3" xfId="44056" xr:uid="{00000000-0005-0000-0000-000004B30000}"/>
    <cellStyle name="Output 2 3 4 2 2 2 4" xfId="16079" xr:uid="{00000000-0005-0000-0000-000005B30000}"/>
    <cellStyle name="Output 2 3 4 2 2 2 4 2" xfId="33743" xr:uid="{00000000-0005-0000-0000-000006B30000}"/>
    <cellStyle name="Output 2 3 4 2 2 2 4 3" xfId="50949" xr:uid="{00000000-0005-0000-0000-000007B30000}"/>
    <cellStyle name="Output 2 3 4 2 2 2 5" xfId="23164" xr:uid="{00000000-0005-0000-0000-000008B30000}"/>
    <cellStyle name="Output 2 3 4 2 2 2 6" xfId="40445" xr:uid="{00000000-0005-0000-0000-000009B30000}"/>
    <cellStyle name="Output 2 3 4 2 2 3" xfId="11043" xr:uid="{00000000-0005-0000-0000-00000AB30000}"/>
    <cellStyle name="Output 2 3 4 2 2 3 2" xfId="17878" xr:uid="{00000000-0005-0000-0000-00000BB30000}"/>
    <cellStyle name="Output 2 3 4 2 2 3 2 2" xfId="35542" xr:uid="{00000000-0005-0000-0000-00000CB30000}"/>
    <cellStyle name="Output 2 3 4 2 2 3 2 3" xfId="52734" xr:uid="{00000000-0005-0000-0000-00000DB30000}"/>
    <cellStyle name="Output 2 3 4 2 2 3 3" xfId="28707" xr:uid="{00000000-0005-0000-0000-00000EB30000}"/>
    <cellStyle name="Output 2 3 4 2 2 3 4" xfId="45949" xr:uid="{00000000-0005-0000-0000-00000FB30000}"/>
    <cellStyle name="Output 2 3 4 2 2 4" xfId="7280" xr:uid="{00000000-0005-0000-0000-000010B30000}"/>
    <cellStyle name="Output 2 3 4 2 2 4 2" xfId="24945" xr:uid="{00000000-0005-0000-0000-000011B30000}"/>
    <cellStyle name="Output 2 3 4 2 2 4 3" xfId="42213" xr:uid="{00000000-0005-0000-0000-000012B30000}"/>
    <cellStyle name="Output 2 3 4 2 2 5" xfId="14332" xr:uid="{00000000-0005-0000-0000-000013B30000}"/>
    <cellStyle name="Output 2 3 4 2 2 5 2" xfId="31996" xr:uid="{00000000-0005-0000-0000-000014B30000}"/>
    <cellStyle name="Output 2 3 4 2 2 5 3" xfId="49214" xr:uid="{00000000-0005-0000-0000-000015B30000}"/>
    <cellStyle name="Output 2 3 4 2 2 6" xfId="21302" xr:uid="{00000000-0005-0000-0000-000016B30000}"/>
    <cellStyle name="Output 2 3 4 2 2 7" xfId="38602" xr:uid="{00000000-0005-0000-0000-000017B30000}"/>
    <cellStyle name="Output 2 3 4 2 3" xfId="3953" xr:uid="{00000000-0005-0000-0000-000018B30000}"/>
    <cellStyle name="Output 2 3 4 2 3 2" xfId="5869" xr:uid="{00000000-0005-0000-0000-000019B30000}"/>
    <cellStyle name="Output 2 3 4 2 3 2 2" xfId="12789" xr:uid="{00000000-0005-0000-0000-00001AB30000}"/>
    <cellStyle name="Output 2 3 4 2 3 2 2 2" xfId="19516" xr:uid="{00000000-0005-0000-0000-00001BB30000}"/>
    <cellStyle name="Output 2 3 4 2 3 2 2 2 2" xfId="37180" xr:uid="{00000000-0005-0000-0000-00001CB30000}"/>
    <cellStyle name="Output 2 3 4 2 3 2 2 2 3" xfId="54357" xr:uid="{00000000-0005-0000-0000-00001DB30000}"/>
    <cellStyle name="Output 2 3 4 2 3 2 2 3" xfId="30453" xr:uid="{00000000-0005-0000-0000-00001EB30000}"/>
    <cellStyle name="Output 2 3 4 2 3 2 2 4" xfId="47680" xr:uid="{00000000-0005-0000-0000-00001FB30000}"/>
    <cellStyle name="Output 2 3 4 2 3 2 3" xfId="9505" xr:uid="{00000000-0005-0000-0000-000020B30000}"/>
    <cellStyle name="Output 2 3 4 2 3 2 3 2" xfId="27170" xr:uid="{00000000-0005-0000-0000-000021B30000}"/>
    <cellStyle name="Output 2 3 4 2 3 2 3 3" xfId="44423" xr:uid="{00000000-0005-0000-0000-000022B30000}"/>
    <cellStyle name="Output 2 3 4 2 3 2 4" xfId="16449" xr:uid="{00000000-0005-0000-0000-000023B30000}"/>
    <cellStyle name="Output 2 3 4 2 3 2 4 2" xfId="34113" xr:uid="{00000000-0005-0000-0000-000024B30000}"/>
    <cellStyle name="Output 2 3 4 2 3 2 4 3" xfId="51316" xr:uid="{00000000-0005-0000-0000-000025B30000}"/>
    <cellStyle name="Output 2 3 4 2 3 2 5" xfId="23534" xr:uid="{00000000-0005-0000-0000-000026B30000}"/>
    <cellStyle name="Output 2 3 4 2 3 2 6" xfId="40812" xr:uid="{00000000-0005-0000-0000-000027B30000}"/>
    <cellStyle name="Output 2 3 4 2 3 3" xfId="7650" xr:uid="{00000000-0005-0000-0000-000028B30000}"/>
    <cellStyle name="Output 2 3 4 2 3 3 2" xfId="25315" xr:uid="{00000000-0005-0000-0000-000029B30000}"/>
    <cellStyle name="Output 2 3 4 2 3 3 3" xfId="42580" xr:uid="{00000000-0005-0000-0000-00002AB30000}"/>
    <cellStyle name="Output 2 3 4 2 3 4" xfId="14702" xr:uid="{00000000-0005-0000-0000-00002BB30000}"/>
    <cellStyle name="Output 2 3 4 2 3 4 2" xfId="32366" xr:uid="{00000000-0005-0000-0000-00002CB30000}"/>
    <cellStyle name="Output 2 3 4 2 3 4 3" xfId="49581" xr:uid="{00000000-0005-0000-0000-00002DB30000}"/>
    <cellStyle name="Output 2 3 4 2 3 5" xfId="21672" xr:uid="{00000000-0005-0000-0000-00002EB30000}"/>
    <cellStyle name="Output 2 3 4 2 3 6" xfId="38969" xr:uid="{00000000-0005-0000-0000-00002FB30000}"/>
    <cellStyle name="Output 2 3 4 2 4" xfId="4836" xr:uid="{00000000-0005-0000-0000-000030B30000}"/>
    <cellStyle name="Output 2 3 4 2 4 2" xfId="11756" xr:uid="{00000000-0005-0000-0000-000031B30000}"/>
    <cellStyle name="Output 2 3 4 2 4 2 2" xfId="18537" xr:uid="{00000000-0005-0000-0000-000032B30000}"/>
    <cellStyle name="Output 2 3 4 2 4 2 2 2" xfId="36201" xr:uid="{00000000-0005-0000-0000-000033B30000}"/>
    <cellStyle name="Output 2 3 4 2 4 2 2 3" xfId="53387" xr:uid="{00000000-0005-0000-0000-000034B30000}"/>
    <cellStyle name="Output 2 3 4 2 4 2 3" xfId="29420" xr:uid="{00000000-0005-0000-0000-000035B30000}"/>
    <cellStyle name="Output 2 3 4 2 4 2 4" xfId="46656" xr:uid="{00000000-0005-0000-0000-000036B30000}"/>
    <cellStyle name="Output 2 3 4 2 4 3" xfId="8472" xr:uid="{00000000-0005-0000-0000-000037B30000}"/>
    <cellStyle name="Output 2 3 4 2 4 3 2" xfId="26137" xr:uid="{00000000-0005-0000-0000-000038B30000}"/>
    <cellStyle name="Output 2 3 4 2 4 3 3" xfId="43399" xr:uid="{00000000-0005-0000-0000-000039B30000}"/>
    <cellStyle name="Output 2 3 4 2 4 4" xfId="15470" xr:uid="{00000000-0005-0000-0000-00003AB30000}"/>
    <cellStyle name="Output 2 3 4 2 4 4 2" xfId="33134" xr:uid="{00000000-0005-0000-0000-00003BB30000}"/>
    <cellStyle name="Output 2 3 4 2 4 4 3" xfId="50346" xr:uid="{00000000-0005-0000-0000-00003CB30000}"/>
    <cellStyle name="Output 2 3 4 2 4 5" xfId="22501" xr:uid="{00000000-0005-0000-0000-00003DB30000}"/>
    <cellStyle name="Output 2 3 4 2 4 6" xfId="39788" xr:uid="{00000000-0005-0000-0000-00003EB30000}"/>
    <cellStyle name="Output 2 3 4 2 5" xfId="10442" xr:uid="{00000000-0005-0000-0000-00003FB30000}"/>
    <cellStyle name="Output 2 3 4 2 5 2" xfId="17331" xr:uid="{00000000-0005-0000-0000-000040B30000}"/>
    <cellStyle name="Output 2 3 4 2 5 2 2" xfId="34995" xr:uid="{00000000-0005-0000-0000-000041B30000}"/>
    <cellStyle name="Output 2 3 4 2 5 2 3" xfId="52193" xr:uid="{00000000-0005-0000-0000-000042B30000}"/>
    <cellStyle name="Output 2 3 4 2 5 3" xfId="28106" xr:uid="{00000000-0005-0000-0000-000043B30000}"/>
    <cellStyle name="Output 2 3 4 2 5 4" xfId="45354" xr:uid="{00000000-0005-0000-0000-000044B30000}"/>
    <cellStyle name="Output 2 3 4 2 6" xfId="6692" xr:uid="{00000000-0005-0000-0000-000045B30000}"/>
    <cellStyle name="Output 2 3 4 2 6 2" xfId="24357" xr:uid="{00000000-0005-0000-0000-000046B30000}"/>
    <cellStyle name="Output 2 3 4 2 6 3" xfId="41631" xr:uid="{00000000-0005-0000-0000-000047B30000}"/>
    <cellStyle name="Output 2 3 4 2 7" xfId="13723" xr:uid="{00000000-0005-0000-0000-000048B30000}"/>
    <cellStyle name="Output 2 3 4 2 7 2" xfId="31387" xr:uid="{00000000-0005-0000-0000-000049B30000}"/>
    <cellStyle name="Output 2 3 4 2 7 3" xfId="48611" xr:uid="{00000000-0005-0000-0000-00004AB30000}"/>
    <cellStyle name="Output 2 3 4 2 8" xfId="20639" xr:uid="{00000000-0005-0000-0000-00004BB30000}"/>
    <cellStyle name="Output 2 3 4 2 9" xfId="37945" xr:uid="{00000000-0005-0000-0000-00004CB30000}"/>
    <cellStyle name="Output 2 3 4 3" xfId="3128" xr:uid="{00000000-0005-0000-0000-00004DB30000}"/>
    <cellStyle name="Output 2 3 4 3 2" xfId="4158" xr:uid="{00000000-0005-0000-0000-00004EB30000}"/>
    <cellStyle name="Output 2 3 4 3 2 2" xfId="6074" xr:uid="{00000000-0005-0000-0000-00004FB30000}"/>
    <cellStyle name="Output 2 3 4 3 2 2 2" xfId="12994" xr:uid="{00000000-0005-0000-0000-000050B30000}"/>
    <cellStyle name="Output 2 3 4 3 2 2 2 2" xfId="19721" xr:uid="{00000000-0005-0000-0000-000051B30000}"/>
    <cellStyle name="Output 2 3 4 3 2 2 2 2 2" xfId="37385" xr:uid="{00000000-0005-0000-0000-000052B30000}"/>
    <cellStyle name="Output 2 3 4 3 2 2 2 2 3" xfId="54562" xr:uid="{00000000-0005-0000-0000-000053B30000}"/>
    <cellStyle name="Output 2 3 4 3 2 2 2 3" xfId="30658" xr:uid="{00000000-0005-0000-0000-000054B30000}"/>
    <cellStyle name="Output 2 3 4 3 2 2 2 4" xfId="47885" xr:uid="{00000000-0005-0000-0000-000055B30000}"/>
    <cellStyle name="Output 2 3 4 3 2 2 3" xfId="9710" xr:uid="{00000000-0005-0000-0000-000056B30000}"/>
    <cellStyle name="Output 2 3 4 3 2 2 3 2" xfId="27375" xr:uid="{00000000-0005-0000-0000-000057B30000}"/>
    <cellStyle name="Output 2 3 4 3 2 2 3 3" xfId="44628" xr:uid="{00000000-0005-0000-0000-000058B30000}"/>
    <cellStyle name="Output 2 3 4 3 2 2 4" xfId="16654" xr:uid="{00000000-0005-0000-0000-000059B30000}"/>
    <cellStyle name="Output 2 3 4 3 2 2 4 2" xfId="34318" xr:uid="{00000000-0005-0000-0000-00005AB30000}"/>
    <cellStyle name="Output 2 3 4 3 2 2 4 3" xfId="51521" xr:uid="{00000000-0005-0000-0000-00005BB30000}"/>
    <cellStyle name="Output 2 3 4 3 2 2 5" xfId="23739" xr:uid="{00000000-0005-0000-0000-00005CB30000}"/>
    <cellStyle name="Output 2 3 4 3 2 2 6" xfId="41017" xr:uid="{00000000-0005-0000-0000-00005DB30000}"/>
    <cellStyle name="Output 2 3 4 3 2 3" xfId="7855" xr:uid="{00000000-0005-0000-0000-00005EB30000}"/>
    <cellStyle name="Output 2 3 4 3 2 3 2" xfId="25520" xr:uid="{00000000-0005-0000-0000-00005FB30000}"/>
    <cellStyle name="Output 2 3 4 3 2 3 3" xfId="42785" xr:uid="{00000000-0005-0000-0000-000060B30000}"/>
    <cellStyle name="Output 2 3 4 3 2 4" xfId="14907" xr:uid="{00000000-0005-0000-0000-000061B30000}"/>
    <cellStyle name="Output 2 3 4 3 2 4 2" xfId="32571" xr:uid="{00000000-0005-0000-0000-000062B30000}"/>
    <cellStyle name="Output 2 3 4 3 2 4 3" xfId="49786" xr:uid="{00000000-0005-0000-0000-000063B30000}"/>
    <cellStyle name="Output 2 3 4 3 2 5" xfId="21877" xr:uid="{00000000-0005-0000-0000-000064B30000}"/>
    <cellStyle name="Output 2 3 4 3 2 6" xfId="39174" xr:uid="{00000000-0005-0000-0000-000065B30000}"/>
    <cellStyle name="Output 2 3 4 3 3" xfId="5044" xr:uid="{00000000-0005-0000-0000-000066B30000}"/>
    <cellStyle name="Output 2 3 4 3 3 2" xfId="11964" xr:uid="{00000000-0005-0000-0000-000067B30000}"/>
    <cellStyle name="Output 2 3 4 3 3 2 2" xfId="18745" xr:uid="{00000000-0005-0000-0000-000068B30000}"/>
    <cellStyle name="Output 2 3 4 3 3 2 2 2" xfId="36409" xr:uid="{00000000-0005-0000-0000-000069B30000}"/>
    <cellStyle name="Output 2 3 4 3 3 2 2 3" xfId="53592" xr:uid="{00000000-0005-0000-0000-00006AB30000}"/>
    <cellStyle name="Output 2 3 4 3 3 2 3" xfId="29628" xr:uid="{00000000-0005-0000-0000-00006BB30000}"/>
    <cellStyle name="Output 2 3 4 3 3 2 4" xfId="46861" xr:uid="{00000000-0005-0000-0000-00006CB30000}"/>
    <cellStyle name="Output 2 3 4 3 3 3" xfId="8680" xr:uid="{00000000-0005-0000-0000-00006DB30000}"/>
    <cellStyle name="Output 2 3 4 3 3 3 2" xfId="26345" xr:uid="{00000000-0005-0000-0000-00006EB30000}"/>
    <cellStyle name="Output 2 3 4 3 3 3 3" xfId="43604" xr:uid="{00000000-0005-0000-0000-00006FB30000}"/>
    <cellStyle name="Output 2 3 4 3 3 4" xfId="15678" xr:uid="{00000000-0005-0000-0000-000070B30000}"/>
    <cellStyle name="Output 2 3 4 3 3 4 2" xfId="33342" xr:uid="{00000000-0005-0000-0000-000071B30000}"/>
    <cellStyle name="Output 2 3 4 3 3 4 3" xfId="50551" xr:uid="{00000000-0005-0000-0000-000072B30000}"/>
    <cellStyle name="Output 2 3 4 3 3 5" xfId="22709" xr:uid="{00000000-0005-0000-0000-000073B30000}"/>
    <cellStyle name="Output 2 3 4 3 3 6" xfId="39993" xr:uid="{00000000-0005-0000-0000-000074B30000}"/>
    <cellStyle name="Output 2 3 4 3 4" xfId="10650" xr:uid="{00000000-0005-0000-0000-000075B30000}"/>
    <cellStyle name="Output 2 3 4 3 4 2" xfId="17539" xr:uid="{00000000-0005-0000-0000-000076B30000}"/>
    <cellStyle name="Output 2 3 4 3 4 2 2" xfId="35203" xr:uid="{00000000-0005-0000-0000-000077B30000}"/>
    <cellStyle name="Output 2 3 4 3 4 2 3" xfId="52398" xr:uid="{00000000-0005-0000-0000-000078B30000}"/>
    <cellStyle name="Output 2 3 4 3 4 3" xfId="28314" xr:uid="{00000000-0005-0000-0000-000079B30000}"/>
    <cellStyle name="Output 2 3 4 3 4 4" xfId="45559" xr:uid="{00000000-0005-0000-0000-00007AB30000}"/>
    <cellStyle name="Output 2 3 4 3 5" xfId="6900" xr:uid="{00000000-0005-0000-0000-00007BB30000}"/>
    <cellStyle name="Output 2 3 4 3 5 2" xfId="24565" xr:uid="{00000000-0005-0000-0000-00007CB30000}"/>
    <cellStyle name="Output 2 3 4 3 5 3" xfId="41836" xr:uid="{00000000-0005-0000-0000-00007DB30000}"/>
    <cellStyle name="Output 2 3 4 3 6" xfId="13931" xr:uid="{00000000-0005-0000-0000-00007EB30000}"/>
    <cellStyle name="Output 2 3 4 3 6 2" xfId="31595" xr:uid="{00000000-0005-0000-0000-00007FB30000}"/>
    <cellStyle name="Output 2 3 4 3 6 3" xfId="48816" xr:uid="{00000000-0005-0000-0000-000080B30000}"/>
    <cellStyle name="Output 2 3 4 3 7" xfId="20847" xr:uid="{00000000-0005-0000-0000-000081B30000}"/>
    <cellStyle name="Output 2 3 4 3 8" xfId="38150" xr:uid="{00000000-0005-0000-0000-000082B30000}"/>
    <cellStyle name="Output 2 3 4 4" xfId="3356" xr:uid="{00000000-0005-0000-0000-000083B30000}"/>
    <cellStyle name="Output 2 3 4 4 2" xfId="5272" xr:uid="{00000000-0005-0000-0000-000084B30000}"/>
    <cellStyle name="Output 2 3 4 4 2 2" xfId="12192" xr:uid="{00000000-0005-0000-0000-000085B30000}"/>
    <cellStyle name="Output 2 3 4 4 2 2 2" xfId="18919" xr:uid="{00000000-0005-0000-0000-000086B30000}"/>
    <cellStyle name="Output 2 3 4 4 2 2 2 2" xfId="36583" xr:uid="{00000000-0005-0000-0000-000087B30000}"/>
    <cellStyle name="Output 2 3 4 4 2 2 2 3" xfId="53766" xr:uid="{00000000-0005-0000-0000-000088B30000}"/>
    <cellStyle name="Output 2 3 4 4 2 2 3" xfId="29856" xr:uid="{00000000-0005-0000-0000-000089B30000}"/>
    <cellStyle name="Output 2 3 4 4 2 2 4" xfId="47089" xr:uid="{00000000-0005-0000-0000-00008AB30000}"/>
    <cellStyle name="Output 2 3 4 4 2 3" xfId="8908" xr:uid="{00000000-0005-0000-0000-00008BB30000}"/>
    <cellStyle name="Output 2 3 4 4 2 3 2" xfId="26573" xr:uid="{00000000-0005-0000-0000-00008CB30000}"/>
    <cellStyle name="Output 2 3 4 4 2 3 3" xfId="43832" xr:uid="{00000000-0005-0000-0000-00008DB30000}"/>
    <cellStyle name="Output 2 3 4 4 2 4" xfId="15852" xr:uid="{00000000-0005-0000-0000-00008EB30000}"/>
    <cellStyle name="Output 2 3 4 4 2 4 2" xfId="33516" xr:uid="{00000000-0005-0000-0000-00008FB30000}"/>
    <cellStyle name="Output 2 3 4 4 2 4 3" xfId="50725" xr:uid="{00000000-0005-0000-0000-000090B30000}"/>
    <cellStyle name="Output 2 3 4 4 2 5" xfId="22937" xr:uid="{00000000-0005-0000-0000-000091B30000}"/>
    <cellStyle name="Output 2 3 4 4 2 6" xfId="40221" xr:uid="{00000000-0005-0000-0000-000092B30000}"/>
    <cellStyle name="Output 2 3 4 4 3" xfId="10816" xr:uid="{00000000-0005-0000-0000-000093B30000}"/>
    <cellStyle name="Output 2 3 4 4 3 2" xfId="17651" xr:uid="{00000000-0005-0000-0000-000094B30000}"/>
    <cellStyle name="Output 2 3 4 4 3 2 2" xfId="35315" xr:uid="{00000000-0005-0000-0000-000095B30000}"/>
    <cellStyle name="Output 2 3 4 4 3 2 3" xfId="52510" xr:uid="{00000000-0005-0000-0000-000096B30000}"/>
    <cellStyle name="Output 2 3 4 4 3 3" xfId="28480" xr:uid="{00000000-0005-0000-0000-000097B30000}"/>
    <cellStyle name="Output 2 3 4 4 3 4" xfId="45725" xr:uid="{00000000-0005-0000-0000-000098B30000}"/>
    <cellStyle name="Output 2 3 4 4 4" xfId="7126" xr:uid="{00000000-0005-0000-0000-000099B30000}"/>
    <cellStyle name="Output 2 3 4 4 4 2" xfId="24791" xr:uid="{00000000-0005-0000-0000-00009AB30000}"/>
    <cellStyle name="Output 2 3 4 4 4 3" xfId="42062" xr:uid="{00000000-0005-0000-0000-00009BB30000}"/>
    <cellStyle name="Output 2 3 4 4 5" xfId="14105" xr:uid="{00000000-0005-0000-0000-00009CB30000}"/>
    <cellStyle name="Output 2 3 4 4 5 2" xfId="31769" xr:uid="{00000000-0005-0000-0000-00009DB30000}"/>
    <cellStyle name="Output 2 3 4 4 5 3" xfId="48990" xr:uid="{00000000-0005-0000-0000-00009EB30000}"/>
    <cellStyle name="Output 2 3 4 4 6" xfId="21075" xr:uid="{00000000-0005-0000-0000-00009FB30000}"/>
    <cellStyle name="Output 2 3 4 4 7" xfId="38378" xr:uid="{00000000-0005-0000-0000-0000A0B30000}"/>
    <cellStyle name="Output 2 3 4 5" xfId="3263" xr:uid="{00000000-0005-0000-0000-0000A1B30000}"/>
    <cellStyle name="Output 2 3 4 5 2" xfId="5179" xr:uid="{00000000-0005-0000-0000-0000A2B30000}"/>
    <cellStyle name="Output 2 3 4 5 2 2" xfId="12099" xr:uid="{00000000-0005-0000-0000-0000A3B30000}"/>
    <cellStyle name="Output 2 3 4 5 2 2 2" xfId="18880" xr:uid="{00000000-0005-0000-0000-0000A4B30000}"/>
    <cellStyle name="Output 2 3 4 5 2 2 2 2" xfId="36544" xr:uid="{00000000-0005-0000-0000-0000A5B30000}"/>
    <cellStyle name="Output 2 3 4 5 2 2 2 3" xfId="53727" xr:uid="{00000000-0005-0000-0000-0000A6B30000}"/>
    <cellStyle name="Output 2 3 4 5 2 2 3" xfId="29763" xr:uid="{00000000-0005-0000-0000-0000A7B30000}"/>
    <cellStyle name="Output 2 3 4 5 2 2 4" xfId="46996" xr:uid="{00000000-0005-0000-0000-0000A8B30000}"/>
    <cellStyle name="Output 2 3 4 5 2 3" xfId="8815" xr:uid="{00000000-0005-0000-0000-0000A9B30000}"/>
    <cellStyle name="Output 2 3 4 5 2 3 2" xfId="26480" xr:uid="{00000000-0005-0000-0000-0000AAB30000}"/>
    <cellStyle name="Output 2 3 4 5 2 3 3" xfId="43739" xr:uid="{00000000-0005-0000-0000-0000ABB30000}"/>
    <cellStyle name="Output 2 3 4 5 2 4" xfId="15813" xr:uid="{00000000-0005-0000-0000-0000ACB30000}"/>
    <cellStyle name="Output 2 3 4 5 2 4 2" xfId="33477" xr:uid="{00000000-0005-0000-0000-0000ADB30000}"/>
    <cellStyle name="Output 2 3 4 5 2 4 3" xfId="50686" xr:uid="{00000000-0005-0000-0000-0000AEB30000}"/>
    <cellStyle name="Output 2 3 4 5 2 5" xfId="22844" xr:uid="{00000000-0005-0000-0000-0000AFB30000}"/>
    <cellStyle name="Output 2 3 4 5 2 6" xfId="40128" xr:uid="{00000000-0005-0000-0000-0000B0B30000}"/>
    <cellStyle name="Output 2 3 4 5 3" xfId="7035" xr:uid="{00000000-0005-0000-0000-0000B1B30000}"/>
    <cellStyle name="Output 2 3 4 5 3 2" xfId="24700" xr:uid="{00000000-0005-0000-0000-0000B2B30000}"/>
    <cellStyle name="Output 2 3 4 5 3 3" xfId="41971" xr:uid="{00000000-0005-0000-0000-0000B3B30000}"/>
    <cellStyle name="Output 2 3 4 5 4" xfId="14066" xr:uid="{00000000-0005-0000-0000-0000B4B30000}"/>
    <cellStyle name="Output 2 3 4 5 4 2" xfId="31730" xr:uid="{00000000-0005-0000-0000-0000B5B30000}"/>
    <cellStyle name="Output 2 3 4 5 4 3" xfId="48951" xr:uid="{00000000-0005-0000-0000-0000B6B30000}"/>
    <cellStyle name="Output 2 3 4 5 5" xfId="20982" xr:uid="{00000000-0005-0000-0000-0000B7B30000}"/>
    <cellStyle name="Output 2 3 4 5 6" xfId="38285" xr:uid="{00000000-0005-0000-0000-0000B8B30000}"/>
    <cellStyle name="Output 2 3 4 6" xfId="4609" xr:uid="{00000000-0005-0000-0000-0000B9B30000}"/>
    <cellStyle name="Output 2 3 4 6 2" xfId="11529" xr:uid="{00000000-0005-0000-0000-0000BAB30000}"/>
    <cellStyle name="Output 2 3 4 6 2 2" xfId="18310" xr:uid="{00000000-0005-0000-0000-0000BBB30000}"/>
    <cellStyle name="Output 2 3 4 6 2 2 2" xfId="35974" xr:uid="{00000000-0005-0000-0000-0000BCB30000}"/>
    <cellStyle name="Output 2 3 4 6 2 2 3" xfId="53163" xr:uid="{00000000-0005-0000-0000-0000BDB30000}"/>
    <cellStyle name="Output 2 3 4 6 2 3" xfId="29193" xr:uid="{00000000-0005-0000-0000-0000BEB30000}"/>
    <cellStyle name="Output 2 3 4 6 2 4" xfId="46432" xr:uid="{00000000-0005-0000-0000-0000BFB30000}"/>
    <cellStyle name="Output 2 3 4 6 3" xfId="8245" xr:uid="{00000000-0005-0000-0000-0000C0B30000}"/>
    <cellStyle name="Output 2 3 4 6 3 2" xfId="25910" xr:uid="{00000000-0005-0000-0000-0000C1B30000}"/>
    <cellStyle name="Output 2 3 4 6 3 3" xfId="43175" xr:uid="{00000000-0005-0000-0000-0000C2B30000}"/>
    <cellStyle name="Output 2 3 4 6 4" xfId="15243" xr:uid="{00000000-0005-0000-0000-0000C3B30000}"/>
    <cellStyle name="Output 2 3 4 6 4 2" xfId="32907" xr:uid="{00000000-0005-0000-0000-0000C4B30000}"/>
    <cellStyle name="Output 2 3 4 6 4 3" xfId="50122" xr:uid="{00000000-0005-0000-0000-0000C5B30000}"/>
    <cellStyle name="Output 2 3 4 6 5" xfId="22274" xr:uid="{00000000-0005-0000-0000-0000C6B30000}"/>
    <cellStyle name="Output 2 3 4 6 6" xfId="39564" xr:uid="{00000000-0005-0000-0000-0000C7B30000}"/>
    <cellStyle name="Output 2 3 4 7" xfId="10215" xr:uid="{00000000-0005-0000-0000-0000C8B30000}"/>
    <cellStyle name="Output 2 3 4 7 2" xfId="17104" xr:uid="{00000000-0005-0000-0000-0000C9B30000}"/>
    <cellStyle name="Output 2 3 4 7 2 2" xfId="34768" xr:uid="{00000000-0005-0000-0000-0000CAB30000}"/>
    <cellStyle name="Output 2 3 4 7 2 3" xfId="51969" xr:uid="{00000000-0005-0000-0000-0000CBB30000}"/>
    <cellStyle name="Output 2 3 4 7 3" xfId="27879" xr:uid="{00000000-0005-0000-0000-0000CCB30000}"/>
    <cellStyle name="Output 2 3 4 7 4" xfId="45130" xr:uid="{00000000-0005-0000-0000-0000CDB30000}"/>
    <cellStyle name="Output 2 3 4 8" xfId="6465" xr:uid="{00000000-0005-0000-0000-0000CEB30000}"/>
    <cellStyle name="Output 2 3 4 8 2" xfId="24130" xr:uid="{00000000-0005-0000-0000-0000CFB30000}"/>
    <cellStyle name="Output 2 3 4 8 3" xfId="41407" xr:uid="{00000000-0005-0000-0000-0000D0B30000}"/>
    <cellStyle name="Output 2 3 4 9" xfId="13496" xr:uid="{00000000-0005-0000-0000-0000D1B30000}"/>
    <cellStyle name="Output 2 3 4 9 2" xfId="31160" xr:uid="{00000000-0005-0000-0000-0000D2B30000}"/>
    <cellStyle name="Output 2 3 4 9 3" xfId="48387" xr:uid="{00000000-0005-0000-0000-0000D3B30000}"/>
    <cellStyle name="Output 2 3 5" xfId="2883" xr:uid="{00000000-0005-0000-0000-0000D4B30000}"/>
    <cellStyle name="Output 2 3 5 2" xfId="3546" xr:uid="{00000000-0005-0000-0000-0000D5B30000}"/>
    <cellStyle name="Output 2 3 5 2 2" xfId="5462" xr:uid="{00000000-0005-0000-0000-0000D6B30000}"/>
    <cellStyle name="Output 2 3 5 2 2 2" xfId="12382" xr:uid="{00000000-0005-0000-0000-0000D7B30000}"/>
    <cellStyle name="Output 2 3 5 2 2 2 2" xfId="19109" xr:uid="{00000000-0005-0000-0000-0000D8B30000}"/>
    <cellStyle name="Output 2 3 5 2 2 2 2 2" xfId="36773" xr:uid="{00000000-0005-0000-0000-0000D9B30000}"/>
    <cellStyle name="Output 2 3 5 2 2 2 2 3" xfId="53953" xr:uid="{00000000-0005-0000-0000-0000DAB30000}"/>
    <cellStyle name="Output 2 3 5 2 2 2 3" xfId="30046" xr:uid="{00000000-0005-0000-0000-0000DBB30000}"/>
    <cellStyle name="Output 2 3 5 2 2 2 4" xfId="47276" xr:uid="{00000000-0005-0000-0000-0000DCB30000}"/>
    <cellStyle name="Output 2 3 5 2 2 3" xfId="9098" xr:uid="{00000000-0005-0000-0000-0000DDB30000}"/>
    <cellStyle name="Output 2 3 5 2 2 3 2" xfId="26763" xr:uid="{00000000-0005-0000-0000-0000DEB30000}"/>
    <cellStyle name="Output 2 3 5 2 2 3 3" xfId="44019" xr:uid="{00000000-0005-0000-0000-0000DFB30000}"/>
    <cellStyle name="Output 2 3 5 2 2 4" xfId="16042" xr:uid="{00000000-0005-0000-0000-0000E0B30000}"/>
    <cellStyle name="Output 2 3 5 2 2 4 2" xfId="33706" xr:uid="{00000000-0005-0000-0000-0000E1B30000}"/>
    <cellStyle name="Output 2 3 5 2 2 4 3" xfId="50912" xr:uid="{00000000-0005-0000-0000-0000E2B30000}"/>
    <cellStyle name="Output 2 3 5 2 2 5" xfId="23127" xr:uid="{00000000-0005-0000-0000-0000E3B30000}"/>
    <cellStyle name="Output 2 3 5 2 2 6" xfId="40408" xr:uid="{00000000-0005-0000-0000-0000E4B30000}"/>
    <cellStyle name="Output 2 3 5 2 3" xfId="11006" xr:uid="{00000000-0005-0000-0000-0000E5B30000}"/>
    <cellStyle name="Output 2 3 5 2 3 2" xfId="17841" xr:uid="{00000000-0005-0000-0000-0000E6B30000}"/>
    <cellStyle name="Output 2 3 5 2 3 2 2" xfId="35505" xr:uid="{00000000-0005-0000-0000-0000E7B30000}"/>
    <cellStyle name="Output 2 3 5 2 3 2 3" xfId="52697" xr:uid="{00000000-0005-0000-0000-0000E8B30000}"/>
    <cellStyle name="Output 2 3 5 2 3 3" xfId="28670" xr:uid="{00000000-0005-0000-0000-0000E9B30000}"/>
    <cellStyle name="Output 2 3 5 2 3 4" xfId="45912" xr:uid="{00000000-0005-0000-0000-0000EAB30000}"/>
    <cellStyle name="Output 2 3 5 2 4" xfId="7243" xr:uid="{00000000-0005-0000-0000-0000EBB30000}"/>
    <cellStyle name="Output 2 3 5 2 4 2" xfId="24908" xr:uid="{00000000-0005-0000-0000-0000ECB30000}"/>
    <cellStyle name="Output 2 3 5 2 4 3" xfId="42176" xr:uid="{00000000-0005-0000-0000-0000EDB30000}"/>
    <cellStyle name="Output 2 3 5 2 5" xfId="14295" xr:uid="{00000000-0005-0000-0000-0000EEB30000}"/>
    <cellStyle name="Output 2 3 5 2 5 2" xfId="31959" xr:uid="{00000000-0005-0000-0000-0000EFB30000}"/>
    <cellStyle name="Output 2 3 5 2 5 3" xfId="49177" xr:uid="{00000000-0005-0000-0000-0000F0B30000}"/>
    <cellStyle name="Output 2 3 5 2 6" xfId="21265" xr:uid="{00000000-0005-0000-0000-0000F1B30000}"/>
    <cellStyle name="Output 2 3 5 2 7" xfId="38565" xr:uid="{00000000-0005-0000-0000-0000F2B30000}"/>
    <cellStyle name="Output 2 3 5 3" xfId="3916" xr:uid="{00000000-0005-0000-0000-0000F3B30000}"/>
    <cellStyle name="Output 2 3 5 3 2" xfId="5832" xr:uid="{00000000-0005-0000-0000-0000F4B30000}"/>
    <cellStyle name="Output 2 3 5 3 2 2" xfId="12752" xr:uid="{00000000-0005-0000-0000-0000F5B30000}"/>
    <cellStyle name="Output 2 3 5 3 2 2 2" xfId="19479" xr:uid="{00000000-0005-0000-0000-0000F6B30000}"/>
    <cellStyle name="Output 2 3 5 3 2 2 2 2" xfId="37143" xr:uid="{00000000-0005-0000-0000-0000F7B30000}"/>
    <cellStyle name="Output 2 3 5 3 2 2 2 3" xfId="54320" xr:uid="{00000000-0005-0000-0000-0000F8B30000}"/>
    <cellStyle name="Output 2 3 5 3 2 2 3" xfId="30416" xr:uid="{00000000-0005-0000-0000-0000F9B30000}"/>
    <cellStyle name="Output 2 3 5 3 2 2 4" xfId="47643" xr:uid="{00000000-0005-0000-0000-0000FAB30000}"/>
    <cellStyle name="Output 2 3 5 3 2 3" xfId="9468" xr:uid="{00000000-0005-0000-0000-0000FBB30000}"/>
    <cellStyle name="Output 2 3 5 3 2 3 2" xfId="27133" xr:uid="{00000000-0005-0000-0000-0000FCB30000}"/>
    <cellStyle name="Output 2 3 5 3 2 3 3" xfId="44386" xr:uid="{00000000-0005-0000-0000-0000FDB30000}"/>
    <cellStyle name="Output 2 3 5 3 2 4" xfId="16412" xr:uid="{00000000-0005-0000-0000-0000FEB30000}"/>
    <cellStyle name="Output 2 3 5 3 2 4 2" xfId="34076" xr:uid="{00000000-0005-0000-0000-0000FFB30000}"/>
    <cellStyle name="Output 2 3 5 3 2 4 3" xfId="51279" xr:uid="{00000000-0005-0000-0000-000000B40000}"/>
    <cellStyle name="Output 2 3 5 3 2 5" xfId="23497" xr:uid="{00000000-0005-0000-0000-000001B40000}"/>
    <cellStyle name="Output 2 3 5 3 2 6" xfId="40775" xr:uid="{00000000-0005-0000-0000-000002B40000}"/>
    <cellStyle name="Output 2 3 5 3 3" xfId="7613" xr:uid="{00000000-0005-0000-0000-000003B40000}"/>
    <cellStyle name="Output 2 3 5 3 3 2" xfId="25278" xr:uid="{00000000-0005-0000-0000-000004B40000}"/>
    <cellStyle name="Output 2 3 5 3 3 3" xfId="42543" xr:uid="{00000000-0005-0000-0000-000005B40000}"/>
    <cellStyle name="Output 2 3 5 3 4" xfId="14665" xr:uid="{00000000-0005-0000-0000-000006B40000}"/>
    <cellStyle name="Output 2 3 5 3 4 2" xfId="32329" xr:uid="{00000000-0005-0000-0000-000007B40000}"/>
    <cellStyle name="Output 2 3 5 3 4 3" xfId="49544" xr:uid="{00000000-0005-0000-0000-000008B40000}"/>
    <cellStyle name="Output 2 3 5 3 5" xfId="21635" xr:uid="{00000000-0005-0000-0000-000009B40000}"/>
    <cellStyle name="Output 2 3 5 3 6" xfId="38932" xr:uid="{00000000-0005-0000-0000-00000AB40000}"/>
    <cellStyle name="Output 2 3 5 4" xfId="4799" xr:uid="{00000000-0005-0000-0000-00000BB40000}"/>
    <cellStyle name="Output 2 3 5 4 2" xfId="11719" xr:uid="{00000000-0005-0000-0000-00000CB40000}"/>
    <cellStyle name="Output 2 3 5 4 2 2" xfId="18500" xr:uid="{00000000-0005-0000-0000-00000DB40000}"/>
    <cellStyle name="Output 2 3 5 4 2 2 2" xfId="36164" xr:uid="{00000000-0005-0000-0000-00000EB40000}"/>
    <cellStyle name="Output 2 3 5 4 2 2 3" xfId="53350" xr:uid="{00000000-0005-0000-0000-00000FB40000}"/>
    <cellStyle name="Output 2 3 5 4 2 3" xfId="29383" xr:uid="{00000000-0005-0000-0000-000010B40000}"/>
    <cellStyle name="Output 2 3 5 4 2 4" xfId="46619" xr:uid="{00000000-0005-0000-0000-000011B40000}"/>
    <cellStyle name="Output 2 3 5 4 3" xfId="8435" xr:uid="{00000000-0005-0000-0000-000012B40000}"/>
    <cellStyle name="Output 2 3 5 4 3 2" xfId="26100" xr:uid="{00000000-0005-0000-0000-000013B40000}"/>
    <cellStyle name="Output 2 3 5 4 3 3" xfId="43362" xr:uid="{00000000-0005-0000-0000-000014B40000}"/>
    <cellStyle name="Output 2 3 5 4 4" xfId="15433" xr:uid="{00000000-0005-0000-0000-000015B40000}"/>
    <cellStyle name="Output 2 3 5 4 4 2" xfId="33097" xr:uid="{00000000-0005-0000-0000-000016B40000}"/>
    <cellStyle name="Output 2 3 5 4 4 3" xfId="50309" xr:uid="{00000000-0005-0000-0000-000017B40000}"/>
    <cellStyle name="Output 2 3 5 4 5" xfId="22464" xr:uid="{00000000-0005-0000-0000-000018B40000}"/>
    <cellStyle name="Output 2 3 5 4 6" xfId="39751" xr:uid="{00000000-0005-0000-0000-000019B40000}"/>
    <cellStyle name="Output 2 3 5 5" xfId="10405" xr:uid="{00000000-0005-0000-0000-00001AB40000}"/>
    <cellStyle name="Output 2 3 5 5 2" xfId="17294" xr:uid="{00000000-0005-0000-0000-00001BB40000}"/>
    <cellStyle name="Output 2 3 5 5 2 2" xfId="34958" xr:uid="{00000000-0005-0000-0000-00001CB40000}"/>
    <cellStyle name="Output 2 3 5 5 2 3" xfId="52156" xr:uid="{00000000-0005-0000-0000-00001DB40000}"/>
    <cellStyle name="Output 2 3 5 5 3" xfId="28069" xr:uid="{00000000-0005-0000-0000-00001EB40000}"/>
    <cellStyle name="Output 2 3 5 5 4" xfId="45317" xr:uid="{00000000-0005-0000-0000-00001FB40000}"/>
    <cellStyle name="Output 2 3 5 6" xfId="6655" xr:uid="{00000000-0005-0000-0000-000020B40000}"/>
    <cellStyle name="Output 2 3 5 6 2" xfId="24320" xr:uid="{00000000-0005-0000-0000-000021B40000}"/>
    <cellStyle name="Output 2 3 5 6 3" xfId="41594" xr:uid="{00000000-0005-0000-0000-000022B40000}"/>
    <cellStyle name="Output 2 3 5 7" xfId="13686" xr:uid="{00000000-0005-0000-0000-000023B40000}"/>
    <cellStyle name="Output 2 3 5 7 2" xfId="31350" xr:uid="{00000000-0005-0000-0000-000024B40000}"/>
    <cellStyle name="Output 2 3 5 7 3" xfId="48574" xr:uid="{00000000-0005-0000-0000-000025B40000}"/>
    <cellStyle name="Output 2 3 5 8" xfId="20602" xr:uid="{00000000-0005-0000-0000-000026B40000}"/>
    <cellStyle name="Output 2 3 5 9" xfId="37908" xr:uid="{00000000-0005-0000-0000-000027B40000}"/>
    <cellStyle name="Output 2 3 6" xfId="4535" xr:uid="{00000000-0005-0000-0000-000028B40000}"/>
    <cellStyle name="Output 2 3 6 2" xfId="6399" xr:uid="{00000000-0005-0000-0000-000029B40000}"/>
    <cellStyle name="Output 2 3 6 2 2" xfId="13318" xr:uid="{00000000-0005-0000-0000-00002AB40000}"/>
    <cellStyle name="Output 2 3 6 2 2 2" xfId="19991" xr:uid="{00000000-0005-0000-0000-00002BB40000}"/>
    <cellStyle name="Output 2 3 6 2 2 2 2" xfId="37655" xr:uid="{00000000-0005-0000-0000-00002CB40000}"/>
    <cellStyle name="Output 2 3 6 2 2 2 3" xfId="54832" xr:uid="{00000000-0005-0000-0000-00002DB40000}"/>
    <cellStyle name="Output 2 3 6 2 2 3" xfId="30982" xr:uid="{00000000-0005-0000-0000-00002EB40000}"/>
    <cellStyle name="Output 2 3 6 2 2 4" xfId="48209" xr:uid="{00000000-0005-0000-0000-00002FB40000}"/>
    <cellStyle name="Output 2 3 6 2 3" xfId="10034" xr:uid="{00000000-0005-0000-0000-000030B40000}"/>
    <cellStyle name="Output 2 3 6 2 3 2" xfId="27699" xr:uid="{00000000-0005-0000-0000-000031B40000}"/>
    <cellStyle name="Output 2 3 6 2 3 3" xfId="44952" xr:uid="{00000000-0005-0000-0000-000032B40000}"/>
    <cellStyle name="Output 2 3 6 2 4" xfId="16924" xr:uid="{00000000-0005-0000-0000-000033B40000}"/>
    <cellStyle name="Output 2 3 6 2 4 2" xfId="34588" xr:uid="{00000000-0005-0000-0000-000034B40000}"/>
    <cellStyle name="Output 2 3 6 2 4 3" xfId="51791" xr:uid="{00000000-0005-0000-0000-000035B40000}"/>
    <cellStyle name="Output 2 3 6 2 5" xfId="24064" xr:uid="{00000000-0005-0000-0000-000036B40000}"/>
    <cellStyle name="Output 2 3 6 2 6" xfId="41341" xr:uid="{00000000-0005-0000-0000-000037B40000}"/>
    <cellStyle name="Output 2 3 6 3" xfId="11463" xr:uid="{00000000-0005-0000-0000-000038B40000}"/>
    <cellStyle name="Output 2 3 6 3 2" xfId="18244" xr:uid="{00000000-0005-0000-0000-000039B40000}"/>
    <cellStyle name="Output 2 3 6 3 2 2" xfId="35908" xr:uid="{00000000-0005-0000-0000-00003AB40000}"/>
    <cellStyle name="Output 2 3 6 3 2 3" xfId="53097" xr:uid="{00000000-0005-0000-0000-00003BB40000}"/>
    <cellStyle name="Output 2 3 6 3 3" xfId="29127" xr:uid="{00000000-0005-0000-0000-00003CB40000}"/>
    <cellStyle name="Output 2 3 6 3 4" xfId="46366" xr:uid="{00000000-0005-0000-0000-00003DB40000}"/>
    <cellStyle name="Output 2 3 6 4" xfId="8179" xr:uid="{00000000-0005-0000-0000-00003EB40000}"/>
    <cellStyle name="Output 2 3 6 4 2" xfId="25844" xr:uid="{00000000-0005-0000-0000-00003FB40000}"/>
    <cellStyle name="Output 2 3 6 4 3" xfId="43109" xr:uid="{00000000-0005-0000-0000-000040B40000}"/>
    <cellStyle name="Output 2 3 6 5" xfId="15177" xr:uid="{00000000-0005-0000-0000-000041B40000}"/>
    <cellStyle name="Output 2 3 6 5 2" xfId="32841" xr:uid="{00000000-0005-0000-0000-000042B40000}"/>
    <cellStyle name="Output 2 3 6 5 3" xfId="50056" xr:uid="{00000000-0005-0000-0000-000043B40000}"/>
    <cellStyle name="Output 2 3 6 6" xfId="22208" xr:uid="{00000000-0005-0000-0000-000044B40000}"/>
    <cellStyle name="Output 2 3 6 7" xfId="39498" xr:uid="{00000000-0005-0000-0000-000045B40000}"/>
    <cellStyle name="Output 2 3 7" xfId="4576" xr:uid="{00000000-0005-0000-0000-000046B40000}"/>
    <cellStyle name="Output 2 3 7 2" xfId="6438" xr:uid="{00000000-0005-0000-0000-000047B40000}"/>
    <cellStyle name="Output 2 3 7 2 2" xfId="13357" xr:uid="{00000000-0005-0000-0000-000048B40000}"/>
    <cellStyle name="Output 2 3 7 2 2 2" xfId="20030" xr:uid="{00000000-0005-0000-0000-000049B40000}"/>
    <cellStyle name="Output 2 3 7 2 2 2 2" xfId="37694" xr:uid="{00000000-0005-0000-0000-00004AB40000}"/>
    <cellStyle name="Output 2 3 7 2 2 2 3" xfId="54871" xr:uid="{00000000-0005-0000-0000-00004BB40000}"/>
    <cellStyle name="Output 2 3 7 2 2 3" xfId="31021" xr:uid="{00000000-0005-0000-0000-00004CB40000}"/>
    <cellStyle name="Output 2 3 7 2 2 4" xfId="48248" xr:uid="{00000000-0005-0000-0000-00004DB40000}"/>
    <cellStyle name="Output 2 3 7 2 3" xfId="10073" xr:uid="{00000000-0005-0000-0000-00004EB40000}"/>
    <cellStyle name="Output 2 3 7 2 3 2" xfId="27738" xr:uid="{00000000-0005-0000-0000-00004FB40000}"/>
    <cellStyle name="Output 2 3 7 2 3 3" xfId="44991" xr:uid="{00000000-0005-0000-0000-000050B40000}"/>
    <cellStyle name="Output 2 3 7 2 4" xfId="16963" xr:uid="{00000000-0005-0000-0000-000051B40000}"/>
    <cellStyle name="Output 2 3 7 2 4 2" xfId="34627" xr:uid="{00000000-0005-0000-0000-000052B40000}"/>
    <cellStyle name="Output 2 3 7 2 4 3" xfId="51830" xr:uid="{00000000-0005-0000-0000-000053B40000}"/>
    <cellStyle name="Output 2 3 7 2 5" xfId="24103" xr:uid="{00000000-0005-0000-0000-000054B40000}"/>
    <cellStyle name="Output 2 3 7 2 6" xfId="41380" xr:uid="{00000000-0005-0000-0000-000055B40000}"/>
    <cellStyle name="Output 2 3 7 3" xfId="11502" xr:uid="{00000000-0005-0000-0000-000056B40000}"/>
    <cellStyle name="Output 2 3 7 3 2" xfId="18283" xr:uid="{00000000-0005-0000-0000-000057B40000}"/>
    <cellStyle name="Output 2 3 7 3 2 2" xfId="35947" xr:uid="{00000000-0005-0000-0000-000058B40000}"/>
    <cellStyle name="Output 2 3 7 3 2 3" xfId="53136" xr:uid="{00000000-0005-0000-0000-000059B40000}"/>
    <cellStyle name="Output 2 3 7 3 3" xfId="29166" xr:uid="{00000000-0005-0000-0000-00005AB40000}"/>
    <cellStyle name="Output 2 3 7 3 4" xfId="46405" xr:uid="{00000000-0005-0000-0000-00005BB40000}"/>
    <cellStyle name="Output 2 3 7 4" xfId="8218" xr:uid="{00000000-0005-0000-0000-00005CB40000}"/>
    <cellStyle name="Output 2 3 7 4 2" xfId="25883" xr:uid="{00000000-0005-0000-0000-00005DB40000}"/>
    <cellStyle name="Output 2 3 7 4 3" xfId="43148" xr:uid="{00000000-0005-0000-0000-00005EB40000}"/>
    <cellStyle name="Output 2 3 7 5" xfId="15216" xr:uid="{00000000-0005-0000-0000-00005FB40000}"/>
    <cellStyle name="Output 2 3 7 5 2" xfId="32880" xr:uid="{00000000-0005-0000-0000-000060B40000}"/>
    <cellStyle name="Output 2 3 7 5 3" xfId="50095" xr:uid="{00000000-0005-0000-0000-000061B40000}"/>
    <cellStyle name="Output 2 3 7 6" xfId="22247" xr:uid="{00000000-0005-0000-0000-000062B40000}"/>
    <cellStyle name="Output 2 3 7 7" xfId="39537" xr:uid="{00000000-0005-0000-0000-000063B40000}"/>
    <cellStyle name="Output 2 3 8" xfId="10178" xr:uid="{00000000-0005-0000-0000-000064B40000}"/>
    <cellStyle name="Output 2 3 8 2" xfId="17067" xr:uid="{00000000-0005-0000-0000-000065B40000}"/>
    <cellStyle name="Output 2 3 8 2 2" xfId="34731" xr:uid="{00000000-0005-0000-0000-000066B40000}"/>
    <cellStyle name="Output 2 3 8 2 3" xfId="51932" xr:uid="{00000000-0005-0000-0000-000067B40000}"/>
    <cellStyle name="Output 2 3 8 3" xfId="27842" xr:uid="{00000000-0005-0000-0000-000068B40000}"/>
    <cellStyle name="Output 2 3 8 4" xfId="45093" xr:uid="{00000000-0005-0000-0000-000069B40000}"/>
    <cellStyle name="Output 2 3 9" xfId="13459" xr:uid="{00000000-0005-0000-0000-00006AB40000}"/>
    <cellStyle name="Output 2 3 9 2" xfId="31123" xr:uid="{00000000-0005-0000-0000-00006BB40000}"/>
    <cellStyle name="Output 2 3 9 3" xfId="48350" xr:uid="{00000000-0005-0000-0000-00006CB40000}"/>
    <cellStyle name="Output 2 4" xfId="1903" xr:uid="{00000000-0005-0000-0000-00006DB40000}"/>
    <cellStyle name="Output 2 4 10" xfId="20286" xr:uid="{00000000-0005-0000-0000-00006EB40000}"/>
    <cellStyle name="Output 2 4 11" xfId="20369" xr:uid="{00000000-0005-0000-0000-00006FB40000}"/>
    <cellStyle name="Output 2 4 2" xfId="1904" xr:uid="{00000000-0005-0000-0000-000070B40000}"/>
    <cellStyle name="Output 2 4 3" xfId="1905" xr:uid="{00000000-0005-0000-0000-000071B40000}"/>
    <cellStyle name="Output 2 4 4" xfId="2690" xr:uid="{00000000-0005-0000-0000-000072B40000}"/>
    <cellStyle name="Output 2 4 4 10" xfId="20411" xr:uid="{00000000-0005-0000-0000-000073B40000}"/>
    <cellStyle name="Output 2 4 4 11" xfId="37720" xr:uid="{00000000-0005-0000-0000-000074B40000}"/>
    <cellStyle name="Output 2 4 4 2" xfId="2919" xr:uid="{00000000-0005-0000-0000-000075B40000}"/>
    <cellStyle name="Output 2 4 4 2 2" xfId="3582" xr:uid="{00000000-0005-0000-0000-000076B40000}"/>
    <cellStyle name="Output 2 4 4 2 2 2" xfId="5498" xr:uid="{00000000-0005-0000-0000-000077B40000}"/>
    <cellStyle name="Output 2 4 4 2 2 2 2" xfId="12418" xr:uid="{00000000-0005-0000-0000-000078B40000}"/>
    <cellStyle name="Output 2 4 4 2 2 2 2 2" xfId="19145" xr:uid="{00000000-0005-0000-0000-000079B40000}"/>
    <cellStyle name="Output 2 4 4 2 2 2 2 2 2" xfId="36809" xr:uid="{00000000-0005-0000-0000-00007AB40000}"/>
    <cellStyle name="Output 2 4 4 2 2 2 2 2 3" xfId="53989" xr:uid="{00000000-0005-0000-0000-00007BB40000}"/>
    <cellStyle name="Output 2 4 4 2 2 2 2 3" xfId="30082" xr:uid="{00000000-0005-0000-0000-00007CB40000}"/>
    <cellStyle name="Output 2 4 4 2 2 2 2 4" xfId="47312" xr:uid="{00000000-0005-0000-0000-00007DB40000}"/>
    <cellStyle name="Output 2 4 4 2 2 2 3" xfId="9134" xr:uid="{00000000-0005-0000-0000-00007EB40000}"/>
    <cellStyle name="Output 2 4 4 2 2 2 3 2" xfId="26799" xr:uid="{00000000-0005-0000-0000-00007FB40000}"/>
    <cellStyle name="Output 2 4 4 2 2 2 3 3" xfId="44055" xr:uid="{00000000-0005-0000-0000-000080B40000}"/>
    <cellStyle name="Output 2 4 4 2 2 2 4" xfId="16078" xr:uid="{00000000-0005-0000-0000-000081B40000}"/>
    <cellStyle name="Output 2 4 4 2 2 2 4 2" xfId="33742" xr:uid="{00000000-0005-0000-0000-000082B40000}"/>
    <cellStyle name="Output 2 4 4 2 2 2 4 3" xfId="50948" xr:uid="{00000000-0005-0000-0000-000083B40000}"/>
    <cellStyle name="Output 2 4 4 2 2 2 5" xfId="23163" xr:uid="{00000000-0005-0000-0000-000084B40000}"/>
    <cellStyle name="Output 2 4 4 2 2 2 6" xfId="40444" xr:uid="{00000000-0005-0000-0000-000085B40000}"/>
    <cellStyle name="Output 2 4 4 2 2 3" xfId="11042" xr:uid="{00000000-0005-0000-0000-000086B40000}"/>
    <cellStyle name="Output 2 4 4 2 2 3 2" xfId="17877" xr:uid="{00000000-0005-0000-0000-000087B40000}"/>
    <cellStyle name="Output 2 4 4 2 2 3 2 2" xfId="35541" xr:uid="{00000000-0005-0000-0000-000088B40000}"/>
    <cellStyle name="Output 2 4 4 2 2 3 2 3" xfId="52733" xr:uid="{00000000-0005-0000-0000-000089B40000}"/>
    <cellStyle name="Output 2 4 4 2 2 3 3" xfId="28706" xr:uid="{00000000-0005-0000-0000-00008AB40000}"/>
    <cellStyle name="Output 2 4 4 2 2 3 4" xfId="45948" xr:uid="{00000000-0005-0000-0000-00008BB40000}"/>
    <cellStyle name="Output 2 4 4 2 2 4" xfId="7279" xr:uid="{00000000-0005-0000-0000-00008CB40000}"/>
    <cellStyle name="Output 2 4 4 2 2 4 2" xfId="24944" xr:uid="{00000000-0005-0000-0000-00008DB40000}"/>
    <cellStyle name="Output 2 4 4 2 2 4 3" xfId="42212" xr:uid="{00000000-0005-0000-0000-00008EB40000}"/>
    <cellStyle name="Output 2 4 4 2 2 5" xfId="14331" xr:uid="{00000000-0005-0000-0000-00008FB40000}"/>
    <cellStyle name="Output 2 4 4 2 2 5 2" xfId="31995" xr:uid="{00000000-0005-0000-0000-000090B40000}"/>
    <cellStyle name="Output 2 4 4 2 2 5 3" xfId="49213" xr:uid="{00000000-0005-0000-0000-000091B40000}"/>
    <cellStyle name="Output 2 4 4 2 2 6" xfId="21301" xr:uid="{00000000-0005-0000-0000-000092B40000}"/>
    <cellStyle name="Output 2 4 4 2 2 7" xfId="38601" xr:uid="{00000000-0005-0000-0000-000093B40000}"/>
    <cellStyle name="Output 2 4 4 2 3" xfId="3952" xr:uid="{00000000-0005-0000-0000-000094B40000}"/>
    <cellStyle name="Output 2 4 4 2 3 2" xfId="5868" xr:uid="{00000000-0005-0000-0000-000095B40000}"/>
    <cellStyle name="Output 2 4 4 2 3 2 2" xfId="12788" xr:uid="{00000000-0005-0000-0000-000096B40000}"/>
    <cellStyle name="Output 2 4 4 2 3 2 2 2" xfId="19515" xr:uid="{00000000-0005-0000-0000-000097B40000}"/>
    <cellStyle name="Output 2 4 4 2 3 2 2 2 2" xfId="37179" xr:uid="{00000000-0005-0000-0000-000098B40000}"/>
    <cellStyle name="Output 2 4 4 2 3 2 2 2 3" xfId="54356" xr:uid="{00000000-0005-0000-0000-000099B40000}"/>
    <cellStyle name="Output 2 4 4 2 3 2 2 3" xfId="30452" xr:uid="{00000000-0005-0000-0000-00009AB40000}"/>
    <cellStyle name="Output 2 4 4 2 3 2 2 4" xfId="47679" xr:uid="{00000000-0005-0000-0000-00009BB40000}"/>
    <cellStyle name="Output 2 4 4 2 3 2 3" xfId="9504" xr:uid="{00000000-0005-0000-0000-00009CB40000}"/>
    <cellStyle name="Output 2 4 4 2 3 2 3 2" xfId="27169" xr:uid="{00000000-0005-0000-0000-00009DB40000}"/>
    <cellStyle name="Output 2 4 4 2 3 2 3 3" xfId="44422" xr:uid="{00000000-0005-0000-0000-00009EB40000}"/>
    <cellStyle name="Output 2 4 4 2 3 2 4" xfId="16448" xr:uid="{00000000-0005-0000-0000-00009FB40000}"/>
    <cellStyle name="Output 2 4 4 2 3 2 4 2" xfId="34112" xr:uid="{00000000-0005-0000-0000-0000A0B40000}"/>
    <cellStyle name="Output 2 4 4 2 3 2 4 3" xfId="51315" xr:uid="{00000000-0005-0000-0000-0000A1B40000}"/>
    <cellStyle name="Output 2 4 4 2 3 2 5" xfId="23533" xr:uid="{00000000-0005-0000-0000-0000A2B40000}"/>
    <cellStyle name="Output 2 4 4 2 3 2 6" xfId="40811" xr:uid="{00000000-0005-0000-0000-0000A3B40000}"/>
    <cellStyle name="Output 2 4 4 2 3 3" xfId="7649" xr:uid="{00000000-0005-0000-0000-0000A4B40000}"/>
    <cellStyle name="Output 2 4 4 2 3 3 2" xfId="25314" xr:uid="{00000000-0005-0000-0000-0000A5B40000}"/>
    <cellStyle name="Output 2 4 4 2 3 3 3" xfId="42579" xr:uid="{00000000-0005-0000-0000-0000A6B40000}"/>
    <cellStyle name="Output 2 4 4 2 3 4" xfId="14701" xr:uid="{00000000-0005-0000-0000-0000A7B40000}"/>
    <cellStyle name="Output 2 4 4 2 3 4 2" xfId="32365" xr:uid="{00000000-0005-0000-0000-0000A8B40000}"/>
    <cellStyle name="Output 2 4 4 2 3 4 3" xfId="49580" xr:uid="{00000000-0005-0000-0000-0000A9B40000}"/>
    <cellStyle name="Output 2 4 4 2 3 5" xfId="21671" xr:uid="{00000000-0005-0000-0000-0000AAB40000}"/>
    <cellStyle name="Output 2 4 4 2 3 6" xfId="38968" xr:uid="{00000000-0005-0000-0000-0000ABB40000}"/>
    <cellStyle name="Output 2 4 4 2 4" xfId="4835" xr:uid="{00000000-0005-0000-0000-0000ACB40000}"/>
    <cellStyle name="Output 2 4 4 2 4 2" xfId="11755" xr:uid="{00000000-0005-0000-0000-0000ADB40000}"/>
    <cellStyle name="Output 2 4 4 2 4 2 2" xfId="18536" xr:uid="{00000000-0005-0000-0000-0000AEB40000}"/>
    <cellStyle name="Output 2 4 4 2 4 2 2 2" xfId="36200" xr:uid="{00000000-0005-0000-0000-0000AFB40000}"/>
    <cellStyle name="Output 2 4 4 2 4 2 2 3" xfId="53386" xr:uid="{00000000-0005-0000-0000-0000B0B40000}"/>
    <cellStyle name="Output 2 4 4 2 4 2 3" xfId="29419" xr:uid="{00000000-0005-0000-0000-0000B1B40000}"/>
    <cellStyle name="Output 2 4 4 2 4 2 4" xfId="46655" xr:uid="{00000000-0005-0000-0000-0000B2B40000}"/>
    <cellStyle name="Output 2 4 4 2 4 3" xfId="8471" xr:uid="{00000000-0005-0000-0000-0000B3B40000}"/>
    <cellStyle name="Output 2 4 4 2 4 3 2" xfId="26136" xr:uid="{00000000-0005-0000-0000-0000B4B40000}"/>
    <cellStyle name="Output 2 4 4 2 4 3 3" xfId="43398" xr:uid="{00000000-0005-0000-0000-0000B5B40000}"/>
    <cellStyle name="Output 2 4 4 2 4 4" xfId="15469" xr:uid="{00000000-0005-0000-0000-0000B6B40000}"/>
    <cellStyle name="Output 2 4 4 2 4 4 2" xfId="33133" xr:uid="{00000000-0005-0000-0000-0000B7B40000}"/>
    <cellStyle name="Output 2 4 4 2 4 4 3" xfId="50345" xr:uid="{00000000-0005-0000-0000-0000B8B40000}"/>
    <cellStyle name="Output 2 4 4 2 4 5" xfId="22500" xr:uid="{00000000-0005-0000-0000-0000B9B40000}"/>
    <cellStyle name="Output 2 4 4 2 4 6" xfId="39787" xr:uid="{00000000-0005-0000-0000-0000BAB40000}"/>
    <cellStyle name="Output 2 4 4 2 5" xfId="10441" xr:uid="{00000000-0005-0000-0000-0000BBB40000}"/>
    <cellStyle name="Output 2 4 4 2 5 2" xfId="17330" xr:uid="{00000000-0005-0000-0000-0000BCB40000}"/>
    <cellStyle name="Output 2 4 4 2 5 2 2" xfId="34994" xr:uid="{00000000-0005-0000-0000-0000BDB40000}"/>
    <cellStyle name="Output 2 4 4 2 5 2 3" xfId="52192" xr:uid="{00000000-0005-0000-0000-0000BEB40000}"/>
    <cellStyle name="Output 2 4 4 2 5 3" xfId="28105" xr:uid="{00000000-0005-0000-0000-0000BFB40000}"/>
    <cellStyle name="Output 2 4 4 2 5 4" xfId="45353" xr:uid="{00000000-0005-0000-0000-0000C0B40000}"/>
    <cellStyle name="Output 2 4 4 2 6" xfId="6691" xr:uid="{00000000-0005-0000-0000-0000C1B40000}"/>
    <cellStyle name="Output 2 4 4 2 6 2" xfId="24356" xr:uid="{00000000-0005-0000-0000-0000C2B40000}"/>
    <cellStyle name="Output 2 4 4 2 6 3" xfId="41630" xr:uid="{00000000-0005-0000-0000-0000C3B40000}"/>
    <cellStyle name="Output 2 4 4 2 7" xfId="13722" xr:uid="{00000000-0005-0000-0000-0000C4B40000}"/>
    <cellStyle name="Output 2 4 4 2 7 2" xfId="31386" xr:uid="{00000000-0005-0000-0000-0000C5B40000}"/>
    <cellStyle name="Output 2 4 4 2 7 3" xfId="48610" xr:uid="{00000000-0005-0000-0000-0000C6B40000}"/>
    <cellStyle name="Output 2 4 4 2 8" xfId="20638" xr:uid="{00000000-0005-0000-0000-0000C7B40000}"/>
    <cellStyle name="Output 2 4 4 2 9" xfId="37944" xr:uid="{00000000-0005-0000-0000-0000C8B40000}"/>
    <cellStyle name="Output 2 4 4 3" xfId="3127" xr:uid="{00000000-0005-0000-0000-0000C9B40000}"/>
    <cellStyle name="Output 2 4 4 3 2" xfId="4157" xr:uid="{00000000-0005-0000-0000-0000CAB40000}"/>
    <cellStyle name="Output 2 4 4 3 2 2" xfId="6073" xr:uid="{00000000-0005-0000-0000-0000CBB40000}"/>
    <cellStyle name="Output 2 4 4 3 2 2 2" xfId="12993" xr:uid="{00000000-0005-0000-0000-0000CCB40000}"/>
    <cellStyle name="Output 2 4 4 3 2 2 2 2" xfId="19720" xr:uid="{00000000-0005-0000-0000-0000CDB40000}"/>
    <cellStyle name="Output 2 4 4 3 2 2 2 2 2" xfId="37384" xr:uid="{00000000-0005-0000-0000-0000CEB40000}"/>
    <cellStyle name="Output 2 4 4 3 2 2 2 2 3" xfId="54561" xr:uid="{00000000-0005-0000-0000-0000CFB40000}"/>
    <cellStyle name="Output 2 4 4 3 2 2 2 3" xfId="30657" xr:uid="{00000000-0005-0000-0000-0000D0B40000}"/>
    <cellStyle name="Output 2 4 4 3 2 2 2 4" xfId="47884" xr:uid="{00000000-0005-0000-0000-0000D1B40000}"/>
    <cellStyle name="Output 2 4 4 3 2 2 3" xfId="9709" xr:uid="{00000000-0005-0000-0000-0000D2B40000}"/>
    <cellStyle name="Output 2 4 4 3 2 2 3 2" xfId="27374" xr:uid="{00000000-0005-0000-0000-0000D3B40000}"/>
    <cellStyle name="Output 2 4 4 3 2 2 3 3" xfId="44627" xr:uid="{00000000-0005-0000-0000-0000D4B40000}"/>
    <cellStyle name="Output 2 4 4 3 2 2 4" xfId="16653" xr:uid="{00000000-0005-0000-0000-0000D5B40000}"/>
    <cellStyle name="Output 2 4 4 3 2 2 4 2" xfId="34317" xr:uid="{00000000-0005-0000-0000-0000D6B40000}"/>
    <cellStyle name="Output 2 4 4 3 2 2 4 3" xfId="51520" xr:uid="{00000000-0005-0000-0000-0000D7B40000}"/>
    <cellStyle name="Output 2 4 4 3 2 2 5" xfId="23738" xr:uid="{00000000-0005-0000-0000-0000D8B40000}"/>
    <cellStyle name="Output 2 4 4 3 2 2 6" xfId="41016" xr:uid="{00000000-0005-0000-0000-0000D9B40000}"/>
    <cellStyle name="Output 2 4 4 3 2 3" xfId="7854" xr:uid="{00000000-0005-0000-0000-0000DAB40000}"/>
    <cellStyle name="Output 2 4 4 3 2 3 2" xfId="25519" xr:uid="{00000000-0005-0000-0000-0000DBB40000}"/>
    <cellStyle name="Output 2 4 4 3 2 3 3" xfId="42784" xr:uid="{00000000-0005-0000-0000-0000DCB40000}"/>
    <cellStyle name="Output 2 4 4 3 2 4" xfId="14906" xr:uid="{00000000-0005-0000-0000-0000DDB40000}"/>
    <cellStyle name="Output 2 4 4 3 2 4 2" xfId="32570" xr:uid="{00000000-0005-0000-0000-0000DEB40000}"/>
    <cellStyle name="Output 2 4 4 3 2 4 3" xfId="49785" xr:uid="{00000000-0005-0000-0000-0000DFB40000}"/>
    <cellStyle name="Output 2 4 4 3 2 5" xfId="21876" xr:uid="{00000000-0005-0000-0000-0000E0B40000}"/>
    <cellStyle name="Output 2 4 4 3 2 6" xfId="39173" xr:uid="{00000000-0005-0000-0000-0000E1B40000}"/>
    <cellStyle name="Output 2 4 4 3 3" xfId="5043" xr:uid="{00000000-0005-0000-0000-0000E2B40000}"/>
    <cellStyle name="Output 2 4 4 3 3 2" xfId="11963" xr:uid="{00000000-0005-0000-0000-0000E3B40000}"/>
    <cellStyle name="Output 2 4 4 3 3 2 2" xfId="18744" xr:uid="{00000000-0005-0000-0000-0000E4B40000}"/>
    <cellStyle name="Output 2 4 4 3 3 2 2 2" xfId="36408" xr:uid="{00000000-0005-0000-0000-0000E5B40000}"/>
    <cellStyle name="Output 2 4 4 3 3 2 2 3" xfId="53591" xr:uid="{00000000-0005-0000-0000-0000E6B40000}"/>
    <cellStyle name="Output 2 4 4 3 3 2 3" xfId="29627" xr:uid="{00000000-0005-0000-0000-0000E7B40000}"/>
    <cellStyle name="Output 2 4 4 3 3 2 4" xfId="46860" xr:uid="{00000000-0005-0000-0000-0000E8B40000}"/>
    <cellStyle name="Output 2 4 4 3 3 3" xfId="8679" xr:uid="{00000000-0005-0000-0000-0000E9B40000}"/>
    <cellStyle name="Output 2 4 4 3 3 3 2" xfId="26344" xr:uid="{00000000-0005-0000-0000-0000EAB40000}"/>
    <cellStyle name="Output 2 4 4 3 3 3 3" xfId="43603" xr:uid="{00000000-0005-0000-0000-0000EBB40000}"/>
    <cellStyle name="Output 2 4 4 3 3 4" xfId="15677" xr:uid="{00000000-0005-0000-0000-0000ECB40000}"/>
    <cellStyle name="Output 2 4 4 3 3 4 2" xfId="33341" xr:uid="{00000000-0005-0000-0000-0000EDB40000}"/>
    <cellStyle name="Output 2 4 4 3 3 4 3" xfId="50550" xr:uid="{00000000-0005-0000-0000-0000EEB40000}"/>
    <cellStyle name="Output 2 4 4 3 3 5" xfId="22708" xr:uid="{00000000-0005-0000-0000-0000EFB40000}"/>
    <cellStyle name="Output 2 4 4 3 3 6" xfId="39992" xr:uid="{00000000-0005-0000-0000-0000F0B40000}"/>
    <cellStyle name="Output 2 4 4 3 4" xfId="10649" xr:uid="{00000000-0005-0000-0000-0000F1B40000}"/>
    <cellStyle name="Output 2 4 4 3 4 2" xfId="17538" xr:uid="{00000000-0005-0000-0000-0000F2B40000}"/>
    <cellStyle name="Output 2 4 4 3 4 2 2" xfId="35202" xr:uid="{00000000-0005-0000-0000-0000F3B40000}"/>
    <cellStyle name="Output 2 4 4 3 4 2 3" xfId="52397" xr:uid="{00000000-0005-0000-0000-0000F4B40000}"/>
    <cellStyle name="Output 2 4 4 3 4 3" xfId="28313" xr:uid="{00000000-0005-0000-0000-0000F5B40000}"/>
    <cellStyle name="Output 2 4 4 3 4 4" xfId="45558" xr:uid="{00000000-0005-0000-0000-0000F6B40000}"/>
    <cellStyle name="Output 2 4 4 3 5" xfId="6899" xr:uid="{00000000-0005-0000-0000-0000F7B40000}"/>
    <cellStyle name="Output 2 4 4 3 5 2" xfId="24564" xr:uid="{00000000-0005-0000-0000-0000F8B40000}"/>
    <cellStyle name="Output 2 4 4 3 5 3" xfId="41835" xr:uid="{00000000-0005-0000-0000-0000F9B40000}"/>
    <cellStyle name="Output 2 4 4 3 6" xfId="13930" xr:uid="{00000000-0005-0000-0000-0000FAB40000}"/>
    <cellStyle name="Output 2 4 4 3 6 2" xfId="31594" xr:uid="{00000000-0005-0000-0000-0000FBB40000}"/>
    <cellStyle name="Output 2 4 4 3 6 3" xfId="48815" xr:uid="{00000000-0005-0000-0000-0000FCB40000}"/>
    <cellStyle name="Output 2 4 4 3 7" xfId="20846" xr:uid="{00000000-0005-0000-0000-0000FDB40000}"/>
    <cellStyle name="Output 2 4 4 3 8" xfId="38149" xr:uid="{00000000-0005-0000-0000-0000FEB40000}"/>
    <cellStyle name="Output 2 4 4 4" xfId="3355" xr:uid="{00000000-0005-0000-0000-0000FFB40000}"/>
    <cellStyle name="Output 2 4 4 4 2" xfId="5271" xr:uid="{00000000-0005-0000-0000-000000B50000}"/>
    <cellStyle name="Output 2 4 4 4 2 2" xfId="12191" xr:uid="{00000000-0005-0000-0000-000001B50000}"/>
    <cellStyle name="Output 2 4 4 4 2 2 2" xfId="18918" xr:uid="{00000000-0005-0000-0000-000002B50000}"/>
    <cellStyle name="Output 2 4 4 4 2 2 2 2" xfId="36582" xr:uid="{00000000-0005-0000-0000-000003B50000}"/>
    <cellStyle name="Output 2 4 4 4 2 2 2 3" xfId="53765" xr:uid="{00000000-0005-0000-0000-000004B50000}"/>
    <cellStyle name="Output 2 4 4 4 2 2 3" xfId="29855" xr:uid="{00000000-0005-0000-0000-000005B50000}"/>
    <cellStyle name="Output 2 4 4 4 2 2 4" xfId="47088" xr:uid="{00000000-0005-0000-0000-000006B50000}"/>
    <cellStyle name="Output 2 4 4 4 2 3" xfId="8907" xr:uid="{00000000-0005-0000-0000-000007B50000}"/>
    <cellStyle name="Output 2 4 4 4 2 3 2" xfId="26572" xr:uid="{00000000-0005-0000-0000-000008B50000}"/>
    <cellStyle name="Output 2 4 4 4 2 3 3" xfId="43831" xr:uid="{00000000-0005-0000-0000-000009B50000}"/>
    <cellStyle name="Output 2 4 4 4 2 4" xfId="15851" xr:uid="{00000000-0005-0000-0000-00000AB50000}"/>
    <cellStyle name="Output 2 4 4 4 2 4 2" xfId="33515" xr:uid="{00000000-0005-0000-0000-00000BB50000}"/>
    <cellStyle name="Output 2 4 4 4 2 4 3" xfId="50724" xr:uid="{00000000-0005-0000-0000-00000CB50000}"/>
    <cellStyle name="Output 2 4 4 4 2 5" xfId="22936" xr:uid="{00000000-0005-0000-0000-00000DB50000}"/>
    <cellStyle name="Output 2 4 4 4 2 6" xfId="40220" xr:uid="{00000000-0005-0000-0000-00000EB50000}"/>
    <cellStyle name="Output 2 4 4 4 3" xfId="10815" xr:uid="{00000000-0005-0000-0000-00000FB50000}"/>
    <cellStyle name="Output 2 4 4 4 3 2" xfId="17650" xr:uid="{00000000-0005-0000-0000-000010B50000}"/>
    <cellStyle name="Output 2 4 4 4 3 2 2" xfId="35314" xr:uid="{00000000-0005-0000-0000-000011B50000}"/>
    <cellStyle name="Output 2 4 4 4 3 2 3" xfId="52509" xr:uid="{00000000-0005-0000-0000-000012B50000}"/>
    <cellStyle name="Output 2 4 4 4 3 3" xfId="28479" xr:uid="{00000000-0005-0000-0000-000013B50000}"/>
    <cellStyle name="Output 2 4 4 4 3 4" xfId="45724" xr:uid="{00000000-0005-0000-0000-000014B50000}"/>
    <cellStyle name="Output 2 4 4 4 4" xfId="7125" xr:uid="{00000000-0005-0000-0000-000015B50000}"/>
    <cellStyle name="Output 2 4 4 4 4 2" xfId="24790" xr:uid="{00000000-0005-0000-0000-000016B50000}"/>
    <cellStyle name="Output 2 4 4 4 4 3" xfId="42061" xr:uid="{00000000-0005-0000-0000-000017B50000}"/>
    <cellStyle name="Output 2 4 4 4 5" xfId="14104" xr:uid="{00000000-0005-0000-0000-000018B50000}"/>
    <cellStyle name="Output 2 4 4 4 5 2" xfId="31768" xr:uid="{00000000-0005-0000-0000-000019B50000}"/>
    <cellStyle name="Output 2 4 4 4 5 3" xfId="48989" xr:uid="{00000000-0005-0000-0000-00001AB50000}"/>
    <cellStyle name="Output 2 4 4 4 6" xfId="21074" xr:uid="{00000000-0005-0000-0000-00001BB50000}"/>
    <cellStyle name="Output 2 4 4 4 7" xfId="38377" xr:uid="{00000000-0005-0000-0000-00001CB50000}"/>
    <cellStyle name="Output 2 4 4 5" xfId="3264" xr:uid="{00000000-0005-0000-0000-00001DB50000}"/>
    <cellStyle name="Output 2 4 4 5 2" xfId="5180" xr:uid="{00000000-0005-0000-0000-00001EB50000}"/>
    <cellStyle name="Output 2 4 4 5 2 2" xfId="12100" xr:uid="{00000000-0005-0000-0000-00001FB50000}"/>
    <cellStyle name="Output 2 4 4 5 2 2 2" xfId="18881" xr:uid="{00000000-0005-0000-0000-000020B50000}"/>
    <cellStyle name="Output 2 4 4 5 2 2 2 2" xfId="36545" xr:uid="{00000000-0005-0000-0000-000021B50000}"/>
    <cellStyle name="Output 2 4 4 5 2 2 2 3" xfId="53728" xr:uid="{00000000-0005-0000-0000-000022B50000}"/>
    <cellStyle name="Output 2 4 4 5 2 2 3" xfId="29764" xr:uid="{00000000-0005-0000-0000-000023B50000}"/>
    <cellStyle name="Output 2 4 4 5 2 2 4" xfId="46997" xr:uid="{00000000-0005-0000-0000-000024B50000}"/>
    <cellStyle name="Output 2 4 4 5 2 3" xfId="8816" xr:uid="{00000000-0005-0000-0000-000025B50000}"/>
    <cellStyle name="Output 2 4 4 5 2 3 2" xfId="26481" xr:uid="{00000000-0005-0000-0000-000026B50000}"/>
    <cellStyle name="Output 2 4 4 5 2 3 3" xfId="43740" xr:uid="{00000000-0005-0000-0000-000027B50000}"/>
    <cellStyle name="Output 2 4 4 5 2 4" xfId="15814" xr:uid="{00000000-0005-0000-0000-000028B50000}"/>
    <cellStyle name="Output 2 4 4 5 2 4 2" xfId="33478" xr:uid="{00000000-0005-0000-0000-000029B50000}"/>
    <cellStyle name="Output 2 4 4 5 2 4 3" xfId="50687" xr:uid="{00000000-0005-0000-0000-00002AB50000}"/>
    <cellStyle name="Output 2 4 4 5 2 5" xfId="22845" xr:uid="{00000000-0005-0000-0000-00002BB50000}"/>
    <cellStyle name="Output 2 4 4 5 2 6" xfId="40129" xr:uid="{00000000-0005-0000-0000-00002CB50000}"/>
    <cellStyle name="Output 2 4 4 5 3" xfId="7036" xr:uid="{00000000-0005-0000-0000-00002DB50000}"/>
    <cellStyle name="Output 2 4 4 5 3 2" xfId="24701" xr:uid="{00000000-0005-0000-0000-00002EB50000}"/>
    <cellStyle name="Output 2 4 4 5 3 3" xfId="41972" xr:uid="{00000000-0005-0000-0000-00002FB50000}"/>
    <cellStyle name="Output 2 4 4 5 4" xfId="14067" xr:uid="{00000000-0005-0000-0000-000030B50000}"/>
    <cellStyle name="Output 2 4 4 5 4 2" xfId="31731" xr:uid="{00000000-0005-0000-0000-000031B50000}"/>
    <cellStyle name="Output 2 4 4 5 4 3" xfId="48952" xr:uid="{00000000-0005-0000-0000-000032B50000}"/>
    <cellStyle name="Output 2 4 4 5 5" xfId="20983" xr:uid="{00000000-0005-0000-0000-000033B50000}"/>
    <cellStyle name="Output 2 4 4 5 6" xfId="38286" xr:uid="{00000000-0005-0000-0000-000034B50000}"/>
    <cellStyle name="Output 2 4 4 6" xfId="4608" xr:uid="{00000000-0005-0000-0000-000035B50000}"/>
    <cellStyle name="Output 2 4 4 6 2" xfId="11528" xr:uid="{00000000-0005-0000-0000-000036B50000}"/>
    <cellStyle name="Output 2 4 4 6 2 2" xfId="18309" xr:uid="{00000000-0005-0000-0000-000037B50000}"/>
    <cellStyle name="Output 2 4 4 6 2 2 2" xfId="35973" xr:uid="{00000000-0005-0000-0000-000038B50000}"/>
    <cellStyle name="Output 2 4 4 6 2 2 3" xfId="53162" xr:uid="{00000000-0005-0000-0000-000039B50000}"/>
    <cellStyle name="Output 2 4 4 6 2 3" xfId="29192" xr:uid="{00000000-0005-0000-0000-00003AB50000}"/>
    <cellStyle name="Output 2 4 4 6 2 4" xfId="46431" xr:uid="{00000000-0005-0000-0000-00003BB50000}"/>
    <cellStyle name="Output 2 4 4 6 3" xfId="8244" xr:uid="{00000000-0005-0000-0000-00003CB50000}"/>
    <cellStyle name="Output 2 4 4 6 3 2" xfId="25909" xr:uid="{00000000-0005-0000-0000-00003DB50000}"/>
    <cellStyle name="Output 2 4 4 6 3 3" xfId="43174" xr:uid="{00000000-0005-0000-0000-00003EB50000}"/>
    <cellStyle name="Output 2 4 4 6 4" xfId="15242" xr:uid="{00000000-0005-0000-0000-00003FB50000}"/>
    <cellStyle name="Output 2 4 4 6 4 2" xfId="32906" xr:uid="{00000000-0005-0000-0000-000040B50000}"/>
    <cellStyle name="Output 2 4 4 6 4 3" xfId="50121" xr:uid="{00000000-0005-0000-0000-000041B50000}"/>
    <cellStyle name="Output 2 4 4 6 5" xfId="22273" xr:uid="{00000000-0005-0000-0000-000042B50000}"/>
    <cellStyle name="Output 2 4 4 6 6" xfId="39563" xr:uid="{00000000-0005-0000-0000-000043B50000}"/>
    <cellStyle name="Output 2 4 4 7" xfId="10214" xr:uid="{00000000-0005-0000-0000-000044B50000}"/>
    <cellStyle name="Output 2 4 4 7 2" xfId="17103" xr:uid="{00000000-0005-0000-0000-000045B50000}"/>
    <cellStyle name="Output 2 4 4 7 2 2" xfId="34767" xr:uid="{00000000-0005-0000-0000-000046B50000}"/>
    <cellStyle name="Output 2 4 4 7 2 3" xfId="51968" xr:uid="{00000000-0005-0000-0000-000047B50000}"/>
    <cellStyle name="Output 2 4 4 7 3" xfId="27878" xr:uid="{00000000-0005-0000-0000-000048B50000}"/>
    <cellStyle name="Output 2 4 4 7 4" xfId="45129" xr:uid="{00000000-0005-0000-0000-000049B50000}"/>
    <cellStyle name="Output 2 4 4 8" xfId="6464" xr:uid="{00000000-0005-0000-0000-00004AB50000}"/>
    <cellStyle name="Output 2 4 4 8 2" xfId="24129" xr:uid="{00000000-0005-0000-0000-00004BB50000}"/>
    <cellStyle name="Output 2 4 4 8 3" xfId="41406" xr:uid="{00000000-0005-0000-0000-00004CB50000}"/>
    <cellStyle name="Output 2 4 4 9" xfId="13495" xr:uid="{00000000-0005-0000-0000-00004DB50000}"/>
    <cellStyle name="Output 2 4 4 9 2" xfId="31159" xr:uid="{00000000-0005-0000-0000-00004EB50000}"/>
    <cellStyle name="Output 2 4 4 9 3" xfId="48386" xr:uid="{00000000-0005-0000-0000-00004FB50000}"/>
    <cellStyle name="Output 2 4 5" xfId="2884" xr:uid="{00000000-0005-0000-0000-000050B50000}"/>
    <cellStyle name="Output 2 4 5 2" xfId="3547" xr:uid="{00000000-0005-0000-0000-000051B50000}"/>
    <cellStyle name="Output 2 4 5 2 2" xfId="5463" xr:uid="{00000000-0005-0000-0000-000052B50000}"/>
    <cellStyle name="Output 2 4 5 2 2 2" xfId="12383" xr:uid="{00000000-0005-0000-0000-000053B50000}"/>
    <cellStyle name="Output 2 4 5 2 2 2 2" xfId="19110" xr:uid="{00000000-0005-0000-0000-000054B50000}"/>
    <cellStyle name="Output 2 4 5 2 2 2 2 2" xfId="36774" xr:uid="{00000000-0005-0000-0000-000055B50000}"/>
    <cellStyle name="Output 2 4 5 2 2 2 2 3" xfId="53954" xr:uid="{00000000-0005-0000-0000-000056B50000}"/>
    <cellStyle name="Output 2 4 5 2 2 2 3" xfId="30047" xr:uid="{00000000-0005-0000-0000-000057B50000}"/>
    <cellStyle name="Output 2 4 5 2 2 2 4" xfId="47277" xr:uid="{00000000-0005-0000-0000-000058B50000}"/>
    <cellStyle name="Output 2 4 5 2 2 3" xfId="9099" xr:uid="{00000000-0005-0000-0000-000059B50000}"/>
    <cellStyle name="Output 2 4 5 2 2 3 2" xfId="26764" xr:uid="{00000000-0005-0000-0000-00005AB50000}"/>
    <cellStyle name="Output 2 4 5 2 2 3 3" xfId="44020" xr:uid="{00000000-0005-0000-0000-00005BB50000}"/>
    <cellStyle name="Output 2 4 5 2 2 4" xfId="16043" xr:uid="{00000000-0005-0000-0000-00005CB50000}"/>
    <cellStyle name="Output 2 4 5 2 2 4 2" xfId="33707" xr:uid="{00000000-0005-0000-0000-00005DB50000}"/>
    <cellStyle name="Output 2 4 5 2 2 4 3" xfId="50913" xr:uid="{00000000-0005-0000-0000-00005EB50000}"/>
    <cellStyle name="Output 2 4 5 2 2 5" xfId="23128" xr:uid="{00000000-0005-0000-0000-00005FB50000}"/>
    <cellStyle name="Output 2 4 5 2 2 6" xfId="40409" xr:uid="{00000000-0005-0000-0000-000060B50000}"/>
    <cellStyle name="Output 2 4 5 2 3" xfId="11007" xr:uid="{00000000-0005-0000-0000-000061B50000}"/>
    <cellStyle name="Output 2 4 5 2 3 2" xfId="17842" xr:uid="{00000000-0005-0000-0000-000062B50000}"/>
    <cellStyle name="Output 2 4 5 2 3 2 2" xfId="35506" xr:uid="{00000000-0005-0000-0000-000063B50000}"/>
    <cellStyle name="Output 2 4 5 2 3 2 3" xfId="52698" xr:uid="{00000000-0005-0000-0000-000064B50000}"/>
    <cellStyle name="Output 2 4 5 2 3 3" xfId="28671" xr:uid="{00000000-0005-0000-0000-000065B50000}"/>
    <cellStyle name="Output 2 4 5 2 3 4" xfId="45913" xr:uid="{00000000-0005-0000-0000-000066B50000}"/>
    <cellStyle name="Output 2 4 5 2 4" xfId="7244" xr:uid="{00000000-0005-0000-0000-000067B50000}"/>
    <cellStyle name="Output 2 4 5 2 4 2" xfId="24909" xr:uid="{00000000-0005-0000-0000-000068B50000}"/>
    <cellStyle name="Output 2 4 5 2 4 3" xfId="42177" xr:uid="{00000000-0005-0000-0000-000069B50000}"/>
    <cellStyle name="Output 2 4 5 2 5" xfId="14296" xr:uid="{00000000-0005-0000-0000-00006AB50000}"/>
    <cellStyle name="Output 2 4 5 2 5 2" xfId="31960" xr:uid="{00000000-0005-0000-0000-00006BB50000}"/>
    <cellStyle name="Output 2 4 5 2 5 3" xfId="49178" xr:uid="{00000000-0005-0000-0000-00006CB50000}"/>
    <cellStyle name="Output 2 4 5 2 6" xfId="21266" xr:uid="{00000000-0005-0000-0000-00006DB50000}"/>
    <cellStyle name="Output 2 4 5 2 7" xfId="38566" xr:uid="{00000000-0005-0000-0000-00006EB50000}"/>
    <cellStyle name="Output 2 4 5 3" xfId="3917" xr:uid="{00000000-0005-0000-0000-00006FB50000}"/>
    <cellStyle name="Output 2 4 5 3 2" xfId="5833" xr:uid="{00000000-0005-0000-0000-000070B50000}"/>
    <cellStyle name="Output 2 4 5 3 2 2" xfId="12753" xr:uid="{00000000-0005-0000-0000-000071B50000}"/>
    <cellStyle name="Output 2 4 5 3 2 2 2" xfId="19480" xr:uid="{00000000-0005-0000-0000-000072B50000}"/>
    <cellStyle name="Output 2 4 5 3 2 2 2 2" xfId="37144" xr:uid="{00000000-0005-0000-0000-000073B50000}"/>
    <cellStyle name="Output 2 4 5 3 2 2 2 3" xfId="54321" xr:uid="{00000000-0005-0000-0000-000074B50000}"/>
    <cellStyle name="Output 2 4 5 3 2 2 3" xfId="30417" xr:uid="{00000000-0005-0000-0000-000075B50000}"/>
    <cellStyle name="Output 2 4 5 3 2 2 4" xfId="47644" xr:uid="{00000000-0005-0000-0000-000076B50000}"/>
    <cellStyle name="Output 2 4 5 3 2 3" xfId="9469" xr:uid="{00000000-0005-0000-0000-000077B50000}"/>
    <cellStyle name="Output 2 4 5 3 2 3 2" xfId="27134" xr:uid="{00000000-0005-0000-0000-000078B50000}"/>
    <cellStyle name="Output 2 4 5 3 2 3 3" xfId="44387" xr:uid="{00000000-0005-0000-0000-000079B50000}"/>
    <cellStyle name="Output 2 4 5 3 2 4" xfId="16413" xr:uid="{00000000-0005-0000-0000-00007AB50000}"/>
    <cellStyle name="Output 2 4 5 3 2 4 2" xfId="34077" xr:uid="{00000000-0005-0000-0000-00007BB50000}"/>
    <cellStyle name="Output 2 4 5 3 2 4 3" xfId="51280" xr:uid="{00000000-0005-0000-0000-00007CB50000}"/>
    <cellStyle name="Output 2 4 5 3 2 5" xfId="23498" xr:uid="{00000000-0005-0000-0000-00007DB50000}"/>
    <cellStyle name="Output 2 4 5 3 2 6" xfId="40776" xr:uid="{00000000-0005-0000-0000-00007EB50000}"/>
    <cellStyle name="Output 2 4 5 3 3" xfId="7614" xr:uid="{00000000-0005-0000-0000-00007FB50000}"/>
    <cellStyle name="Output 2 4 5 3 3 2" xfId="25279" xr:uid="{00000000-0005-0000-0000-000080B50000}"/>
    <cellStyle name="Output 2 4 5 3 3 3" xfId="42544" xr:uid="{00000000-0005-0000-0000-000081B50000}"/>
    <cellStyle name="Output 2 4 5 3 4" xfId="14666" xr:uid="{00000000-0005-0000-0000-000082B50000}"/>
    <cellStyle name="Output 2 4 5 3 4 2" xfId="32330" xr:uid="{00000000-0005-0000-0000-000083B50000}"/>
    <cellStyle name="Output 2 4 5 3 4 3" xfId="49545" xr:uid="{00000000-0005-0000-0000-000084B50000}"/>
    <cellStyle name="Output 2 4 5 3 5" xfId="21636" xr:uid="{00000000-0005-0000-0000-000085B50000}"/>
    <cellStyle name="Output 2 4 5 3 6" xfId="38933" xr:uid="{00000000-0005-0000-0000-000086B50000}"/>
    <cellStyle name="Output 2 4 5 4" xfId="4800" xr:uid="{00000000-0005-0000-0000-000087B50000}"/>
    <cellStyle name="Output 2 4 5 4 2" xfId="11720" xr:uid="{00000000-0005-0000-0000-000088B50000}"/>
    <cellStyle name="Output 2 4 5 4 2 2" xfId="18501" xr:uid="{00000000-0005-0000-0000-000089B50000}"/>
    <cellStyle name="Output 2 4 5 4 2 2 2" xfId="36165" xr:uid="{00000000-0005-0000-0000-00008AB50000}"/>
    <cellStyle name="Output 2 4 5 4 2 2 3" xfId="53351" xr:uid="{00000000-0005-0000-0000-00008BB50000}"/>
    <cellStyle name="Output 2 4 5 4 2 3" xfId="29384" xr:uid="{00000000-0005-0000-0000-00008CB50000}"/>
    <cellStyle name="Output 2 4 5 4 2 4" xfId="46620" xr:uid="{00000000-0005-0000-0000-00008DB50000}"/>
    <cellStyle name="Output 2 4 5 4 3" xfId="8436" xr:uid="{00000000-0005-0000-0000-00008EB50000}"/>
    <cellStyle name="Output 2 4 5 4 3 2" xfId="26101" xr:uid="{00000000-0005-0000-0000-00008FB50000}"/>
    <cellStyle name="Output 2 4 5 4 3 3" xfId="43363" xr:uid="{00000000-0005-0000-0000-000090B50000}"/>
    <cellStyle name="Output 2 4 5 4 4" xfId="15434" xr:uid="{00000000-0005-0000-0000-000091B50000}"/>
    <cellStyle name="Output 2 4 5 4 4 2" xfId="33098" xr:uid="{00000000-0005-0000-0000-000092B50000}"/>
    <cellStyle name="Output 2 4 5 4 4 3" xfId="50310" xr:uid="{00000000-0005-0000-0000-000093B50000}"/>
    <cellStyle name="Output 2 4 5 4 5" xfId="22465" xr:uid="{00000000-0005-0000-0000-000094B50000}"/>
    <cellStyle name="Output 2 4 5 4 6" xfId="39752" xr:uid="{00000000-0005-0000-0000-000095B50000}"/>
    <cellStyle name="Output 2 4 5 5" xfId="10406" xr:uid="{00000000-0005-0000-0000-000096B50000}"/>
    <cellStyle name="Output 2 4 5 5 2" xfId="17295" xr:uid="{00000000-0005-0000-0000-000097B50000}"/>
    <cellStyle name="Output 2 4 5 5 2 2" xfId="34959" xr:uid="{00000000-0005-0000-0000-000098B50000}"/>
    <cellStyle name="Output 2 4 5 5 2 3" xfId="52157" xr:uid="{00000000-0005-0000-0000-000099B50000}"/>
    <cellStyle name="Output 2 4 5 5 3" xfId="28070" xr:uid="{00000000-0005-0000-0000-00009AB50000}"/>
    <cellStyle name="Output 2 4 5 5 4" xfId="45318" xr:uid="{00000000-0005-0000-0000-00009BB50000}"/>
    <cellStyle name="Output 2 4 5 6" xfId="6656" xr:uid="{00000000-0005-0000-0000-00009CB50000}"/>
    <cellStyle name="Output 2 4 5 6 2" xfId="24321" xr:uid="{00000000-0005-0000-0000-00009DB50000}"/>
    <cellStyle name="Output 2 4 5 6 3" xfId="41595" xr:uid="{00000000-0005-0000-0000-00009EB50000}"/>
    <cellStyle name="Output 2 4 5 7" xfId="13687" xr:uid="{00000000-0005-0000-0000-00009FB50000}"/>
    <cellStyle name="Output 2 4 5 7 2" xfId="31351" xr:uid="{00000000-0005-0000-0000-0000A0B50000}"/>
    <cellStyle name="Output 2 4 5 7 3" xfId="48575" xr:uid="{00000000-0005-0000-0000-0000A1B50000}"/>
    <cellStyle name="Output 2 4 5 8" xfId="20603" xr:uid="{00000000-0005-0000-0000-0000A2B50000}"/>
    <cellStyle name="Output 2 4 5 9" xfId="37909" xr:uid="{00000000-0005-0000-0000-0000A3B50000}"/>
    <cellStyle name="Output 2 4 6" xfId="4536" xr:uid="{00000000-0005-0000-0000-0000A4B50000}"/>
    <cellStyle name="Output 2 4 6 2" xfId="6400" xr:uid="{00000000-0005-0000-0000-0000A5B50000}"/>
    <cellStyle name="Output 2 4 6 2 2" xfId="13319" xr:uid="{00000000-0005-0000-0000-0000A6B50000}"/>
    <cellStyle name="Output 2 4 6 2 2 2" xfId="19992" xr:uid="{00000000-0005-0000-0000-0000A7B50000}"/>
    <cellStyle name="Output 2 4 6 2 2 2 2" xfId="37656" xr:uid="{00000000-0005-0000-0000-0000A8B50000}"/>
    <cellStyle name="Output 2 4 6 2 2 2 3" xfId="54833" xr:uid="{00000000-0005-0000-0000-0000A9B50000}"/>
    <cellStyle name="Output 2 4 6 2 2 3" xfId="30983" xr:uid="{00000000-0005-0000-0000-0000AAB50000}"/>
    <cellStyle name="Output 2 4 6 2 2 4" xfId="48210" xr:uid="{00000000-0005-0000-0000-0000ABB50000}"/>
    <cellStyle name="Output 2 4 6 2 3" xfId="10035" xr:uid="{00000000-0005-0000-0000-0000ACB50000}"/>
    <cellStyle name="Output 2 4 6 2 3 2" xfId="27700" xr:uid="{00000000-0005-0000-0000-0000ADB50000}"/>
    <cellStyle name="Output 2 4 6 2 3 3" xfId="44953" xr:uid="{00000000-0005-0000-0000-0000AEB50000}"/>
    <cellStyle name="Output 2 4 6 2 4" xfId="16925" xr:uid="{00000000-0005-0000-0000-0000AFB50000}"/>
    <cellStyle name="Output 2 4 6 2 4 2" xfId="34589" xr:uid="{00000000-0005-0000-0000-0000B0B50000}"/>
    <cellStyle name="Output 2 4 6 2 4 3" xfId="51792" xr:uid="{00000000-0005-0000-0000-0000B1B50000}"/>
    <cellStyle name="Output 2 4 6 2 5" xfId="24065" xr:uid="{00000000-0005-0000-0000-0000B2B50000}"/>
    <cellStyle name="Output 2 4 6 2 6" xfId="41342" xr:uid="{00000000-0005-0000-0000-0000B3B50000}"/>
    <cellStyle name="Output 2 4 6 3" xfId="11464" xr:uid="{00000000-0005-0000-0000-0000B4B50000}"/>
    <cellStyle name="Output 2 4 6 3 2" xfId="18245" xr:uid="{00000000-0005-0000-0000-0000B5B50000}"/>
    <cellStyle name="Output 2 4 6 3 2 2" xfId="35909" xr:uid="{00000000-0005-0000-0000-0000B6B50000}"/>
    <cellStyle name="Output 2 4 6 3 2 3" xfId="53098" xr:uid="{00000000-0005-0000-0000-0000B7B50000}"/>
    <cellStyle name="Output 2 4 6 3 3" xfId="29128" xr:uid="{00000000-0005-0000-0000-0000B8B50000}"/>
    <cellStyle name="Output 2 4 6 3 4" xfId="46367" xr:uid="{00000000-0005-0000-0000-0000B9B50000}"/>
    <cellStyle name="Output 2 4 6 4" xfId="8180" xr:uid="{00000000-0005-0000-0000-0000BAB50000}"/>
    <cellStyle name="Output 2 4 6 4 2" xfId="25845" xr:uid="{00000000-0005-0000-0000-0000BBB50000}"/>
    <cellStyle name="Output 2 4 6 4 3" xfId="43110" xr:uid="{00000000-0005-0000-0000-0000BCB50000}"/>
    <cellStyle name="Output 2 4 6 5" xfId="15178" xr:uid="{00000000-0005-0000-0000-0000BDB50000}"/>
    <cellStyle name="Output 2 4 6 5 2" xfId="32842" xr:uid="{00000000-0005-0000-0000-0000BEB50000}"/>
    <cellStyle name="Output 2 4 6 5 3" xfId="50057" xr:uid="{00000000-0005-0000-0000-0000BFB50000}"/>
    <cellStyle name="Output 2 4 6 6" xfId="22209" xr:uid="{00000000-0005-0000-0000-0000C0B50000}"/>
    <cellStyle name="Output 2 4 6 7" xfId="39499" xr:uid="{00000000-0005-0000-0000-0000C1B50000}"/>
    <cellStyle name="Output 2 4 7" xfId="4450" xr:uid="{00000000-0005-0000-0000-0000C2B50000}"/>
    <cellStyle name="Output 2 4 7 2" xfId="6314" xr:uid="{00000000-0005-0000-0000-0000C3B50000}"/>
    <cellStyle name="Output 2 4 7 2 2" xfId="13233" xr:uid="{00000000-0005-0000-0000-0000C4B50000}"/>
    <cellStyle name="Output 2 4 7 2 2 2" xfId="19906" xr:uid="{00000000-0005-0000-0000-0000C5B50000}"/>
    <cellStyle name="Output 2 4 7 2 2 2 2" xfId="37570" xr:uid="{00000000-0005-0000-0000-0000C6B50000}"/>
    <cellStyle name="Output 2 4 7 2 2 2 3" xfId="54747" xr:uid="{00000000-0005-0000-0000-0000C7B50000}"/>
    <cellStyle name="Output 2 4 7 2 2 3" xfId="30897" xr:uid="{00000000-0005-0000-0000-0000C8B50000}"/>
    <cellStyle name="Output 2 4 7 2 2 4" xfId="48124" xr:uid="{00000000-0005-0000-0000-0000C9B50000}"/>
    <cellStyle name="Output 2 4 7 2 3" xfId="9949" xr:uid="{00000000-0005-0000-0000-0000CAB50000}"/>
    <cellStyle name="Output 2 4 7 2 3 2" xfId="27614" xr:uid="{00000000-0005-0000-0000-0000CBB50000}"/>
    <cellStyle name="Output 2 4 7 2 3 3" xfId="44867" xr:uid="{00000000-0005-0000-0000-0000CCB50000}"/>
    <cellStyle name="Output 2 4 7 2 4" xfId="16839" xr:uid="{00000000-0005-0000-0000-0000CDB50000}"/>
    <cellStyle name="Output 2 4 7 2 4 2" xfId="34503" xr:uid="{00000000-0005-0000-0000-0000CEB50000}"/>
    <cellStyle name="Output 2 4 7 2 4 3" xfId="51706" xr:uid="{00000000-0005-0000-0000-0000CFB50000}"/>
    <cellStyle name="Output 2 4 7 2 5" xfId="23979" xr:uid="{00000000-0005-0000-0000-0000D0B50000}"/>
    <cellStyle name="Output 2 4 7 2 6" xfId="41256" xr:uid="{00000000-0005-0000-0000-0000D1B50000}"/>
    <cellStyle name="Output 2 4 7 3" xfId="11378" xr:uid="{00000000-0005-0000-0000-0000D2B50000}"/>
    <cellStyle name="Output 2 4 7 3 2" xfId="18159" xr:uid="{00000000-0005-0000-0000-0000D3B50000}"/>
    <cellStyle name="Output 2 4 7 3 2 2" xfId="35823" xr:uid="{00000000-0005-0000-0000-0000D4B50000}"/>
    <cellStyle name="Output 2 4 7 3 2 3" xfId="53012" xr:uid="{00000000-0005-0000-0000-0000D5B50000}"/>
    <cellStyle name="Output 2 4 7 3 3" xfId="29042" xr:uid="{00000000-0005-0000-0000-0000D6B50000}"/>
    <cellStyle name="Output 2 4 7 3 4" xfId="46281" xr:uid="{00000000-0005-0000-0000-0000D7B50000}"/>
    <cellStyle name="Output 2 4 7 4" xfId="8094" xr:uid="{00000000-0005-0000-0000-0000D8B50000}"/>
    <cellStyle name="Output 2 4 7 4 2" xfId="25759" xr:uid="{00000000-0005-0000-0000-0000D9B50000}"/>
    <cellStyle name="Output 2 4 7 4 3" xfId="43024" xr:uid="{00000000-0005-0000-0000-0000DAB50000}"/>
    <cellStyle name="Output 2 4 7 5" xfId="15092" xr:uid="{00000000-0005-0000-0000-0000DBB50000}"/>
    <cellStyle name="Output 2 4 7 5 2" xfId="32756" xr:uid="{00000000-0005-0000-0000-0000DCB50000}"/>
    <cellStyle name="Output 2 4 7 5 3" xfId="49971" xr:uid="{00000000-0005-0000-0000-0000DDB50000}"/>
    <cellStyle name="Output 2 4 7 6" xfId="22123" xr:uid="{00000000-0005-0000-0000-0000DEB50000}"/>
    <cellStyle name="Output 2 4 7 7" xfId="39413" xr:uid="{00000000-0005-0000-0000-0000DFB50000}"/>
    <cellStyle name="Output 2 4 8" xfId="10179" xr:uid="{00000000-0005-0000-0000-0000E0B50000}"/>
    <cellStyle name="Output 2 4 8 2" xfId="17068" xr:uid="{00000000-0005-0000-0000-0000E1B50000}"/>
    <cellStyle name="Output 2 4 8 2 2" xfId="34732" xr:uid="{00000000-0005-0000-0000-0000E2B50000}"/>
    <cellStyle name="Output 2 4 8 2 3" xfId="51933" xr:uid="{00000000-0005-0000-0000-0000E3B50000}"/>
    <cellStyle name="Output 2 4 8 3" xfId="27843" xr:uid="{00000000-0005-0000-0000-0000E4B50000}"/>
    <cellStyle name="Output 2 4 8 4" xfId="45094" xr:uid="{00000000-0005-0000-0000-0000E5B50000}"/>
    <cellStyle name="Output 2 4 9" xfId="13460" xr:uid="{00000000-0005-0000-0000-0000E6B50000}"/>
    <cellStyle name="Output 2 4 9 2" xfId="31124" xr:uid="{00000000-0005-0000-0000-0000E7B50000}"/>
    <cellStyle name="Output 2 4 9 3" xfId="48351" xr:uid="{00000000-0005-0000-0000-0000E8B50000}"/>
    <cellStyle name="Output 2 5" xfId="1906" xr:uid="{00000000-0005-0000-0000-0000E9B50000}"/>
    <cellStyle name="Output 2 5 10" xfId="20287" xr:uid="{00000000-0005-0000-0000-0000EAB50000}"/>
    <cellStyle name="Output 2 5 11" xfId="20373" xr:uid="{00000000-0005-0000-0000-0000EBB50000}"/>
    <cellStyle name="Output 2 5 2" xfId="1907" xr:uid="{00000000-0005-0000-0000-0000ECB50000}"/>
    <cellStyle name="Output 2 5 3" xfId="1908" xr:uid="{00000000-0005-0000-0000-0000EDB50000}"/>
    <cellStyle name="Output 2 5 4" xfId="2689" xr:uid="{00000000-0005-0000-0000-0000EEB50000}"/>
    <cellStyle name="Output 2 5 4 10" xfId="20410" xr:uid="{00000000-0005-0000-0000-0000EFB50000}"/>
    <cellStyle name="Output 2 5 4 11" xfId="37719" xr:uid="{00000000-0005-0000-0000-0000F0B50000}"/>
    <cellStyle name="Output 2 5 4 2" xfId="2918" xr:uid="{00000000-0005-0000-0000-0000F1B50000}"/>
    <cellStyle name="Output 2 5 4 2 2" xfId="3581" xr:uid="{00000000-0005-0000-0000-0000F2B50000}"/>
    <cellStyle name="Output 2 5 4 2 2 2" xfId="5497" xr:uid="{00000000-0005-0000-0000-0000F3B50000}"/>
    <cellStyle name="Output 2 5 4 2 2 2 2" xfId="12417" xr:uid="{00000000-0005-0000-0000-0000F4B50000}"/>
    <cellStyle name="Output 2 5 4 2 2 2 2 2" xfId="19144" xr:uid="{00000000-0005-0000-0000-0000F5B50000}"/>
    <cellStyle name="Output 2 5 4 2 2 2 2 2 2" xfId="36808" xr:uid="{00000000-0005-0000-0000-0000F6B50000}"/>
    <cellStyle name="Output 2 5 4 2 2 2 2 2 3" xfId="53988" xr:uid="{00000000-0005-0000-0000-0000F7B50000}"/>
    <cellStyle name="Output 2 5 4 2 2 2 2 3" xfId="30081" xr:uid="{00000000-0005-0000-0000-0000F8B50000}"/>
    <cellStyle name="Output 2 5 4 2 2 2 2 4" xfId="47311" xr:uid="{00000000-0005-0000-0000-0000F9B50000}"/>
    <cellStyle name="Output 2 5 4 2 2 2 3" xfId="9133" xr:uid="{00000000-0005-0000-0000-0000FAB50000}"/>
    <cellStyle name="Output 2 5 4 2 2 2 3 2" xfId="26798" xr:uid="{00000000-0005-0000-0000-0000FBB50000}"/>
    <cellStyle name="Output 2 5 4 2 2 2 3 3" xfId="44054" xr:uid="{00000000-0005-0000-0000-0000FCB50000}"/>
    <cellStyle name="Output 2 5 4 2 2 2 4" xfId="16077" xr:uid="{00000000-0005-0000-0000-0000FDB50000}"/>
    <cellStyle name="Output 2 5 4 2 2 2 4 2" xfId="33741" xr:uid="{00000000-0005-0000-0000-0000FEB50000}"/>
    <cellStyle name="Output 2 5 4 2 2 2 4 3" xfId="50947" xr:uid="{00000000-0005-0000-0000-0000FFB50000}"/>
    <cellStyle name="Output 2 5 4 2 2 2 5" xfId="23162" xr:uid="{00000000-0005-0000-0000-000000B60000}"/>
    <cellStyle name="Output 2 5 4 2 2 2 6" xfId="40443" xr:uid="{00000000-0005-0000-0000-000001B60000}"/>
    <cellStyle name="Output 2 5 4 2 2 3" xfId="11041" xr:uid="{00000000-0005-0000-0000-000002B60000}"/>
    <cellStyle name="Output 2 5 4 2 2 3 2" xfId="17876" xr:uid="{00000000-0005-0000-0000-000003B60000}"/>
    <cellStyle name="Output 2 5 4 2 2 3 2 2" xfId="35540" xr:uid="{00000000-0005-0000-0000-000004B60000}"/>
    <cellStyle name="Output 2 5 4 2 2 3 2 3" xfId="52732" xr:uid="{00000000-0005-0000-0000-000005B60000}"/>
    <cellStyle name="Output 2 5 4 2 2 3 3" xfId="28705" xr:uid="{00000000-0005-0000-0000-000006B60000}"/>
    <cellStyle name="Output 2 5 4 2 2 3 4" xfId="45947" xr:uid="{00000000-0005-0000-0000-000007B60000}"/>
    <cellStyle name="Output 2 5 4 2 2 4" xfId="7278" xr:uid="{00000000-0005-0000-0000-000008B60000}"/>
    <cellStyle name="Output 2 5 4 2 2 4 2" xfId="24943" xr:uid="{00000000-0005-0000-0000-000009B60000}"/>
    <cellStyle name="Output 2 5 4 2 2 4 3" xfId="42211" xr:uid="{00000000-0005-0000-0000-00000AB60000}"/>
    <cellStyle name="Output 2 5 4 2 2 5" xfId="14330" xr:uid="{00000000-0005-0000-0000-00000BB60000}"/>
    <cellStyle name="Output 2 5 4 2 2 5 2" xfId="31994" xr:uid="{00000000-0005-0000-0000-00000CB60000}"/>
    <cellStyle name="Output 2 5 4 2 2 5 3" xfId="49212" xr:uid="{00000000-0005-0000-0000-00000DB60000}"/>
    <cellStyle name="Output 2 5 4 2 2 6" xfId="21300" xr:uid="{00000000-0005-0000-0000-00000EB60000}"/>
    <cellStyle name="Output 2 5 4 2 2 7" xfId="38600" xr:uid="{00000000-0005-0000-0000-00000FB60000}"/>
    <cellStyle name="Output 2 5 4 2 3" xfId="3951" xr:uid="{00000000-0005-0000-0000-000010B60000}"/>
    <cellStyle name="Output 2 5 4 2 3 2" xfId="5867" xr:uid="{00000000-0005-0000-0000-000011B60000}"/>
    <cellStyle name="Output 2 5 4 2 3 2 2" xfId="12787" xr:uid="{00000000-0005-0000-0000-000012B60000}"/>
    <cellStyle name="Output 2 5 4 2 3 2 2 2" xfId="19514" xr:uid="{00000000-0005-0000-0000-000013B60000}"/>
    <cellStyle name="Output 2 5 4 2 3 2 2 2 2" xfId="37178" xr:uid="{00000000-0005-0000-0000-000014B60000}"/>
    <cellStyle name="Output 2 5 4 2 3 2 2 2 3" xfId="54355" xr:uid="{00000000-0005-0000-0000-000015B60000}"/>
    <cellStyle name="Output 2 5 4 2 3 2 2 3" xfId="30451" xr:uid="{00000000-0005-0000-0000-000016B60000}"/>
    <cellStyle name="Output 2 5 4 2 3 2 2 4" xfId="47678" xr:uid="{00000000-0005-0000-0000-000017B60000}"/>
    <cellStyle name="Output 2 5 4 2 3 2 3" xfId="9503" xr:uid="{00000000-0005-0000-0000-000018B60000}"/>
    <cellStyle name="Output 2 5 4 2 3 2 3 2" xfId="27168" xr:uid="{00000000-0005-0000-0000-000019B60000}"/>
    <cellStyle name="Output 2 5 4 2 3 2 3 3" xfId="44421" xr:uid="{00000000-0005-0000-0000-00001AB60000}"/>
    <cellStyle name="Output 2 5 4 2 3 2 4" xfId="16447" xr:uid="{00000000-0005-0000-0000-00001BB60000}"/>
    <cellStyle name="Output 2 5 4 2 3 2 4 2" xfId="34111" xr:uid="{00000000-0005-0000-0000-00001CB60000}"/>
    <cellStyle name="Output 2 5 4 2 3 2 4 3" xfId="51314" xr:uid="{00000000-0005-0000-0000-00001DB60000}"/>
    <cellStyle name="Output 2 5 4 2 3 2 5" xfId="23532" xr:uid="{00000000-0005-0000-0000-00001EB60000}"/>
    <cellStyle name="Output 2 5 4 2 3 2 6" xfId="40810" xr:uid="{00000000-0005-0000-0000-00001FB60000}"/>
    <cellStyle name="Output 2 5 4 2 3 3" xfId="7648" xr:uid="{00000000-0005-0000-0000-000020B60000}"/>
    <cellStyle name="Output 2 5 4 2 3 3 2" xfId="25313" xr:uid="{00000000-0005-0000-0000-000021B60000}"/>
    <cellStyle name="Output 2 5 4 2 3 3 3" xfId="42578" xr:uid="{00000000-0005-0000-0000-000022B60000}"/>
    <cellStyle name="Output 2 5 4 2 3 4" xfId="14700" xr:uid="{00000000-0005-0000-0000-000023B60000}"/>
    <cellStyle name="Output 2 5 4 2 3 4 2" xfId="32364" xr:uid="{00000000-0005-0000-0000-000024B60000}"/>
    <cellStyle name="Output 2 5 4 2 3 4 3" xfId="49579" xr:uid="{00000000-0005-0000-0000-000025B60000}"/>
    <cellStyle name="Output 2 5 4 2 3 5" xfId="21670" xr:uid="{00000000-0005-0000-0000-000026B60000}"/>
    <cellStyle name="Output 2 5 4 2 3 6" xfId="38967" xr:uid="{00000000-0005-0000-0000-000027B60000}"/>
    <cellStyle name="Output 2 5 4 2 4" xfId="4834" xr:uid="{00000000-0005-0000-0000-000028B60000}"/>
    <cellStyle name="Output 2 5 4 2 4 2" xfId="11754" xr:uid="{00000000-0005-0000-0000-000029B60000}"/>
    <cellStyle name="Output 2 5 4 2 4 2 2" xfId="18535" xr:uid="{00000000-0005-0000-0000-00002AB60000}"/>
    <cellStyle name="Output 2 5 4 2 4 2 2 2" xfId="36199" xr:uid="{00000000-0005-0000-0000-00002BB60000}"/>
    <cellStyle name="Output 2 5 4 2 4 2 2 3" xfId="53385" xr:uid="{00000000-0005-0000-0000-00002CB60000}"/>
    <cellStyle name="Output 2 5 4 2 4 2 3" xfId="29418" xr:uid="{00000000-0005-0000-0000-00002DB60000}"/>
    <cellStyle name="Output 2 5 4 2 4 2 4" xfId="46654" xr:uid="{00000000-0005-0000-0000-00002EB60000}"/>
    <cellStyle name="Output 2 5 4 2 4 3" xfId="8470" xr:uid="{00000000-0005-0000-0000-00002FB60000}"/>
    <cellStyle name="Output 2 5 4 2 4 3 2" xfId="26135" xr:uid="{00000000-0005-0000-0000-000030B60000}"/>
    <cellStyle name="Output 2 5 4 2 4 3 3" xfId="43397" xr:uid="{00000000-0005-0000-0000-000031B60000}"/>
    <cellStyle name="Output 2 5 4 2 4 4" xfId="15468" xr:uid="{00000000-0005-0000-0000-000032B60000}"/>
    <cellStyle name="Output 2 5 4 2 4 4 2" xfId="33132" xr:uid="{00000000-0005-0000-0000-000033B60000}"/>
    <cellStyle name="Output 2 5 4 2 4 4 3" xfId="50344" xr:uid="{00000000-0005-0000-0000-000034B60000}"/>
    <cellStyle name="Output 2 5 4 2 4 5" xfId="22499" xr:uid="{00000000-0005-0000-0000-000035B60000}"/>
    <cellStyle name="Output 2 5 4 2 4 6" xfId="39786" xr:uid="{00000000-0005-0000-0000-000036B60000}"/>
    <cellStyle name="Output 2 5 4 2 5" xfId="10440" xr:uid="{00000000-0005-0000-0000-000037B60000}"/>
    <cellStyle name="Output 2 5 4 2 5 2" xfId="17329" xr:uid="{00000000-0005-0000-0000-000038B60000}"/>
    <cellStyle name="Output 2 5 4 2 5 2 2" xfId="34993" xr:uid="{00000000-0005-0000-0000-000039B60000}"/>
    <cellStyle name="Output 2 5 4 2 5 2 3" xfId="52191" xr:uid="{00000000-0005-0000-0000-00003AB60000}"/>
    <cellStyle name="Output 2 5 4 2 5 3" xfId="28104" xr:uid="{00000000-0005-0000-0000-00003BB60000}"/>
    <cellStyle name="Output 2 5 4 2 5 4" xfId="45352" xr:uid="{00000000-0005-0000-0000-00003CB60000}"/>
    <cellStyle name="Output 2 5 4 2 6" xfId="6690" xr:uid="{00000000-0005-0000-0000-00003DB60000}"/>
    <cellStyle name="Output 2 5 4 2 6 2" xfId="24355" xr:uid="{00000000-0005-0000-0000-00003EB60000}"/>
    <cellStyle name="Output 2 5 4 2 6 3" xfId="41629" xr:uid="{00000000-0005-0000-0000-00003FB60000}"/>
    <cellStyle name="Output 2 5 4 2 7" xfId="13721" xr:uid="{00000000-0005-0000-0000-000040B60000}"/>
    <cellStyle name="Output 2 5 4 2 7 2" xfId="31385" xr:uid="{00000000-0005-0000-0000-000041B60000}"/>
    <cellStyle name="Output 2 5 4 2 7 3" xfId="48609" xr:uid="{00000000-0005-0000-0000-000042B60000}"/>
    <cellStyle name="Output 2 5 4 2 8" xfId="20637" xr:uid="{00000000-0005-0000-0000-000043B60000}"/>
    <cellStyle name="Output 2 5 4 2 9" xfId="37943" xr:uid="{00000000-0005-0000-0000-000044B60000}"/>
    <cellStyle name="Output 2 5 4 3" xfId="3126" xr:uid="{00000000-0005-0000-0000-000045B60000}"/>
    <cellStyle name="Output 2 5 4 3 2" xfId="4156" xr:uid="{00000000-0005-0000-0000-000046B60000}"/>
    <cellStyle name="Output 2 5 4 3 2 2" xfId="6072" xr:uid="{00000000-0005-0000-0000-000047B60000}"/>
    <cellStyle name="Output 2 5 4 3 2 2 2" xfId="12992" xr:uid="{00000000-0005-0000-0000-000048B60000}"/>
    <cellStyle name="Output 2 5 4 3 2 2 2 2" xfId="19719" xr:uid="{00000000-0005-0000-0000-000049B60000}"/>
    <cellStyle name="Output 2 5 4 3 2 2 2 2 2" xfId="37383" xr:uid="{00000000-0005-0000-0000-00004AB60000}"/>
    <cellStyle name="Output 2 5 4 3 2 2 2 2 3" xfId="54560" xr:uid="{00000000-0005-0000-0000-00004BB60000}"/>
    <cellStyle name="Output 2 5 4 3 2 2 2 3" xfId="30656" xr:uid="{00000000-0005-0000-0000-00004CB60000}"/>
    <cellStyle name="Output 2 5 4 3 2 2 2 4" xfId="47883" xr:uid="{00000000-0005-0000-0000-00004DB60000}"/>
    <cellStyle name="Output 2 5 4 3 2 2 3" xfId="9708" xr:uid="{00000000-0005-0000-0000-00004EB60000}"/>
    <cellStyle name="Output 2 5 4 3 2 2 3 2" xfId="27373" xr:uid="{00000000-0005-0000-0000-00004FB60000}"/>
    <cellStyle name="Output 2 5 4 3 2 2 3 3" xfId="44626" xr:uid="{00000000-0005-0000-0000-000050B60000}"/>
    <cellStyle name="Output 2 5 4 3 2 2 4" xfId="16652" xr:uid="{00000000-0005-0000-0000-000051B60000}"/>
    <cellStyle name="Output 2 5 4 3 2 2 4 2" xfId="34316" xr:uid="{00000000-0005-0000-0000-000052B60000}"/>
    <cellStyle name="Output 2 5 4 3 2 2 4 3" xfId="51519" xr:uid="{00000000-0005-0000-0000-000053B60000}"/>
    <cellStyle name="Output 2 5 4 3 2 2 5" xfId="23737" xr:uid="{00000000-0005-0000-0000-000054B60000}"/>
    <cellStyle name="Output 2 5 4 3 2 2 6" xfId="41015" xr:uid="{00000000-0005-0000-0000-000055B60000}"/>
    <cellStyle name="Output 2 5 4 3 2 3" xfId="7853" xr:uid="{00000000-0005-0000-0000-000056B60000}"/>
    <cellStyle name="Output 2 5 4 3 2 3 2" xfId="25518" xr:uid="{00000000-0005-0000-0000-000057B60000}"/>
    <cellStyle name="Output 2 5 4 3 2 3 3" xfId="42783" xr:uid="{00000000-0005-0000-0000-000058B60000}"/>
    <cellStyle name="Output 2 5 4 3 2 4" xfId="14905" xr:uid="{00000000-0005-0000-0000-000059B60000}"/>
    <cellStyle name="Output 2 5 4 3 2 4 2" xfId="32569" xr:uid="{00000000-0005-0000-0000-00005AB60000}"/>
    <cellStyle name="Output 2 5 4 3 2 4 3" xfId="49784" xr:uid="{00000000-0005-0000-0000-00005BB60000}"/>
    <cellStyle name="Output 2 5 4 3 2 5" xfId="21875" xr:uid="{00000000-0005-0000-0000-00005CB60000}"/>
    <cellStyle name="Output 2 5 4 3 2 6" xfId="39172" xr:uid="{00000000-0005-0000-0000-00005DB60000}"/>
    <cellStyle name="Output 2 5 4 3 3" xfId="5042" xr:uid="{00000000-0005-0000-0000-00005EB60000}"/>
    <cellStyle name="Output 2 5 4 3 3 2" xfId="11962" xr:uid="{00000000-0005-0000-0000-00005FB60000}"/>
    <cellStyle name="Output 2 5 4 3 3 2 2" xfId="18743" xr:uid="{00000000-0005-0000-0000-000060B60000}"/>
    <cellStyle name="Output 2 5 4 3 3 2 2 2" xfId="36407" xr:uid="{00000000-0005-0000-0000-000061B60000}"/>
    <cellStyle name="Output 2 5 4 3 3 2 2 3" xfId="53590" xr:uid="{00000000-0005-0000-0000-000062B60000}"/>
    <cellStyle name="Output 2 5 4 3 3 2 3" xfId="29626" xr:uid="{00000000-0005-0000-0000-000063B60000}"/>
    <cellStyle name="Output 2 5 4 3 3 2 4" xfId="46859" xr:uid="{00000000-0005-0000-0000-000064B60000}"/>
    <cellStyle name="Output 2 5 4 3 3 3" xfId="8678" xr:uid="{00000000-0005-0000-0000-000065B60000}"/>
    <cellStyle name="Output 2 5 4 3 3 3 2" xfId="26343" xr:uid="{00000000-0005-0000-0000-000066B60000}"/>
    <cellStyle name="Output 2 5 4 3 3 3 3" xfId="43602" xr:uid="{00000000-0005-0000-0000-000067B60000}"/>
    <cellStyle name="Output 2 5 4 3 3 4" xfId="15676" xr:uid="{00000000-0005-0000-0000-000068B60000}"/>
    <cellStyle name="Output 2 5 4 3 3 4 2" xfId="33340" xr:uid="{00000000-0005-0000-0000-000069B60000}"/>
    <cellStyle name="Output 2 5 4 3 3 4 3" xfId="50549" xr:uid="{00000000-0005-0000-0000-00006AB60000}"/>
    <cellStyle name="Output 2 5 4 3 3 5" xfId="22707" xr:uid="{00000000-0005-0000-0000-00006BB60000}"/>
    <cellStyle name="Output 2 5 4 3 3 6" xfId="39991" xr:uid="{00000000-0005-0000-0000-00006CB60000}"/>
    <cellStyle name="Output 2 5 4 3 4" xfId="10648" xr:uid="{00000000-0005-0000-0000-00006DB60000}"/>
    <cellStyle name="Output 2 5 4 3 4 2" xfId="17537" xr:uid="{00000000-0005-0000-0000-00006EB60000}"/>
    <cellStyle name="Output 2 5 4 3 4 2 2" xfId="35201" xr:uid="{00000000-0005-0000-0000-00006FB60000}"/>
    <cellStyle name="Output 2 5 4 3 4 2 3" xfId="52396" xr:uid="{00000000-0005-0000-0000-000070B60000}"/>
    <cellStyle name="Output 2 5 4 3 4 3" xfId="28312" xr:uid="{00000000-0005-0000-0000-000071B60000}"/>
    <cellStyle name="Output 2 5 4 3 4 4" xfId="45557" xr:uid="{00000000-0005-0000-0000-000072B60000}"/>
    <cellStyle name="Output 2 5 4 3 5" xfId="6898" xr:uid="{00000000-0005-0000-0000-000073B60000}"/>
    <cellStyle name="Output 2 5 4 3 5 2" xfId="24563" xr:uid="{00000000-0005-0000-0000-000074B60000}"/>
    <cellStyle name="Output 2 5 4 3 5 3" xfId="41834" xr:uid="{00000000-0005-0000-0000-000075B60000}"/>
    <cellStyle name="Output 2 5 4 3 6" xfId="13929" xr:uid="{00000000-0005-0000-0000-000076B60000}"/>
    <cellStyle name="Output 2 5 4 3 6 2" xfId="31593" xr:uid="{00000000-0005-0000-0000-000077B60000}"/>
    <cellStyle name="Output 2 5 4 3 6 3" xfId="48814" xr:uid="{00000000-0005-0000-0000-000078B60000}"/>
    <cellStyle name="Output 2 5 4 3 7" xfId="20845" xr:uid="{00000000-0005-0000-0000-000079B60000}"/>
    <cellStyle name="Output 2 5 4 3 8" xfId="38148" xr:uid="{00000000-0005-0000-0000-00007AB60000}"/>
    <cellStyle name="Output 2 5 4 4" xfId="3354" xr:uid="{00000000-0005-0000-0000-00007BB60000}"/>
    <cellStyle name="Output 2 5 4 4 2" xfId="5270" xr:uid="{00000000-0005-0000-0000-00007CB60000}"/>
    <cellStyle name="Output 2 5 4 4 2 2" xfId="12190" xr:uid="{00000000-0005-0000-0000-00007DB60000}"/>
    <cellStyle name="Output 2 5 4 4 2 2 2" xfId="18917" xr:uid="{00000000-0005-0000-0000-00007EB60000}"/>
    <cellStyle name="Output 2 5 4 4 2 2 2 2" xfId="36581" xr:uid="{00000000-0005-0000-0000-00007FB60000}"/>
    <cellStyle name="Output 2 5 4 4 2 2 2 3" xfId="53764" xr:uid="{00000000-0005-0000-0000-000080B60000}"/>
    <cellStyle name="Output 2 5 4 4 2 2 3" xfId="29854" xr:uid="{00000000-0005-0000-0000-000081B60000}"/>
    <cellStyle name="Output 2 5 4 4 2 2 4" xfId="47087" xr:uid="{00000000-0005-0000-0000-000082B60000}"/>
    <cellStyle name="Output 2 5 4 4 2 3" xfId="8906" xr:uid="{00000000-0005-0000-0000-000083B60000}"/>
    <cellStyle name="Output 2 5 4 4 2 3 2" xfId="26571" xr:uid="{00000000-0005-0000-0000-000084B60000}"/>
    <cellStyle name="Output 2 5 4 4 2 3 3" xfId="43830" xr:uid="{00000000-0005-0000-0000-000085B60000}"/>
    <cellStyle name="Output 2 5 4 4 2 4" xfId="15850" xr:uid="{00000000-0005-0000-0000-000086B60000}"/>
    <cellStyle name="Output 2 5 4 4 2 4 2" xfId="33514" xr:uid="{00000000-0005-0000-0000-000087B60000}"/>
    <cellStyle name="Output 2 5 4 4 2 4 3" xfId="50723" xr:uid="{00000000-0005-0000-0000-000088B60000}"/>
    <cellStyle name="Output 2 5 4 4 2 5" xfId="22935" xr:uid="{00000000-0005-0000-0000-000089B60000}"/>
    <cellStyle name="Output 2 5 4 4 2 6" xfId="40219" xr:uid="{00000000-0005-0000-0000-00008AB60000}"/>
    <cellStyle name="Output 2 5 4 4 3" xfId="10814" xr:uid="{00000000-0005-0000-0000-00008BB60000}"/>
    <cellStyle name="Output 2 5 4 4 3 2" xfId="17649" xr:uid="{00000000-0005-0000-0000-00008CB60000}"/>
    <cellStyle name="Output 2 5 4 4 3 2 2" xfId="35313" xr:uid="{00000000-0005-0000-0000-00008DB60000}"/>
    <cellStyle name="Output 2 5 4 4 3 2 3" xfId="52508" xr:uid="{00000000-0005-0000-0000-00008EB60000}"/>
    <cellStyle name="Output 2 5 4 4 3 3" xfId="28478" xr:uid="{00000000-0005-0000-0000-00008FB60000}"/>
    <cellStyle name="Output 2 5 4 4 3 4" xfId="45723" xr:uid="{00000000-0005-0000-0000-000090B60000}"/>
    <cellStyle name="Output 2 5 4 4 4" xfId="7124" xr:uid="{00000000-0005-0000-0000-000091B60000}"/>
    <cellStyle name="Output 2 5 4 4 4 2" xfId="24789" xr:uid="{00000000-0005-0000-0000-000092B60000}"/>
    <cellStyle name="Output 2 5 4 4 4 3" xfId="42060" xr:uid="{00000000-0005-0000-0000-000093B60000}"/>
    <cellStyle name="Output 2 5 4 4 5" xfId="14103" xr:uid="{00000000-0005-0000-0000-000094B60000}"/>
    <cellStyle name="Output 2 5 4 4 5 2" xfId="31767" xr:uid="{00000000-0005-0000-0000-000095B60000}"/>
    <cellStyle name="Output 2 5 4 4 5 3" xfId="48988" xr:uid="{00000000-0005-0000-0000-000096B60000}"/>
    <cellStyle name="Output 2 5 4 4 6" xfId="21073" xr:uid="{00000000-0005-0000-0000-000097B60000}"/>
    <cellStyle name="Output 2 5 4 4 7" xfId="38376" xr:uid="{00000000-0005-0000-0000-000098B60000}"/>
    <cellStyle name="Output 2 5 4 5" xfId="3265" xr:uid="{00000000-0005-0000-0000-000099B60000}"/>
    <cellStyle name="Output 2 5 4 5 2" xfId="5181" xr:uid="{00000000-0005-0000-0000-00009AB60000}"/>
    <cellStyle name="Output 2 5 4 5 2 2" xfId="12101" xr:uid="{00000000-0005-0000-0000-00009BB60000}"/>
    <cellStyle name="Output 2 5 4 5 2 2 2" xfId="18882" xr:uid="{00000000-0005-0000-0000-00009CB60000}"/>
    <cellStyle name="Output 2 5 4 5 2 2 2 2" xfId="36546" xr:uid="{00000000-0005-0000-0000-00009DB60000}"/>
    <cellStyle name="Output 2 5 4 5 2 2 2 3" xfId="53729" xr:uid="{00000000-0005-0000-0000-00009EB60000}"/>
    <cellStyle name="Output 2 5 4 5 2 2 3" xfId="29765" xr:uid="{00000000-0005-0000-0000-00009FB60000}"/>
    <cellStyle name="Output 2 5 4 5 2 2 4" xfId="46998" xr:uid="{00000000-0005-0000-0000-0000A0B60000}"/>
    <cellStyle name="Output 2 5 4 5 2 3" xfId="8817" xr:uid="{00000000-0005-0000-0000-0000A1B60000}"/>
    <cellStyle name="Output 2 5 4 5 2 3 2" xfId="26482" xr:uid="{00000000-0005-0000-0000-0000A2B60000}"/>
    <cellStyle name="Output 2 5 4 5 2 3 3" xfId="43741" xr:uid="{00000000-0005-0000-0000-0000A3B60000}"/>
    <cellStyle name="Output 2 5 4 5 2 4" xfId="15815" xr:uid="{00000000-0005-0000-0000-0000A4B60000}"/>
    <cellStyle name="Output 2 5 4 5 2 4 2" xfId="33479" xr:uid="{00000000-0005-0000-0000-0000A5B60000}"/>
    <cellStyle name="Output 2 5 4 5 2 4 3" xfId="50688" xr:uid="{00000000-0005-0000-0000-0000A6B60000}"/>
    <cellStyle name="Output 2 5 4 5 2 5" xfId="22846" xr:uid="{00000000-0005-0000-0000-0000A7B60000}"/>
    <cellStyle name="Output 2 5 4 5 2 6" xfId="40130" xr:uid="{00000000-0005-0000-0000-0000A8B60000}"/>
    <cellStyle name="Output 2 5 4 5 3" xfId="7037" xr:uid="{00000000-0005-0000-0000-0000A9B60000}"/>
    <cellStyle name="Output 2 5 4 5 3 2" xfId="24702" xr:uid="{00000000-0005-0000-0000-0000AAB60000}"/>
    <cellStyle name="Output 2 5 4 5 3 3" xfId="41973" xr:uid="{00000000-0005-0000-0000-0000ABB60000}"/>
    <cellStyle name="Output 2 5 4 5 4" xfId="14068" xr:uid="{00000000-0005-0000-0000-0000ACB60000}"/>
    <cellStyle name="Output 2 5 4 5 4 2" xfId="31732" xr:uid="{00000000-0005-0000-0000-0000ADB60000}"/>
    <cellStyle name="Output 2 5 4 5 4 3" xfId="48953" xr:uid="{00000000-0005-0000-0000-0000AEB60000}"/>
    <cellStyle name="Output 2 5 4 5 5" xfId="20984" xr:uid="{00000000-0005-0000-0000-0000AFB60000}"/>
    <cellStyle name="Output 2 5 4 5 6" xfId="38287" xr:uid="{00000000-0005-0000-0000-0000B0B60000}"/>
    <cellStyle name="Output 2 5 4 6" xfId="4607" xr:uid="{00000000-0005-0000-0000-0000B1B60000}"/>
    <cellStyle name="Output 2 5 4 6 2" xfId="11527" xr:uid="{00000000-0005-0000-0000-0000B2B60000}"/>
    <cellStyle name="Output 2 5 4 6 2 2" xfId="18308" xr:uid="{00000000-0005-0000-0000-0000B3B60000}"/>
    <cellStyle name="Output 2 5 4 6 2 2 2" xfId="35972" xr:uid="{00000000-0005-0000-0000-0000B4B60000}"/>
    <cellStyle name="Output 2 5 4 6 2 2 3" xfId="53161" xr:uid="{00000000-0005-0000-0000-0000B5B60000}"/>
    <cellStyle name="Output 2 5 4 6 2 3" xfId="29191" xr:uid="{00000000-0005-0000-0000-0000B6B60000}"/>
    <cellStyle name="Output 2 5 4 6 2 4" xfId="46430" xr:uid="{00000000-0005-0000-0000-0000B7B60000}"/>
    <cellStyle name="Output 2 5 4 6 3" xfId="8243" xr:uid="{00000000-0005-0000-0000-0000B8B60000}"/>
    <cellStyle name="Output 2 5 4 6 3 2" xfId="25908" xr:uid="{00000000-0005-0000-0000-0000B9B60000}"/>
    <cellStyle name="Output 2 5 4 6 3 3" xfId="43173" xr:uid="{00000000-0005-0000-0000-0000BAB60000}"/>
    <cellStyle name="Output 2 5 4 6 4" xfId="15241" xr:uid="{00000000-0005-0000-0000-0000BBB60000}"/>
    <cellStyle name="Output 2 5 4 6 4 2" xfId="32905" xr:uid="{00000000-0005-0000-0000-0000BCB60000}"/>
    <cellStyle name="Output 2 5 4 6 4 3" xfId="50120" xr:uid="{00000000-0005-0000-0000-0000BDB60000}"/>
    <cellStyle name="Output 2 5 4 6 5" xfId="22272" xr:uid="{00000000-0005-0000-0000-0000BEB60000}"/>
    <cellStyle name="Output 2 5 4 6 6" xfId="39562" xr:uid="{00000000-0005-0000-0000-0000BFB60000}"/>
    <cellStyle name="Output 2 5 4 7" xfId="10213" xr:uid="{00000000-0005-0000-0000-0000C0B60000}"/>
    <cellStyle name="Output 2 5 4 7 2" xfId="17102" xr:uid="{00000000-0005-0000-0000-0000C1B60000}"/>
    <cellStyle name="Output 2 5 4 7 2 2" xfId="34766" xr:uid="{00000000-0005-0000-0000-0000C2B60000}"/>
    <cellStyle name="Output 2 5 4 7 2 3" xfId="51967" xr:uid="{00000000-0005-0000-0000-0000C3B60000}"/>
    <cellStyle name="Output 2 5 4 7 3" xfId="27877" xr:uid="{00000000-0005-0000-0000-0000C4B60000}"/>
    <cellStyle name="Output 2 5 4 7 4" xfId="45128" xr:uid="{00000000-0005-0000-0000-0000C5B60000}"/>
    <cellStyle name="Output 2 5 4 8" xfId="6463" xr:uid="{00000000-0005-0000-0000-0000C6B60000}"/>
    <cellStyle name="Output 2 5 4 8 2" xfId="24128" xr:uid="{00000000-0005-0000-0000-0000C7B60000}"/>
    <cellStyle name="Output 2 5 4 8 3" xfId="41405" xr:uid="{00000000-0005-0000-0000-0000C8B60000}"/>
    <cellStyle name="Output 2 5 4 9" xfId="13494" xr:uid="{00000000-0005-0000-0000-0000C9B60000}"/>
    <cellStyle name="Output 2 5 4 9 2" xfId="31158" xr:uid="{00000000-0005-0000-0000-0000CAB60000}"/>
    <cellStyle name="Output 2 5 4 9 3" xfId="48385" xr:uid="{00000000-0005-0000-0000-0000CBB60000}"/>
    <cellStyle name="Output 2 5 5" xfId="2885" xr:uid="{00000000-0005-0000-0000-0000CCB60000}"/>
    <cellStyle name="Output 2 5 5 2" xfId="3548" xr:uid="{00000000-0005-0000-0000-0000CDB60000}"/>
    <cellStyle name="Output 2 5 5 2 2" xfId="5464" xr:uid="{00000000-0005-0000-0000-0000CEB60000}"/>
    <cellStyle name="Output 2 5 5 2 2 2" xfId="12384" xr:uid="{00000000-0005-0000-0000-0000CFB60000}"/>
    <cellStyle name="Output 2 5 5 2 2 2 2" xfId="19111" xr:uid="{00000000-0005-0000-0000-0000D0B60000}"/>
    <cellStyle name="Output 2 5 5 2 2 2 2 2" xfId="36775" xr:uid="{00000000-0005-0000-0000-0000D1B60000}"/>
    <cellStyle name="Output 2 5 5 2 2 2 2 3" xfId="53955" xr:uid="{00000000-0005-0000-0000-0000D2B60000}"/>
    <cellStyle name="Output 2 5 5 2 2 2 3" xfId="30048" xr:uid="{00000000-0005-0000-0000-0000D3B60000}"/>
    <cellStyle name="Output 2 5 5 2 2 2 4" xfId="47278" xr:uid="{00000000-0005-0000-0000-0000D4B60000}"/>
    <cellStyle name="Output 2 5 5 2 2 3" xfId="9100" xr:uid="{00000000-0005-0000-0000-0000D5B60000}"/>
    <cellStyle name="Output 2 5 5 2 2 3 2" xfId="26765" xr:uid="{00000000-0005-0000-0000-0000D6B60000}"/>
    <cellStyle name="Output 2 5 5 2 2 3 3" xfId="44021" xr:uid="{00000000-0005-0000-0000-0000D7B60000}"/>
    <cellStyle name="Output 2 5 5 2 2 4" xfId="16044" xr:uid="{00000000-0005-0000-0000-0000D8B60000}"/>
    <cellStyle name="Output 2 5 5 2 2 4 2" xfId="33708" xr:uid="{00000000-0005-0000-0000-0000D9B60000}"/>
    <cellStyle name="Output 2 5 5 2 2 4 3" xfId="50914" xr:uid="{00000000-0005-0000-0000-0000DAB60000}"/>
    <cellStyle name="Output 2 5 5 2 2 5" xfId="23129" xr:uid="{00000000-0005-0000-0000-0000DBB60000}"/>
    <cellStyle name="Output 2 5 5 2 2 6" xfId="40410" xr:uid="{00000000-0005-0000-0000-0000DCB60000}"/>
    <cellStyle name="Output 2 5 5 2 3" xfId="11008" xr:uid="{00000000-0005-0000-0000-0000DDB60000}"/>
    <cellStyle name="Output 2 5 5 2 3 2" xfId="17843" xr:uid="{00000000-0005-0000-0000-0000DEB60000}"/>
    <cellStyle name="Output 2 5 5 2 3 2 2" xfId="35507" xr:uid="{00000000-0005-0000-0000-0000DFB60000}"/>
    <cellStyle name="Output 2 5 5 2 3 2 3" xfId="52699" xr:uid="{00000000-0005-0000-0000-0000E0B60000}"/>
    <cellStyle name="Output 2 5 5 2 3 3" xfId="28672" xr:uid="{00000000-0005-0000-0000-0000E1B60000}"/>
    <cellStyle name="Output 2 5 5 2 3 4" xfId="45914" xr:uid="{00000000-0005-0000-0000-0000E2B60000}"/>
    <cellStyle name="Output 2 5 5 2 4" xfId="7245" xr:uid="{00000000-0005-0000-0000-0000E3B60000}"/>
    <cellStyle name="Output 2 5 5 2 4 2" xfId="24910" xr:uid="{00000000-0005-0000-0000-0000E4B60000}"/>
    <cellStyle name="Output 2 5 5 2 4 3" xfId="42178" xr:uid="{00000000-0005-0000-0000-0000E5B60000}"/>
    <cellStyle name="Output 2 5 5 2 5" xfId="14297" xr:uid="{00000000-0005-0000-0000-0000E6B60000}"/>
    <cellStyle name="Output 2 5 5 2 5 2" xfId="31961" xr:uid="{00000000-0005-0000-0000-0000E7B60000}"/>
    <cellStyle name="Output 2 5 5 2 5 3" xfId="49179" xr:uid="{00000000-0005-0000-0000-0000E8B60000}"/>
    <cellStyle name="Output 2 5 5 2 6" xfId="21267" xr:uid="{00000000-0005-0000-0000-0000E9B60000}"/>
    <cellStyle name="Output 2 5 5 2 7" xfId="38567" xr:uid="{00000000-0005-0000-0000-0000EAB60000}"/>
    <cellStyle name="Output 2 5 5 3" xfId="3918" xr:uid="{00000000-0005-0000-0000-0000EBB60000}"/>
    <cellStyle name="Output 2 5 5 3 2" xfId="5834" xr:uid="{00000000-0005-0000-0000-0000ECB60000}"/>
    <cellStyle name="Output 2 5 5 3 2 2" xfId="12754" xr:uid="{00000000-0005-0000-0000-0000EDB60000}"/>
    <cellStyle name="Output 2 5 5 3 2 2 2" xfId="19481" xr:uid="{00000000-0005-0000-0000-0000EEB60000}"/>
    <cellStyle name="Output 2 5 5 3 2 2 2 2" xfId="37145" xr:uid="{00000000-0005-0000-0000-0000EFB60000}"/>
    <cellStyle name="Output 2 5 5 3 2 2 2 3" xfId="54322" xr:uid="{00000000-0005-0000-0000-0000F0B60000}"/>
    <cellStyle name="Output 2 5 5 3 2 2 3" xfId="30418" xr:uid="{00000000-0005-0000-0000-0000F1B60000}"/>
    <cellStyle name="Output 2 5 5 3 2 2 4" xfId="47645" xr:uid="{00000000-0005-0000-0000-0000F2B60000}"/>
    <cellStyle name="Output 2 5 5 3 2 3" xfId="9470" xr:uid="{00000000-0005-0000-0000-0000F3B60000}"/>
    <cellStyle name="Output 2 5 5 3 2 3 2" xfId="27135" xr:uid="{00000000-0005-0000-0000-0000F4B60000}"/>
    <cellStyle name="Output 2 5 5 3 2 3 3" xfId="44388" xr:uid="{00000000-0005-0000-0000-0000F5B60000}"/>
    <cellStyle name="Output 2 5 5 3 2 4" xfId="16414" xr:uid="{00000000-0005-0000-0000-0000F6B60000}"/>
    <cellStyle name="Output 2 5 5 3 2 4 2" xfId="34078" xr:uid="{00000000-0005-0000-0000-0000F7B60000}"/>
    <cellStyle name="Output 2 5 5 3 2 4 3" xfId="51281" xr:uid="{00000000-0005-0000-0000-0000F8B60000}"/>
    <cellStyle name="Output 2 5 5 3 2 5" xfId="23499" xr:uid="{00000000-0005-0000-0000-0000F9B60000}"/>
    <cellStyle name="Output 2 5 5 3 2 6" xfId="40777" xr:uid="{00000000-0005-0000-0000-0000FAB60000}"/>
    <cellStyle name="Output 2 5 5 3 3" xfId="7615" xr:uid="{00000000-0005-0000-0000-0000FBB60000}"/>
    <cellStyle name="Output 2 5 5 3 3 2" xfId="25280" xr:uid="{00000000-0005-0000-0000-0000FCB60000}"/>
    <cellStyle name="Output 2 5 5 3 3 3" xfId="42545" xr:uid="{00000000-0005-0000-0000-0000FDB60000}"/>
    <cellStyle name="Output 2 5 5 3 4" xfId="14667" xr:uid="{00000000-0005-0000-0000-0000FEB60000}"/>
    <cellStyle name="Output 2 5 5 3 4 2" xfId="32331" xr:uid="{00000000-0005-0000-0000-0000FFB60000}"/>
    <cellStyle name="Output 2 5 5 3 4 3" xfId="49546" xr:uid="{00000000-0005-0000-0000-000000B70000}"/>
    <cellStyle name="Output 2 5 5 3 5" xfId="21637" xr:uid="{00000000-0005-0000-0000-000001B70000}"/>
    <cellStyle name="Output 2 5 5 3 6" xfId="38934" xr:uid="{00000000-0005-0000-0000-000002B70000}"/>
    <cellStyle name="Output 2 5 5 4" xfId="4801" xr:uid="{00000000-0005-0000-0000-000003B70000}"/>
    <cellStyle name="Output 2 5 5 4 2" xfId="11721" xr:uid="{00000000-0005-0000-0000-000004B70000}"/>
    <cellStyle name="Output 2 5 5 4 2 2" xfId="18502" xr:uid="{00000000-0005-0000-0000-000005B70000}"/>
    <cellStyle name="Output 2 5 5 4 2 2 2" xfId="36166" xr:uid="{00000000-0005-0000-0000-000006B70000}"/>
    <cellStyle name="Output 2 5 5 4 2 2 3" xfId="53352" xr:uid="{00000000-0005-0000-0000-000007B70000}"/>
    <cellStyle name="Output 2 5 5 4 2 3" xfId="29385" xr:uid="{00000000-0005-0000-0000-000008B70000}"/>
    <cellStyle name="Output 2 5 5 4 2 4" xfId="46621" xr:uid="{00000000-0005-0000-0000-000009B70000}"/>
    <cellStyle name="Output 2 5 5 4 3" xfId="8437" xr:uid="{00000000-0005-0000-0000-00000AB70000}"/>
    <cellStyle name="Output 2 5 5 4 3 2" xfId="26102" xr:uid="{00000000-0005-0000-0000-00000BB70000}"/>
    <cellStyle name="Output 2 5 5 4 3 3" xfId="43364" xr:uid="{00000000-0005-0000-0000-00000CB70000}"/>
    <cellStyle name="Output 2 5 5 4 4" xfId="15435" xr:uid="{00000000-0005-0000-0000-00000DB70000}"/>
    <cellStyle name="Output 2 5 5 4 4 2" xfId="33099" xr:uid="{00000000-0005-0000-0000-00000EB70000}"/>
    <cellStyle name="Output 2 5 5 4 4 3" xfId="50311" xr:uid="{00000000-0005-0000-0000-00000FB70000}"/>
    <cellStyle name="Output 2 5 5 4 5" xfId="22466" xr:uid="{00000000-0005-0000-0000-000010B70000}"/>
    <cellStyle name="Output 2 5 5 4 6" xfId="39753" xr:uid="{00000000-0005-0000-0000-000011B70000}"/>
    <cellStyle name="Output 2 5 5 5" xfId="10407" xr:uid="{00000000-0005-0000-0000-000012B70000}"/>
    <cellStyle name="Output 2 5 5 5 2" xfId="17296" xr:uid="{00000000-0005-0000-0000-000013B70000}"/>
    <cellStyle name="Output 2 5 5 5 2 2" xfId="34960" xr:uid="{00000000-0005-0000-0000-000014B70000}"/>
    <cellStyle name="Output 2 5 5 5 2 3" xfId="52158" xr:uid="{00000000-0005-0000-0000-000015B70000}"/>
    <cellStyle name="Output 2 5 5 5 3" xfId="28071" xr:uid="{00000000-0005-0000-0000-000016B70000}"/>
    <cellStyle name="Output 2 5 5 5 4" xfId="45319" xr:uid="{00000000-0005-0000-0000-000017B70000}"/>
    <cellStyle name="Output 2 5 5 6" xfId="6657" xr:uid="{00000000-0005-0000-0000-000018B70000}"/>
    <cellStyle name="Output 2 5 5 6 2" xfId="24322" xr:uid="{00000000-0005-0000-0000-000019B70000}"/>
    <cellStyle name="Output 2 5 5 6 3" xfId="41596" xr:uid="{00000000-0005-0000-0000-00001AB70000}"/>
    <cellStyle name="Output 2 5 5 7" xfId="13688" xr:uid="{00000000-0005-0000-0000-00001BB70000}"/>
    <cellStyle name="Output 2 5 5 7 2" xfId="31352" xr:uid="{00000000-0005-0000-0000-00001CB70000}"/>
    <cellStyle name="Output 2 5 5 7 3" xfId="48576" xr:uid="{00000000-0005-0000-0000-00001DB70000}"/>
    <cellStyle name="Output 2 5 5 8" xfId="20604" xr:uid="{00000000-0005-0000-0000-00001EB70000}"/>
    <cellStyle name="Output 2 5 5 9" xfId="37910" xr:uid="{00000000-0005-0000-0000-00001FB70000}"/>
    <cellStyle name="Output 2 5 6" xfId="4537" xr:uid="{00000000-0005-0000-0000-000020B70000}"/>
    <cellStyle name="Output 2 5 6 2" xfId="6401" xr:uid="{00000000-0005-0000-0000-000021B70000}"/>
    <cellStyle name="Output 2 5 6 2 2" xfId="13320" xr:uid="{00000000-0005-0000-0000-000022B70000}"/>
    <cellStyle name="Output 2 5 6 2 2 2" xfId="19993" xr:uid="{00000000-0005-0000-0000-000023B70000}"/>
    <cellStyle name="Output 2 5 6 2 2 2 2" xfId="37657" xr:uid="{00000000-0005-0000-0000-000024B70000}"/>
    <cellStyle name="Output 2 5 6 2 2 2 3" xfId="54834" xr:uid="{00000000-0005-0000-0000-000025B70000}"/>
    <cellStyle name="Output 2 5 6 2 2 3" xfId="30984" xr:uid="{00000000-0005-0000-0000-000026B70000}"/>
    <cellStyle name="Output 2 5 6 2 2 4" xfId="48211" xr:uid="{00000000-0005-0000-0000-000027B70000}"/>
    <cellStyle name="Output 2 5 6 2 3" xfId="10036" xr:uid="{00000000-0005-0000-0000-000028B70000}"/>
    <cellStyle name="Output 2 5 6 2 3 2" xfId="27701" xr:uid="{00000000-0005-0000-0000-000029B70000}"/>
    <cellStyle name="Output 2 5 6 2 3 3" xfId="44954" xr:uid="{00000000-0005-0000-0000-00002AB70000}"/>
    <cellStyle name="Output 2 5 6 2 4" xfId="16926" xr:uid="{00000000-0005-0000-0000-00002BB70000}"/>
    <cellStyle name="Output 2 5 6 2 4 2" xfId="34590" xr:uid="{00000000-0005-0000-0000-00002CB70000}"/>
    <cellStyle name="Output 2 5 6 2 4 3" xfId="51793" xr:uid="{00000000-0005-0000-0000-00002DB70000}"/>
    <cellStyle name="Output 2 5 6 2 5" xfId="24066" xr:uid="{00000000-0005-0000-0000-00002EB70000}"/>
    <cellStyle name="Output 2 5 6 2 6" xfId="41343" xr:uid="{00000000-0005-0000-0000-00002FB70000}"/>
    <cellStyle name="Output 2 5 6 3" xfId="11465" xr:uid="{00000000-0005-0000-0000-000030B70000}"/>
    <cellStyle name="Output 2 5 6 3 2" xfId="18246" xr:uid="{00000000-0005-0000-0000-000031B70000}"/>
    <cellStyle name="Output 2 5 6 3 2 2" xfId="35910" xr:uid="{00000000-0005-0000-0000-000032B70000}"/>
    <cellStyle name="Output 2 5 6 3 2 3" xfId="53099" xr:uid="{00000000-0005-0000-0000-000033B70000}"/>
    <cellStyle name="Output 2 5 6 3 3" xfId="29129" xr:uid="{00000000-0005-0000-0000-000034B70000}"/>
    <cellStyle name="Output 2 5 6 3 4" xfId="46368" xr:uid="{00000000-0005-0000-0000-000035B70000}"/>
    <cellStyle name="Output 2 5 6 4" xfId="8181" xr:uid="{00000000-0005-0000-0000-000036B70000}"/>
    <cellStyle name="Output 2 5 6 4 2" xfId="25846" xr:uid="{00000000-0005-0000-0000-000037B70000}"/>
    <cellStyle name="Output 2 5 6 4 3" xfId="43111" xr:uid="{00000000-0005-0000-0000-000038B70000}"/>
    <cellStyle name="Output 2 5 6 5" xfId="15179" xr:uid="{00000000-0005-0000-0000-000039B70000}"/>
    <cellStyle name="Output 2 5 6 5 2" xfId="32843" xr:uid="{00000000-0005-0000-0000-00003AB70000}"/>
    <cellStyle name="Output 2 5 6 5 3" xfId="50058" xr:uid="{00000000-0005-0000-0000-00003BB70000}"/>
    <cellStyle name="Output 2 5 6 6" xfId="22210" xr:uid="{00000000-0005-0000-0000-00003CB70000}"/>
    <cellStyle name="Output 2 5 6 7" xfId="39500" xr:uid="{00000000-0005-0000-0000-00003DB70000}"/>
    <cellStyle name="Output 2 5 7" xfId="4451" xr:uid="{00000000-0005-0000-0000-00003EB70000}"/>
    <cellStyle name="Output 2 5 7 2" xfId="6315" xr:uid="{00000000-0005-0000-0000-00003FB70000}"/>
    <cellStyle name="Output 2 5 7 2 2" xfId="13234" xr:uid="{00000000-0005-0000-0000-000040B70000}"/>
    <cellStyle name="Output 2 5 7 2 2 2" xfId="19907" xr:uid="{00000000-0005-0000-0000-000041B70000}"/>
    <cellStyle name="Output 2 5 7 2 2 2 2" xfId="37571" xr:uid="{00000000-0005-0000-0000-000042B70000}"/>
    <cellStyle name="Output 2 5 7 2 2 2 3" xfId="54748" xr:uid="{00000000-0005-0000-0000-000043B70000}"/>
    <cellStyle name="Output 2 5 7 2 2 3" xfId="30898" xr:uid="{00000000-0005-0000-0000-000044B70000}"/>
    <cellStyle name="Output 2 5 7 2 2 4" xfId="48125" xr:uid="{00000000-0005-0000-0000-000045B70000}"/>
    <cellStyle name="Output 2 5 7 2 3" xfId="9950" xr:uid="{00000000-0005-0000-0000-000046B70000}"/>
    <cellStyle name="Output 2 5 7 2 3 2" xfId="27615" xr:uid="{00000000-0005-0000-0000-000047B70000}"/>
    <cellStyle name="Output 2 5 7 2 3 3" xfId="44868" xr:uid="{00000000-0005-0000-0000-000048B70000}"/>
    <cellStyle name="Output 2 5 7 2 4" xfId="16840" xr:uid="{00000000-0005-0000-0000-000049B70000}"/>
    <cellStyle name="Output 2 5 7 2 4 2" xfId="34504" xr:uid="{00000000-0005-0000-0000-00004AB70000}"/>
    <cellStyle name="Output 2 5 7 2 4 3" xfId="51707" xr:uid="{00000000-0005-0000-0000-00004BB70000}"/>
    <cellStyle name="Output 2 5 7 2 5" xfId="23980" xr:uid="{00000000-0005-0000-0000-00004CB70000}"/>
    <cellStyle name="Output 2 5 7 2 6" xfId="41257" xr:uid="{00000000-0005-0000-0000-00004DB70000}"/>
    <cellStyle name="Output 2 5 7 3" xfId="11379" xr:uid="{00000000-0005-0000-0000-00004EB70000}"/>
    <cellStyle name="Output 2 5 7 3 2" xfId="18160" xr:uid="{00000000-0005-0000-0000-00004FB70000}"/>
    <cellStyle name="Output 2 5 7 3 2 2" xfId="35824" xr:uid="{00000000-0005-0000-0000-000050B70000}"/>
    <cellStyle name="Output 2 5 7 3 2 3" xfId="53013" xr:uid="{00000000-0005-0000-0000-000051B70000}"/>
    <cellStyle name="Output 2 5 7 3 3" xfId="29043" xr:uid="{00000000-0005-0000-0000-000052B70000}"/>
    <cellStyle name="Output 2 5 7 3 4" xfId="46282" xr:uid="{00000000-0005-0000-0000-000053B70000}"/>
    <cellStyle name="Output 2 5 7 4" xfId="8095" xr:uid="{00000000-0005-0000-0000-000054B70000}"/>
    <cellStyle name="Output 2 5 7 4 2" xfId="25760" xr:uid="{00000000-0005-0000-0000-000055B70000}"/>
    <cellStyle name="Output 2 5 7 4 3" xfId="43025" xr:uid="{00000000-0005-0000-0000-000056B70000}"/>
    <cellStyle name="Output 2 5 7 5" xfId="15093" xr:uid="{00000000-0005-0000-0000-000057B70000}"/>
    <cellStyle name="Output 2 5 7 5 2" xfId="32757" xr:uid="{00000000-0005-0000-0000-000058B70000}"/>
    <cellStyle name="Output 2 5 7 5 3" xfId="49972" xr:uid="{00000000-0005-0000-0000-000059B70000}"/>
    <cellStyle name="Output 2 5 7 6" xfId="22124" xr:uid="{00000000-0005-0000-0000-00005AB70000}"/>
    <cellStyle name="Output 2 5 7 7" xfId="39414" xr:uid="{00000000-0005-0000-0000-00005BB70000}"/>
    <cellStyle name="Output 2 5 8" xfId="10180" xr:uid="{00000000-0005-0000-0000-00005CB70000}"/>
    <cellStyle name="Output 2 5 8 2" xfId="17069" xr:uid="{00000000-0005-0000-0000-00005DB70000}"/>
    <cellStyle name="Output 2 5 8 2 2" xfId="34733" xr:uid="{00000000-0005-0000-0000-00005EB70000}"/>
    <cellStyle name="Output 2 5 8 2 3" xfId="51934" xr:uid="{00000000-0005-0000-0000-00005FB70000}"/>
    <cellStyle name="Output 2 5 8 3" xfId="27844" xr:uid="{00000000-0005-0000-0000-000060B70000}"/>
    <cellStyle name="Output 2 5 8 4" xfId="45095" xr:uid="{00000000-0005-0000-0000-000061B70000}"/>
    <cellStyle name="Output 2 5 9" xfId="13461" xr:uid="{00000000-0005-0000-0000-000062B70000}"/>
    <cellStyle name="Output 2 5 9 2" xfId="31125" xr:uid="{00000000-0005-0000-0000-000063B70000}"/>
    <cellStyle name="Output 2 5 9 3" xfId="48352" xr:uid="{00000000-0005-0000-0000-000064B70000}"/>
    <cellStyle name="Output 2 6" xfId="1909" xr:uid="{00000000-0005-0000-0000-000065B70000}"/>
    <cellStyle name="Output 2 6 2" xfId="2688" xr:uid="{00000000-0005-0000-0000-000066B70000}"/>
    <cellStyle name="Output 2 6 2 10" xfId="20409" xr:uid="{00000000-0005-0000-0000-000067B70000}"/>
    <cellStyle name="Output 2 6 2 11" xfId="37718" xr:uid="{00000000-0005-0000-0000-000068B70000}"/>
    <cellStyle name="Output 2 6 2 2" xfId="2917" xr:uid="{00000000-0005-0000-0000-000069B70000}"/>
    <cellStyle name="Output 2 6 2 2 2" xfId="3580" xr:uid="{00000000-0005-0000-0000-00006AB70000}"/>
    <cellStyle name="Output 2 6 2 2 2 2" xfId="5496" xr:uid="{00000000-0005-0000-0000-00006BB70000}"/>
    <cellStyle name="Output 2 6 2 2 2 2 2" xfId="12416" xr:uid="{00000000-0005-0000-0000-00006CB70000}"/>
    <cellStyle name="Output 2 6 2 2 2 2 2 2" xfId="19143" xr:uid="{00000000-0005-0000-0000-00006DB70000}"/>
    <cellStyle name="Output 2 6 2 2 2 2 2 2 2" xfId="36807" xr:uid="{00000000-0005-0000-0000-00006EB70000}"/>
    <cellStyle name="Output 2 6 2 2 2 2 2 2 3" xfId="53987" xr:uid="{00000000-0005-0000-0000-00006FB70000}"/>
    <cellStyle name="Output 2 6 2 2 2 2 2 3" xfId="30080" xr:uid="{00000000-0005-0000-0000-000070B70000}"/>
    <cellStyle name="Output 2 6 2 2 2 2 2 4" xfId="47310" xr:uid="{00000000-0005-0000-0000-000071B70000}"/>
    <cellStyle name="Output 2 6 2 2 2 2 3" xfId="9132" xr:uid="{00000000-0005-0000-0000-000072B70000}"/>
    <cellStyle name="Output 2 6 2 2 2 2 3 2" xfId="26797" xr:uid="{00000000-0005-0000-0000-000073B70000}"/>
    <cellStyle name="Output 2 6 2 2 2 2 3 3" xfId="44053" xr:uid="{00000000-0005-0000-0000-000074B70000}"/>
    <cellStyle name="Output 2 6 2 2 2 2 4" xfId="16076" xr:uid="{00000000-0005-0000-0000-000075B70000}"/>
    <cellStyle name="Output 2 6 2 2 2 2 4 2" xfId="33740" xr:uid="{00000000-0005-0000-0000-000076B70000}"/>
    <cellStyle name="Output 2 6 2 2 2 2 4 3" xfId="50946" xr:uid="{00000000-0005-0000-0000-000077B70000}"/>
    <cellStyle name="Output 2 6 2 2 2 2 5" xfId="23161" xr:uid="{00000000-0005-0000-0000-000078B70000}"/>
    <cellStyle name="Output 2 6 2 2 2 2 6" xfId="40442" xr:uid="{00000000-0005-0000-0000-000079B70000}"/>
    <cellStyle name="Output 2 6 2 2 2 3" xfId="11040" xr:uid="{00000000-0005-0000-0000-00007AB70000}"/>
    <cellStyle name="Output 2 6 2 2 2 3 2" xfId="17875" xr:uid="{00000000-0005-0000-0000-00007BB70000}"/>
    <cellStyle name="Output 2 6 2 2 2 3 2 2" xfId="35539" xr:uid="{00000000-0005-0000-0000-00007CB70000}"/>
    <cellStyle name="Output 2 6 2 2 2 3 2 3" xfId="52731" xr:uid="{00000000-0005-0000-0000-00007DB70000}"/>
    <cellStyle name="Output 2 6 2 2 2 3 3" xfId="28704" xr:uid="{00000000-0005-0000-0000-00007EB70000}"/>
    <cellStyle name="Output 2 6 2 2 2 3 4" xfId="45946" xr:uid="{00000000-0005-0000-0000-00007FB70000}"/>
    <cellStyle name="Output 2 6 2 2 2 4" xfId="7277" xr:uid="{00000000-0005-0000-0000-000080B70000}"/>
    <cellStyle name="Output 2 6 2 2 2 4 2" xfId="24942" xr:uid="{00000000-0005-0000-0000-000081B70000}"/>
    <cellStyle name="Output 2 6 2 2 2 4 3" xfId="42210" xr:uid="{00000000-0005-0000-0000-000082B70000}"/>
    <cellStyle name="Output 2 6 2 2 2 5" xfId="14329" xr:uid="{00000000-0005-0000-0000-000083B70000}"/>
    <cellStyle name="Output 2 6 2 2 2 5 2" xfId="31993" xr:uid="{00000000-0005-0000-0000-000084B70000}"/>
    <cellStyle name="Output 2 6 2 2 2 5 3" xfId="49211" xr:uid="{00000000-0005-0000-0000-000085B70000}"/>
    <cellStyle name="Output 2 6 2 2 2 6" xfId="21299" xr:uid="{00000000-0005-0000-0000-000086B70000}"/>
    <cellStyle name="Output 2 6 2 2 2 7" xfId="38599" xr:uid="{00000000-0005-0000-0000-000087B70000}"/>
    <cellStyle name="Output 2 6 2 2 3" xfId="3950" xr:uid="{00000000-0005-0000-0000-000088B70000}"/>
    <cellStyle name="Output 2 6 2 2 3 2" xfId="5866" xr:uid="{00000000-0005-0000-0000-000089B70000}"/>
    <cellStyle name="Output 2 6 2 2 3 2 2" xfId="12786" xr:uid="{00000000-0005-0000-0000-00008AB70000}"/>
    <cellStyle name="Output 2 6 2 2 3 2 2 2" xfId="19513" xr:uid="{00000000-0005-0000-0000-00008BB70000}"/>
    <cellStyle name="Output 2 6 2 2 3 2 2 2 2" xfId="37177" xr:uid="{00000000-0005-0000-0000-00008CB70000}"/>
    <cellStyle name="Output 2 6 2 2 3 2 2 2 3" xfId="54354" xr:uid="{00000000-0005-0000-0000-00008DB70000}"/>
    <cellStyle name="Output 2 6 2 2 3 2 2 3" xfId="30450" xr:uid="{00000000-0005-0000-0000-00008EB70000}"/>
    <cellStyle name="Output 2 6 2 2 3 2 2 4" xfId="47677" xr:uid="{00000000-0005-0000-0000-00008FB70000}"/>
    <cellStyle name="Output 2 6 2 2 3 2 3" xfId="9502" xr:uid="{00000000-0005-0000-0000-000090B70000}"/>
    <cellStyle name="Output 2 6 2 2 3 2 3 2" xfId="27167" xr:uid="{00000000-0005-0000-0000-000091B70000}"/>
    <cellStyle name="Output 2 6 2 2 3 2 3 3" xfId="44420" xr:uid="{00000000-0005-0000-0000-000092B70000}"/>
    <cellStyle name="Output 2 6 2 2 3 2 4" xfId="16446" xr:uid="{00000000-0005-0000-0000-000093B70000}"/>
    <cellStyle name="Output 2 6 2 2 3 2 4 2" xfId="34110" xr:uid="{00000000-0005-0000-0000-000094B70000}"/>
    <cellStyle name="Output 2 6 2 2 3 2 4 3" xfId="51313" xr:uid="{00000000-0005-0000-0000-000095B70000}"/>
    <cellStyle name="Output 2 6 2 2 3 2 5" xfId="23531" xr:uid="{00000000-0005-0000-0000-000096B70000}"/>
    <cellStyle name="Output 2 6 2 2 3 2 6" xfId="40809" xr:uid="{00000000-0005-0000-0000-000097B70000}"/>
    <cellStyle name="Output 2 6 2 2 3 3" xfId="7647" xr:uid="{00000000-0005-0000-0000-000098B70000}"/>
    <cellStyle name="Output 2 6 2 2 3 3 2" xfId="25312" xr:uid="{00000000-0005-0000-0000-000099B70000}"/>
    <cellStyle name="Output 2 6 2 2 3 3 3" xfId="42577" xr:uid="{00000000-0005-0000-0000-00009AB70000}"/>
    <cellStyle name="Output 2 6 2 2 3 4" xfId="14699" xr:uid="{00000000-0005-0000-0000-00009BB70000}"/>
    <cellStyle name="Output 2 6 2 2 3 4 2" xfId="32363" xr:uid="{00000000-0005-0000-0000-00009CB70000}"/>
    <cellStyle name="Output 2 6 2 2 3 4 3" xfId="49578" xr:uid="{00000000-0005-0000-0000-00009DB70000}"/>
    <cellStyle name="Output 2 6 2 2 3 5" xfId="21669" xr:uid="{00000000-0005-0000-0000-00009EB70000}"/>
    <cellStyle name="Output 2 6 2 2 3 6" xfId="38966" xr:uid="{00000000-0005-0000-0000-00009FB70000}"/>
    <cellStyle name="Output 2 6 2 2 4" xfId="4833" xr:uid="{00000000-0005-0000-0000-0000A0B70000}"/>
    <cellStyle name="Output 2 6 2 2 4 2" xfId="11753" xr:uid="{00000000-0005-0000-0000-0000A1B70000}"/>
    <cellStyle name="Output 2 6 2 2 4 2 2" xfId="18534" xr:uid="{00000000-0005-0000-0000-0000A2B70000}"/>
    <cellStyle name="Output 2 6 2 2 4 2 2 2" xfId="36198" xr:uid="{00000000-0005-0000-0000-0000A3B70000}"/>
    <cellStyle name="Output 2 6 2 2 4 2 2 3" xfId="53384" xr:uid="{00000000-0005-0000-0000-0000A4B70000}"/>
    <cellStyle name="Output 2 6 2 2 4 2 3" xfId="29417" xr:uid="{00000000-0005-0000-0000-0000A5B70000}"/>
    <cellStyle name="Output 2 6 2 2 4 2 4" xfId="46653" xr:uid="{00000000-0005-0000-0000-0000A6B70000}"/>
    <cellStyle name="Output 2 6 2 2 4 3" xfId="8469" xr:uid="{00000000-0005-0000-0000-0000A7B70000}"/>
    <cellStyle name="Output 2 6 2 2 4 3 2" xfId="26134" xr:uid="{00000000-0005-0000-0000-0000A8B70000}"/>
    <cellStyle name="Output 2 6 2 2 4 3 3" xfId="43396" xr:uid="{00000000-0005-0000-0000-0000A9B70000}"/>
    <cellStyle name="Output 2 6 2 2 4 4" xfId="15467" xr:uid="{00000000-0005-0000-0000-0000AAB70000}"/>
    <cellStyle name="Output 2 6 2 2 4 4 2" xfId="33131" xr:uid="{00000000-0005-0000-0000-0000ABB70000}"/>
    <cellStyle name="Output 2 6 2 2 4 4 3" xfId="50343" xr:uid="{00000000-0005-0000-0000-0000ACB70000}"/>
    <cellStyle name="Output 2 6 2 2 4 5" xfId="22498" xr:uid="{00000000-0005-0000-0000-0000ADB70000}"/>
    <cellStyle name="Output 2 6 2 2 4 6" xfId="39785" xr:uid="{00000000-0005-0000-0000-0000AEB70000}"/>
    <cellStyle name="Output 2 6 2 2 5" xfId="10439" xr:uid="{00000000-0005-0000-0000-0000AFB70000}"/>
    <cellStyle name="Output 2 6 2 2 5 2" xfId="17328" xr:uid="{00000000-0005-0000-0000-0000B0B70000}"/>
    <cellStyle name="Output 2 6 2 2 5 2 2" xfId="34992" xr:uid="{00000000-0005-0000-0000-0000B1B70000}"/>
    <cellStyle name="Output 2 6 2 2 5 2 3" xfId="52190" xr:uid="{00000000-0005-0000-0000-0000B2B70000}"/>
    <cellStyle name="Output 2 6 2 2 5 3" xfId="28103" xr:uid="{00000000-0005-0000-0000-0000B3B70000}"/>
    <cellStyle name="Output 2 6 2 2 5 4" xfId="45351" xr:uid="{00000000-0005-0000-0000-0000B4B70000}"/>
    <cellStyle name="Output 2 6 2 2 6" xfId="6689" xr:uid="{00000000-0005-0000-0000-0000B5B70000}"/>
    <cellStyle name="Output 2 6 2 2 6 2" xfId="24354" xr:uid="{00000000-0005-0000-0000-0000B6B70000}"/>
    <cellStyle name="Output 2 6 2 2 6 3" xfId="41628" xr:uid="{00000000-0005-0000-0000-0000B7B70000}"/>
    <cellStyle name="Output 2 6 2 2 7" xfId="13720" xr:uid="{00000000-0005-0000-0000-0000B8B70000}"/>
    <cellStyle name="Output 2 6 2 2 7 2" xfId="31384" xr:uid="{00000000-0005-0000-0000-0000B9B70000}"/>
    <cellStyle name="Output 2 6 2 2 7 3" xfId="48608" xr:uid="{00000000-0005-0000-0000-0000BAB70000}"/>
    <cellStyle name="Output 2 6 2 2 8" xfId="20636" xr:uid="{00000000-0005-0000-0000-0000BBB70000}"/>
    <cellStyle name="Output 2 6 2 2 9" xfId="37942" xr:uid="{00000000-0005-0000-0000-0000BCB70000}"/>
    <cellStyle name="Output 2 6 2 3" xfId="3125" xr:uid="{00000000-0005-0000-0000-0000BDB70000}"/>
    <cellStyle name="Output 2 6 2 3 2" xfId="4155" xr:uid="{00000000-0005-0000-0000-0000BEB70000}"/>
    <cellStyle name="Output 2 6 2 3 2 2" xfId="6071" xr:uid="{00000000-0005-0000-0000-0000BFB70000}"/>
    <cellStyle name="Output 2 6 2 3 2 2 2" xfId="12991" xr:uid="{00000000-0005-0000-0000-0000C0B70000}"/>
    <cellStyle name="Output 2 6 2 3 2 2 2 2" xfId="19718" xr:uid="{00000000-0005-0000-0000-0000C1B70000}"/>
    <cellStyle name="Output 2 6 2 3 2 2 2 2 2" xfId="37382" xr:uid="{00000000-0005-0000-0000-0000C2B70000}"/>
    <cellStyle name="Output 2 6 2 3 2 2 2 2 3" xfId="54559" xr:uid="{00000000-0005-0000-0000-0000C3B70000}"/>
    <cellStyle name="Output 2 6 2 3 2 2 2 3" xfId="30655" xr:uid="{00000000-0005-0000-0000-0000C4B70000}"/>
    <cellStyle name="Output 2 6 2 3 2 2 2 4" xfId="47882" xr:uid="{00000000-0005-0000-0000-0000C5B70000}"/>
    <cellStyle name="Output 2 6 2 3 2 2 3" xfId="9707" xr:uid="{00000000-0005-0000-0000-0000C6B70000}"/>
    <cellStyle name="Output 2 6 2 3 2 2 3 2" xfId="27372" xr:uid="{00000000-0005-0000-0000-0000C7B70000}"/>
    <cellStyle name="Output 2 6 2 3 2 2 3 3" xfId="44625" xr:uid="{00000000-0005-0000-0000-0000C8B70000}"/>
    <cellStyle name="Output 2 6 2 3 2 2 4" xfId="16651" xr:uid="{00000000-0005-0000-0000-0000C9B70000}"/>
    <cellStyle name="Output 2 6 2 3 2 2 4 2" xfId="34315" xr:uid="{00000000-0005-0000-0000-0000CAB70000}"/>
    <cellStyle name="Output 2 6 2 3 2 2 4 3" xfId="51518" xr:uid="{00000000-0005-0000-0000-0000CBB70000}"/>
    <cellStyle name="Output 2 6 2 3 2 2 5" xfId="23736" xr:uid="{00000000-0005-0000-0000-0000CCB70000}"/>
    <cellStyle name="Output 2 6 2 3 2 2 6" xfId="41014" xr:uid="{00000000-0005-0000-0000-0000CDB70000}"/>
    <cellStyle name="Output 2 6 2 3 2 3" xfId="7852" xr:uid="{00000000-0005-0000-0000-0000CEB70000}"/>
    <cellStyle name="Output 2 6 2 3 2 3 2" xfId="25517" xr:uid="{00000000-0005-0000-0000-0000CFB70000}"/>
    <cellStyle name="Output 2 6 2 3 2 3 3" xfId="42782" xr:uid="{00000000-0005-0000-0000-0000D0B70000}"/>
    <cellStyle name="Output 2 6 2 3 2 4" xfId="14904" xr:uid="{00000000-0005-0000-0000-0000D1B70000}"/>
    <cellStyle name="Output 2 6 2 3 2 4 2" xfId="32568" xr:uid="{00000000-0005-0000-0000-0000D2B70000}"/>
    <cellStyle name="Output 2 6 2 3 2 4 3" xfId="49783" xr:uid="{00000000-0005-0000-0000-0000D3B70000}"/>
    <cellStyle name="Output 2 6 2 3 2 5" xfId="21874" xr:uid="{00000000-0005-0000-0000-0000D4B70000}"/>
    <cellStyle name="Output 2 6 2 3 2 6" xfId="39171" xr:uid="{00000000-0005-0000-0000-0000D5B70000}"/>
    <cellStyle name="Output 2 6 2 3 3" xfId="5041" xr:uid="{00000000-0005-0000-0000-0000D6B70000}"/>
    <cellStyle name="Output 2 6 2 3 3 2" xfId="11961" xr:uid="{00000000-0005-0000-0000-0000D7B70000}"/>
    <cellStyle name="Output 2 6 2 3 3 2 2" xfId="18742" xr:uid="{00000000-0005-0000-0000-0000D8B70000}"/>
    <cellStyle name="Output 2 6 2 3 3 2 2 2" xfId="36406" xr:uid="{00000000-0005-0000-0000-0000D9B70000}"/>
    <cellStyle name="Output 2 6 2 3 3 2 2 3" xfId="53589" xr:uid="{00000000-0005-0000-0000-0000DAB70000}"/>
    <cellStyle name="Output 2 6 2 3 3 2 3" xfId="29625" xr:uid="{00000000-0005-0000-0000-0000DBB70000}"/>
    <cellStyle name="Output 2 6 2 3 3 2 4" xfId="46858" xr:uid="{00000000-0005-0000-0000-0000DCB70000}"/>
    <cellStyle name="Output 2 6 2 3 3 3" xfId="8677" xr:uid="{00000000-0005-0000-0000-0000DDB70000}"/>
    <cellStyle name="Output 2 6 2 3 3 3 2" xfId="26342" xr:uid="{00000000-0005-0000-0000-0000DEB70000}"/>
    <cellStyle name="Output 2 6 2 3 3 3 3" xfId="43601" xr:uid="{00000000-0005-0000-0000-0000DFB70000}"/>
    <cellStyle name="Output 2 6 2 3 3 4" xfId="15675" xr:uid="{00000000-0005-0000-0000-0000E0B70000}"/>
    <cellStyle name="Output 2 6 2 3 3 4 2" xfId="33339" xr:uid="{00000000-0005-0000-0000-0000E1B70000}"/>
    <cellStyle name="Output 2 6 2 3 3 4 3" xfId="50548" xr:uid="{00000000-0005-0000-0000-0000E2B70000}"/>
    <cellStyle name="Output 2 6 2 3 3 5" xfId="22706" xr:uid="{00000000-0005-0000-0000-0000E3B70000}"/>
    <cellStyle name="Output 2 6 2 3 3 6" xfId="39990" xr:uid="{00000000-0005-0000-0000-0000E4B70000}"/>
    <cellStyle name="Output 2 6 2 3 4" xfId="10647" xr:uid="{00000000-0005-0000-0000-0000E5B70000}"/>
    <cellStyle name="Output 2 6 2 3 4 2" xfId="17536" xr:uid="{00000000-0005-0000-0000-0000E6B70000}"/>
    <cellStyle name="Output 2 6 2 3 4 2 2" xfId="35200" xr:uid="{00000000-0005-0000-0000-0000E7B70000}"/>
    <cellStyle name="Output 2 6 2 3 4 2 3" xfId="52395" xr:uid="{00000000-0005-0000-0000-0000E8B70000}"/>
    <cellStyle name="Output 2 6 2 3 4 3" xfId="28311" xr:uid="{00000000-0005-0000-0000-0000E9B70000}"/>
    <cellStyle name="Output 2 6 2 3 4 4" xfId="45556" xr:uid="{00000000-0005-0000-0000-0000EAB70000}"/>
    <cellStyle name="Output 2 6 2 3 5" xfId="6897" xr:uid="{00000000-0005-0000-0000-0000EBB70000}"/>
    <cellStyle name="Output 2 6 2 3 5 2" xfId="24562" xr:uid="{00000000-0005-0000-0000-0000ECB70000}"/>
    <cellStyle name="Output 2 6 2 3 5 3" xfId="41833" xr:uid="{00000000-0005-0000-0000-0000EDB70000}"/>
    <cellStyle name="Output 2 6 2 3 6" xfId="13928" xr:uid="{00000000-0005-0000-0000-0000EEB70000}"/>
    <cellStyle name="Output 2 6 2 3 6 2" xfId="31592" xr:uid="{00000000-0005-0000-0000-0000EFB70000}"/>
    <cellStyle name="Output 2 6 2 3 6 3" xfId="48813" xr:uid="{00000000-0005-0000-0000-0000F0B70000}"/>
    <cellStyle name="Output 2 6 2 3 7" xfId="20844" xr:uid="{00000000-0005-0000-0000-0000F1B70000}"/>
    <cellStyle name="Output 2 6 2 3 8" xfId="38147" xr:uid="{00000000-0005-0000-0000-0000F2B70000}"/>
    <cellStyle name="Output 2 6 2 4" xfId="3353" xr:uid="{00000000-0005-0000-0000-0000F3B70000}"/>
    <cellStyle name="Output 2 6 2 4 2" xfId="5269" xr:uid="{00000000-0005-0000-0000-0000F4B70000}"/>
    <cellStyle name="Output 2 6 2 4 2 2" xfId="12189" xr:uid="{00000000-0005-0000-0000-0000F5B70000}"/>
    <cellStyle name="Output 2 6 2 4 2 2 2" xfId="18916" xr:uid="{00000000-0005-0000-0000-0000F6B70000}"/>
    <cellStyle name="Output 2 6 2 4 2 2 2 2" xfId="36580" xr:uid="{00000000-0005-0000-0000-0000F7B70000}"/>
    <cellStyle name="Output 2 6 2 4 2 2 2 3" xfId="53763" xr:uid="{00000000-0005-0000-0000-0000F8B70000}"/>
    <cellStyle name="Output 2 6 2 4 2 2 3" xfId="29853" xr:uid="{00000000-0005-0000-0000-0000F9B70000}"/>
    <cellStyle name="Output 2 6 2 4 2 2 4" xfId="47086" xr:uid="{00000000-0005-0000-0000-0000FAB70000}"/>
    <cellStyle name="Output 2 6 2 4 2 3" xfId="8905" xr:uid="{00000000-0005-0000-0000-0000FBB70000}"/>
    <cellStyle name="Output 2 6 2 4 2 3 2" xfId="26570" xr:uid="{00000000-0005-0000-0000-0000FCB70000}"/>
    <cellStyle name="Output 2 6 2 4 2 3 3" xfId="43829" xr:uid="{00000000-0005-0000-0000-0000FDB70000}"/>
    <cellStyle name="Output 2 6 2 4 2 4" xfId="15849" xr:uid="{00000000-0005-0000-0000-0000FEB70000}"/>
    <cellStyle name="Output 2 6 2 4 2 4 2" xfId="33513" xr:uid="{00000000-0005-0000-0000-0000FFB70000}"/>
    <cellStyle name="Output 2 6 2 4 2 4 3" xfId="50722" xr:uid="{00000000-0005-0000-0000-000000B80000}"/>
    <cellStyle name="Output 2 6 2 4 2 5" xfId="22934" xr:uid="{00000000-0005-0000-0000-000001B80000}"/>
    <cellStyle name="Output 2 6 2 4 2 6" xfId="40218" xr:uid="{00000000-0005-0000-0000-000002B80000}"/>
    <cellStyle name="Output 2 6 2 4 3" xfId="10813" xr:uid="{00000000-0005-0000-0000-000003B80000}"/>
    <cellStyle name="Output 2 6 2 4 3 2" xfId="17648" xr:uid="{00000000-0005-0000-0000-000004B80000}"/>
    <cellStyle name="Output 2 6 2 4 3 2 2" xfId="35312" xr:uid="{00000000-0005-0000-0000-000005B80000}"/>
    <cellStyle name="Output 2 6 2 4 3 2 3" xfId="52507" xr:uid="{00000000-0005-0000-0000-000006B80000}"/>
    <cellStyle name="Output 2 6 2 4 3 3" xfId="28477" xr:uid="{00000000-0005-0000-0000-000007B80000}"/>
    <cellStyle name="Output 2 6 2 4 3 4" xfId="45722" xr:uid="{00000000-0005-0000-0000-000008B80000}"/>
    <cellStyle name="Output 2 6 2 4 4" xfId="7123" xr:uid="{00000000-0005-0000-0000-000009B80000}"/>
    <cellStyle name="Output 2 6 2 4 4 2" xfId="24788" xr:uid="{00000000-0005-0000-0000-00000AB80000}"/>
    <cellStyle name="Output 2 6 2 4 4 3" xfId="42059" xr:uid="{00000000-0005-0000-0000-00000BB80000}"/>
    <cellStyle name="Output 2 6 2 4 5" xfId="14102" xr:uid="{00000000-0005-0000-0000-00000CB80000}"/>
    <cellStyle name="Output 2 6 2 4 5 2" xfId="31766" xr:uid="{00000000-0005-0000-0000-00000DB80000}"/>
    <cellStyle name="Output 2 6 2 4 5 3" xfId="48987" xr:uid="{00000000-0005-0000-0000-00000EB80000}"/>
    <cellStyle name="Output 2 6 2 4 6" xfId="21072" xr:uid="{00000000-0005-0000-0000-00000FB80000}"/>
    <cellStyle name="Output 2 6 2 4 7" xfId="38375" xr:uid="{00000000-0005-0000-0000-000010B80000}"/>
    <cellStyle name="Output 2 6 2 5" xfId="3266" xr:uid="{00000000-0005-0000-0000-000011B80000}"/>
    <cellStyle name="Output 2 6 2 5 2" xfId="5182" xr:uid="{00000000-0005-0000-0000-000012B80000}"/>
    <cellStyle name="Output 2 6 2 5 2 2" xfId="12102" xr:uid="{00000000-0005-0000-0000-000013B80000}"/>
    <cellStyle name="Output 2 6 2 5 2 2 2" xfId="18883" xr:uid="{00000000-0005-0000-0000-000014B80000}"/>
    <cellStyle name="Output 2 6 2 5 2 2 2 2" xfId="36547" xr:uid="{00000000-0005-0000-0000-000015B80000}"/>
    <cellStyle name="Output 2 6 2 5 2 2 2 3" xfId="53730" xr:uid="{00000000-0005-0000-0000-000016B80000}"/>
    <cellStyle name="Output 2 6 2 5 2 2 3" xfId="29766" xr:uid="{00000000-0005-0000-0000-000017B80000}"/>
    <cellStyle name="Output 2 6 2 5 2 2 4" xfId="46999" xr:uid="{00000000-0005-0000-0000-000018B80000}"/>
    <cellStyle name="Output 2 6 2 5 2 3" xfId="8818" xr:uid="{00000000-0005-0000-0000-000019B80000}"/>
    <cellStyle name="Output 2 6 2 5 2 3 2" xfId="26483" xr:uid="{00000000-0005-0000-0000-00001AB80000}"/>
    <cellStyle name="Output 2 6 2 5 2 3 3" xfId="43742" xr:uid="{00000000-0005-0000-0000-00001BB80000}"/>
    <cellStyle name="Output 2 6 2 5 2 4" xfId="15816" xr:uid="{00000000-0005-0000-0000-00001CB80000}"/>
    <cellStyle name="Output 2 6 2 5 2 4 2" xfId="33480" xr:uid="{00000000-0005-0000-0000-00001DB80000}"/>
    <cellStyle name="Output 2 6 2 5 2 4 3" xfId="50689" xr:uid="{00000000-0005-0000-0000-00001EB80000}"/>
    <cellStyle name="Output 2 6 2 5 2 5" xfId="22847" xr:uid="{00000000-0005-0000-0000-00001FB80000}"/>
    <cellStyle name="Output 2 6 2 5 2 6" xfId="40131" xr:uid="{00000000-0005-0000-0000-000020B80000}"/>
    <cellStyle name="Output 2 6 2 5 3" xfId="7038" xr:uid="{00000000-0005-0000-0000-000021B80000}"/>
    <cellStyle name="Output 2 6 2 5 3 2" xfId="24703" xr:uid="{00000000-0005-0000-0000-000022B80000}"/>
    <cellStyle name="Output 2 6 2 5 3 3" xfId="41974" xr:uid="{00000000-0005-0000-0000-000023B80000}"/>
    <cellStyle name="Output 2 6 2 5 4" xfId="14069" xr:uid="{00000000-0005-0000-0000-000024B80000}"/>
    <cellStyle name="Output 2 6 2 5 4 2" xfId="31733" xr:uid="{00000000-0005-0000-0000-000025B80000}"/>
    <cellStyle name="Output 2 6 2 5 4 3" xfId="48954" xr:uid="{00000000-0005-0000-0000-000026B80000}"/>
    <cellStyle name="Output 2 6 2 5 5" xfId="20985" xr:uid="{00000000-0005-0000-0000-000027B80000}"/>
    <cellStyle name="Output 2 6 2 5 6" xfId="38288" xr:uid="{00000000-0005-0000-0000-000028B80000}"/>
    <cellStyle name="Output 2 6 2 6" xfId="4606" xr:uid="{00000000-0005-0000-0000-000029B80000}"/>
    <cellStyle name="Output 2 6 2 6 2" xfId="11526" xr:uid="{00000000-0005-0000-0000-00002AB80000}"/>
    <cellStyle name="Output 2 6 2 6 2 2" xfId="18307" xr:uid="{00000000-0005-0000-0000-00002BB80000}"/>
    <cellStyle name="Output 2 6 2 6 2 2 2" xfId="35971" xr:uid="{00000000-0005-0000-0000-00002CB80000}"/>
    <cellStyle name="Output 2 6 2 6 2 2 3" xfId="53160" xr:uid="{00000000-0005-0000-0000-00002DB80000}"/>
    <cellStyle name="Output 2 6 2 6 2 3" xfId="29190" xr:uid="{00000000-0005-0000-0000-00002EB80000}"/>
    <cellStyle name="Output 2 6 2 6 2 4" xfId="46429" xr:uid="{00000000-0005-0000-0000-00002FB80000}"/>
    <cellStyle name="Output 2 6 2 6 3" xfId="8242" xr:uid="{00000000-0005-0000-0000-000030B80000}"/>
    <cellStyle name="Output 2 6 2 6 3 2" xfId="25907" xr:uid="{00000000-0005-0000-0000-000031B80000}"/>
    <cellStyle name="Output 2 6 2 6 3 3" xfId="43172" xr:uid="{00000000-0005-0000-0000-000032B80000}"/>
    <cellStyle name="Output 2 6 2 6 4" xfId="15240" xr:uid="{00000000-0005-0000-0000-000033B80000}"/>
    <cellStyle name="Output 2 6 2 6 4 2" xfId="32904" xr:uid="{00000000-0005-0000-0000-000034B80000}"/>
    <cellStyle name="Output 2 6 2 6 4 3" xfId="50119" xr:uid="{00000000-0005-0000-0000-000035B80000}"/>
    <cellStyle name="Output 2 6 2 6 5" xfId="22271" xr:uid="{00000000-0005-0000-0000-000036B80000}"/>
    <cellStyle name="Output 2 6 2 6 6" xfId="39561" xr:uid="{00000000-0005-0000-0000-000037B80000}"/>
    <cellStyle name="Output 2 6 2 7" xfId="10212" xr:uid="{00000000-0005-0000-0000-000038B80000}"/>
    <cellStyle name="Output 2 6 2 7 2" xfId="17101" xr:uid="{00000000-0005-0000-0000-000039B80000}"/>
    <cellStyle name="Output 2 6 2 7 2 2" xfId="34765" xr:uid="{00000000-0005-0000-0000-00003AB80000}"/>
    <cellStyle name="Output 2 6 2 7 2 3" xfId="51966" xr:uid="{00000000-0005-0000-0000-00003BB80000}"/>
    <cellStyle name="Output 2 6 2 7 3" xfId="27876" xr:uid="{00000000-0005-0000-0000-00003CB80000}"/>
    <cellStyle name="Output 2 6 2 7 4" xfId="45127" xr:uid="{00000000-0005-0000-0000-00003DB80000}"/>
    <cellStyle name="Output 2 6 2 8" xfId="6462" xr:uid="{00000000-0005-0000-0000-00003EB80000}"/>
    <cellStyle name="Output 2 6 2 8 2" xfId="24127" xr:uid="{00000000-0005-0000-0000-00003FB80000}"/>
    <cellStyle name="Output 2 6 2 8 3" xfId="41404" xr:uid="{00000000-0005-0000-0000-000040B80000}"/>
    <cellStyle name="Output 2 6 2 9" xfId="13493" xr:uid="{00000000-0005-0000-0000-000041B80000}"/>
    <cellStyle name="Output 2 6 2 9 2" xfId="31157" xr:uid="{00000000-0005-0000-0000-000042B80000}"/>
    <cellStyle name="Output 2 6 2 9 3" xfId="48384" xr:uid="{00000000-0005-0000-0000-000043B80000}"/>
    <cellStyle name="Output 2 6 3" xfId="2886" xr:uid="{00000000-0005-0000-0000-000044B80000}"/>
    <cellStyle name="Output 2 6 3 2" xfId="3549" xr:uid="{00000000-0005-0000-0000-000045B80000}"/>
    <cellStyle name="Output 2 6 3 2 2" xfId="5465" xr:uid="{00000000-0005-0000-0000-000046B80000}"/>
    <cellStyle name="Output 2 6 3 2 2 2" xfId="12385" xr:uid="{00000000-0005-0000-0000-000047B80000}"/>
    <cellStyle name="Output 2 6 3 2 2 2 2" xfId="19112" xr:uid="{00000000-0005-0000-0000-000048B80000}"/>
    <cellStyle name="Output 2 6 3 2 2 2 2 2" xfId="36776" xr:uid="{00000000-0005-0000-0000-000049B80000}"/>
    <cellStyle name="Output 2 6 3 2 2 2 2 3" xfId="53956" xr:uid="{00000000-0005-0000-0000-00004AB80000}"/>
    <cellStyle name="Output 2 6 3 2 2 2 3" xfId="30049" xr:uid="{00000000-0005-0000-0000-00004BB80000}"/>
    <cellStyle name="Output 2 6 3 2 2 2 4" xfId="47279" xr:uid="{00000000-0005-0000-0000-00004CB80000}"/>
    <cellStyle name="Output 2 6 3 2 2 3" xfId="9101" xr:uid="{00000000-0005-0000-0000-00004DB80000}"/>
    <cellStyle name="Output 2 6 3 2 2 3 2" xfId="26766" xr:uid="{00000000-0005-0000-0000-00004EB80000}"/>
    <cellStyle name="Output 2 6 3 2 2 3 3" xfId="44022" xr:uid="{00000000-0005-0000-0000-00004FB80000}"/>
    <cellStyle name="Output 2 6 3 2 2 4" xfId="16045" xr:uid="{00000000-0005-0000-0000-000050B80000}"/>
    <cellStyle name="Output 2 6 3 2 2 4 2" xfId="33709" xr:uid="{00000000-0005-0000-0000-000051B80000}"/>
    <cellStyle name="Output 2 6 3 2 2 4 3" xfId="50915" xr:uid="{00000000-0005-0000-0000-000052B80000}"/>
    <cellStyle name="Output 2 6 3 2 2 5" xfId="23130" xr:uid="{00000000-0005-0000-0000-000053B80000}"/>
    <cellStyle name="Output 2 6 3 2 2 6" xfId="40411" xr:uid="{00000000-0005-0000-0000-000054B80000}"/>
    <cellStyle name="Output 2 6 3 2 3" xfId="11009" xr:uid="{00000000-0005-0000-0000-000055B80000}"/>
    <cellStyle name="Output 2 6 3 2 3 2" xfId="17844" xr:uid="{00000000-0005-0000-0000-000056B80000}"/>
    <cellStyle name="Output 2 6 3 2 3 2 2" xfId="35508" xr:uid="{00000000-0005-0000-0000-000057B80000}"/>
    <cellStyle name="Output 2 6 3 2 3 2 3" xfId="52700" xr:uid="{00000000-0005-0000-0000-000058B80000}"/>
    <cellStyle name="Output 2 6 3 2 3 3" xfId="28673" xr:uid="{00000000-0005-0000-0000-000059B80000}"/>
    <cellStyle name="Output 2 6 3 2 3 4" xfId="45915" xr:uid="{00000000-0005-0000-0000-00005AB80000}"/>
    <cellStyle name="Output 2 6 3 2 4" xfId="7246" xr:uid="{00000000-0005-0000-0000-00005BB80000}"/>
    <cellStyle name="Output 2 6 3 2 4 2" xfId="24911" xr:uid="{00000000-0005-0000-0000-00005CB80000}"/>
    <cellStyle name="Output 2 6 3 2 4 3" xfId="42179" xr:uid="{00000000-0005-0000-0000-00005DB80000}"/>
    <cellStyle name="Output 2 6 3 2 5" xfId="14298" xr:uid="{00000000-0005-0000-0000-00005EB80000}"/>
    <cellStyle name="Output 2 6 3 2 5 2" xfId="31962" xr:uid="{00000000-0005-0000-0000-00005FB80000}"/>
    <cellStyle name="Output 2 6 3 2 5 3" xfId="49180" xr:uid="{00000000-0005-0000-0000-000060B80000}"/>
    <cellStyle name="Output 2 6 3 2 6" xfId="21268" xr:uid="{00000000-0005-0000-0000-000061B80000}"/>
    <cellStyle name="Output 2 6 3 2 7" xfId="38568" xr:uid="{00000000-0005-0000-0000-000062B80000}"/>
    <cellStyle name="Output 2 6 3 3" xfId="3919" xr:uid="{00000000-0005-0000-0000-000063B80000}"/>
    <cellStyle name="Output 2 6 3 3 2" xfId="5835" xr:uid="{00000000-0005-0000-0000-000064B80000}"/>
    <cellStyle name="Output 2 6 3 3 2 2" xfId="12755" xr:uid="{00000000-0005-0000-0000-000065B80000}"/>
    <cellStyle name="Output 2 6 3 3 2 2 2" xfId="19482" xr:uid="{00000000-0005-0000-0000-000066B80000}"/>
    <cellStyle name="Output 2 6 3 3 2 2 2 2" xfId="37146" xr:uid="{00000000-0005-0000-0000-000067B80000}"/>
    <cellStyle name="Output 2 6 3 3 2 2 2 3" xfId="54323" xr:uid="{00000000-0005-0000-0000-000068B80000}"/>
    <cellStyle name="Output 2 6 3 3 2 2 3" xfId="30419" xr:uid="{00000000-0005-0000-0000-000069B80000}"/>
    <cellStyle name="Output 2 6 3 3 2 2 4" xfId="47646" xr:uid="{00000000-0005-0000-0000-00006AB80000}"/>
    <cellStyle name="Output 2 6 3 3 2 3" xfId="9471" xr:uid="{00000000-0005-0000-0000-00006BB80000}"/>
    <cellStyle name="Output 2 6 3 3 2 3 2" xfId="27136" xr:uid="{00000000-0005-0000-0000-00006CB80000}"/>
    <cellStyle name="Output 2 6 3 3 2 3 3" xfId="44389" xr:uid="{00000000-0005-0000-0000-00006DB80000}"/>
    <cellStyle name="Output 2 6 3 3 2 4" xfId="16415" xr:uid="{00000000-0005-0000-0000-00006EB80000}"/>
    <cellStyle name="Output 2 6 3 3 2 4 2" xfId="34079" xr:uid="{00000000-0005-0000-0000-00006FB80000}"/>
    <cellStyle name="Output 2 6 3 3 2 4 3" xfId="51282" xr:uid="{00000000-0005-0000-0000-000070B80000}"/>
    <cellStyle name="Output 2 6 3 3 2 5" xfId="23500" xr:uid="{00000000-0005-0000-0000-000071B80000}"/>
    <cellStyle name="Output 2 6 3 3 2 6" xfId="40778" xr:uid="{00000000-0005-0000-0000-000072B80000}"/>
    <cellStyle name="Output 2 6 3 3 3" xfId="7616" xr:uid="{00000000-0005-0000-0000-000073B80000}"/>
    <cellStyle name="Output 2 6 3 3 3 2" xfId="25281" xr:uid="{00000000-0005-0000-0000-000074B80000}"/>
    <cellStyle name="Output 2 6 3 3 3 3" xfId="42546" xr:uid="{00000000-0005-0000-0000-000075B80000}"/>
    <cellStyle name="Output 2 6 3 3 4" xfId="14668" xr:uid="{00000000-0005-0000-0000-000076B80000}"/>
    <cellStyle name="Output 2 6 3 3 4 2" xfId="32332" xr:uid="{00000000-0005-0000-0000-000077B80000}"/>
    <cellStyle name="Output 2 6 3 3 4 3" xfId="49547" xr:uid="{00000000-0005-0000-0000-000078B80000}"/>
    <cellStyle name="Output 2 6 3 3 5" xfId="21638" xr:uid="{00000000-0005-0000-0000-000079B80000}"/>
    <cellStyle name="Output 2 6 3 3 6" xfId="38935" xr:uid="{00000000-0005-0000-0000-00007AB80000}"/>
    <cellStyle name="Output 2 6 3 4" xfId="4802" xr:uid="{00000000-0005-0000-0000-00007BB80000}"/>
    <cellStyle name="Output 2 6 3 4 2" xfId="11722" xr:uid="{00000000-0005-0000-0000-00007CB80000}"/>
    <cellStyle name="Output 2 6 3 4 2 2" xfId="18503" xr:uid="{00000000-0005-0000-0000-00007DB80000}"/>
    <cellStyle name="Output 2 6 3 4 2 2 2" xfId="36167" xr:uid="{00000000-0005-0000-0000-00007EB80000}"/>
    <cellStyle name="Output 2 6 3 4 2 2 3" xfId="53353" xr:uid="{00000000-0005-0000-0000-00007FB80000}"/>
    <cellStyle name="Output 2 6 3 4 2 3" xfId="29386" xr:uid="{00000000-0005-0000-0000-000080B80000}"/>
    <cellStyle name="Output 2 6 3 4 2 4" xfId="46622" xr:uid="{00000000-0005-0000-0000-000081B80000}"/>
    <cellStyle name="Output 2 6 3 4 3" xfId="8438" xr:uid="{00000000-0005-0000-0000-000082B80000}"/>
    <cellStyle name="Output 2 6 3 4 3 2" xfId="26103" xr:uid="{00000000-0005-0000-0000-000083B80000}"/>
    <cellStyle name="Output 2 6 3 4 3 3" xfId="43365" xr:uid="{00000000-0005-0000-0000-000084B80000}"/>
    <cellStyle name="Output 2 6 3 4 4" xfId="15436" xr:uid="{00000000-0005-0000-0000-000085B80000}"/>
    <cellStyle name="Output 2 6 3 4 4 2" xfId="33100" xr:uid="{00000000-0005-0000-0000-000086B80000}"/>
    <cellStyle name="Output 2 6 3 4 4 3" xfId="50312" xr:uid="{00000000-0005-0000-0000-000087B80000}"/>
    <cellStyle name="Output 2 6 3 4 5" xfId="22467" xr:uid="{00000000-0005-0000-0000-000088B80000}"/>
    <cellStyle name="Output 2 6 3 4 6" xfId="39754" xr:uid="{00000000-0005-0000-0000-000089B80000}"/>
    <cellStyle name="Output 2 6 3 5" xfId="10408" xr:uid="{00000000-0005-0000-0000-00008AB80000}"/>
    <cellStyle name="Output 2 6 3 5 2" xfId="17297" xr:uid="{00000000-0005-0000-0000-00008BB80000}"/>
    <cellStyle name="Output 2 6 3 5 2 2" xfId="34961" xr:uid="{00000000-0005-0000-0000-00008CB80000}"/>
    <cellStyle name="Output 2 6 3 5 2 3" xfId="52159" xr:uid="{00000000-0005-0000-0000-00008DB80000}"/>
    <cellStyle name="Output 2 6 3 5 3" xfId="28072" xr:uid="{00000000-0005-0000-0000-00008EB80000}"/>
    <cellStyle name="Output 2 6 3 5 4" xfId="45320" xr:uid="{00000000-0005-0000-0000-00008FB80000}"/>
    <cellStyle name="Output 2 6 3 6" xfId="6658" xr:uid="{00000000-0005-0000-0000-000090B80000}"/>
    <cellStyle name="Output 2 6 3 6 2" xfId="24323" xr:uid="{00000000-0005-0000-0000-000091B80000}"/>
    <cellStyle name="Output 2 6 3 6 3" xfId="41597" xr:uid="{00000000-0005-0000-0000-000092B80000}"/>
    <cellStyle name="Output 2 6 3 7" xfId="13689" xr:uid="{00000000-0005-0000-0000-000093B80000}"/>
    <cellStyle name="Output 2 6 3 7 2" xfId="31353" xr:uid="{00000000-0005-0000-0000-000094B80000}"/>
    <cellStyle name="Output 2 6 3 7 3" xfId="48577" xr:uid="{00000000-0005-0000-0000-000095B80000}"/>
    <cellStyle name="Output 2 6 3 8" xfId="20605" xr:uid="{00000000-0005-0000-0000-000096B80000}"/>
    <cellStyle name="Output 2 6 3 9" xfId="37911" xr:uid="{00000000-0005-0000-0000-000097B80000}"/>
    <cellStyle name="Output 2 6 4" xfId="4538" xr:uid="{00000000-0005-0000-0000-000098B80000}"/>
    <cellStyle name="Output 2 6 4 2" xfId="6402" xr:uid="{00000000-0005-0000-0000-000099B80000}"/>
    <cellStyle name="Output 2 6 4 2 2" xfId="13321" xr:uid="{00000000-0005-0000-0000-00009AB80000}"/>
    <cellStyle name="Output 2 6 4 2 2 2" xfId="19994" xr:uid="{00000000-0005-0000-0000-00009BB80000}"/>
    <cellStyle name="Output 2 6 4 2 2 2 2" xfId="37658" xr:uid="{00000000-0005-0000-0000-00009CB80000}"/>
    <cellStyle name="Output 2 6 4 2 2 2 3" xfId="54835" xr:uid="{00000000-0005-0000-0000-00009DB80000}"/>
    <cellStyle name="Output 2 6 4 2 2 3" xfId="30985" xr:uid="{00000000-0005-0000-0000-00009EB80000}"/>
    <cellStyle name="Output 2 6 4 2 2 4" xfId="48212" xr:uid="{00000000-0005-0000-0000-00009FB80000}"/>
    <cellStyle name="Output 2 6 4 2 3" xfId="10037" xr:uid="{00000000-0005-0000-0000-0000A0B80000}"/>
    <cellStyle name="Output 2 6 4 2 3 2" xfId="27702" xr:uid="{00000000-0005-0000-0000-0000A1B80000}"/>
    <cellStyle name="Output 2 6 4 2 3 3" xfId="44955" xr:uid="{00000000-0005-0000-0000-0000A2B80000}"/>
    <cellStyle name="Output 2 6 4 2 4" xfId="16927" xr:uid="{00000000-0005-0000-0000-0000A3B80000}"/>
    <cellStyle name="Output 2 6 4 2 4 2" xfId="34591" xr:uid="{00000000-0005-0000-0000-0000A4B80000}"/>
    <cellStyle name="Output 2 6 4 2 4 3" xfId="51794" xr:uid="{00000000-0005-0000-0000-0000A5B80000}"/>
    <cellStyle name="Output 2 6 4 2 5" xfId="24067" xr:uid="{00000000-0005-0000-0000-0000A6B80000}"/>
    <cellStyle name="Output 2 6 4 2 6" xfId="41344" xr:uid="{00000000-0005-0000-0000-0000A7B80000}"/>
    <cellStyle name="Output 2 6 4 3" xfId="11466" xr:uid="{00000000-0005-0000-0000-0000A8B80000}"/>
    <cellStyle name="Output 2 6 4 3 2" xfId="18247" xr:uid="{00000000-0005-0000-0000-0000A9B80000}"/>
    <cellStyle name="Output 2 6 4 3 2 2" xfId="35911" xr:uid="{00000000-0005-0000-0000-0000AAB80000}"/>
    <cellStyle name="Output 2 6 4 3 2 3" xfId="53100" xr:uid="{00000000-0005-0000-0000-0000ABB80000}"/>
    <cellStyle name="Output 2 6 4 3 3" xfId="29130" xr:uid="{00000000-0005-0000-0000-0000ACB80000}"/>
    <cellStyle name="Output 2 6 4 3 4" xfId="46369" xr:uid="{00000000-0005-0000-0000-0000ADB80000}"/>
    <cellStyle name="Output 2 6 4 4" xfId="8182" xr:uid="{00000000-0005-0000-0000-0000AEB80000}"/>
    <cellStyle name="Output 2 6 4 4 2" xfId="25847" xr:uid="{00000000-0005-0000-0000-0000AFB80000}"/>
    <cellStyle name="Output 2 6 4 4 3" xfId="43112" xr:uid="{00000000-0005-0000-0000-0000B0B80000}"/>
    <cellStyle name="Output 2 6 4 5" xfId="15180" xr:uid="{00000000-0005-0000-0000-0000B1B80000}"/>
    <cellStyle name="Output 2 6 4 5 2" xfId="32844" xr:uid="{00000000-0005-0000-0000-0000B2B80000}"/>
    <cellStyle name="Output 2 6 4 5 3" xfId="50059" xr:uid="{00000000-0005-0000-0000-0000B3B80000}"/>
    <cellStyle name="Output 2 6 4 6" xfId="22211" xr:uid="{00000000-0005-0000-0000-0000B4B80000}"/>
    <cellStyle name="Output 2 6 4 7" xfId="39501" xr:uid="{00000000-0005-0000-0000-0000B5B80000}"/>
    <cellStyle name="Output 2 6 5" xfId="4452" xr:uid="{00000000-0005-0000-0000-0000B6B80000}"/>
    <cellStyle name="Output 2 6 5 2" xfId="6316" xr:uid="{00000000-0005-0000-0000-0000B7B80000}"/>
    <cellStyle name="Output 2 6 5 2 2" xfId="13235" xr:uid="{00000000-0005-0000-0000-0000B8B80000}"/>
    <cellStyle name="Output 2 6 5 2 2 2" xfId="19908" xr:uid="{00000000-0005-0000-0000-0000B9B80000}"/>
    <cellStyle name="Output 2 6 5 2 2 2 2" xfId="37572" xr:uid="{00000000-0005-0000-0000-0000BAB80000}"/>
    <cellStyle name="Output 2 6 5 2 2 2 3" xfId="54749" xr:uid="{00000000-0005-0000-0000-0000BBB80000}"/>
    <cellStyle name="Output 2 6 5 2 2 3" xfId="30899" xr:uid="{00000000-0005-0000-0000-0000BCB80000}"/>
    <cellStyle name="Output 2 6 5 2 2 4" xfId="48126" xr:uid="{00000000-0005-0000-0000-0000BDB80000}"/>
    <cellStyle name="Output 2 6 5 2 3" xfId="9951" xr:uid="{00000000-0005-0000-0000-0000BEB80000}"/>
    <cellStyle name="Output 2 6 5 2 3 2" xfId="27616" xr:uid="{00000000-0005-0000-0000-0000BFB80000}"/>
    <cellStyle name="Output 2 6 5 2 3 3" xfId="44869" xr:uid="{00000000-0005-0000-0000-0000C0B80000}"/>
    <cellStyle name="Output 2 6 5 2 4" xfId="16841" xr:uid="{00000000-0005-0000-0000-0000C1B80000}"/>
    <cellStyle name="Output 2 6 5 2 4 2" xfId="34505" xr:uid="{00000000-0005-0000-0000-0000C2B80000}"/>
    <cellStyle name="Output 2 6 5 2 4 3" xfId="51708" xr:uid="{00000000-0005-0000-0000-0000C3B80000}"/>
    <cellStyle name="Output 2 6 5 2 5" xfId="23981" xr:uid="{00000000-0005-0000-0000-0000C4B80000}"/>
    <cellStyle name="Output 2 6 5 2 6" xfId="41258" xr:uid="{00000000-0005-0000-0000-0000C5B80000}"/>
    <cellStyle name="Output 2 6 5 3" xfId="11380" xr:uid="{00000000-0005-0000-0000-0000C6B80000}"/>
    <cellStyle name="Output 2 6 5 3 2" xfId="18161" xr:uid="{00000000-0005-0000-0000-0000C7B80000}"/>
    <cellStyle name="Output 2 6 5 3 2 2" xfId="35825" xr:uid="{00000000-0005-0000-0000-0000C8B80000}"/>
    <cellStyle name="Output 2 6 5 3 2 3" xfId="53014" xr:uid="{00000000-0005-0000-0000-0000C9B80000}"/>
    <cellStyle name="Output 2 6 5 3 3" xfId="29044" xr:uid="{00000000-0005-0000-0000-0000CAB80000}"/>
    <cellStyle name="Output 2 6 5 3 4" xfId="46283" xr:uid="{00000000-0005-0000-0000-0000CBB80000}"/>
    <cellStyle name="Output 2 6 5 4" xfId="8096" xr:uid="{00000000-0005-0000-0000-0000CCB80000}"/>
    <cellStyle name="Output 2 6 5 4 2" xfId="25761" xr:uid="{00000000-0005-0000-0000-0000CDB80000}"/>
    <cellStyle name="Output 2 6 5 4 3" xfId="43026" xr:uid="{00000000-0005-0000-0000-0000CEB80000}"/>
    <cellStyle name="Output 2 6 5 5" xfId="15094" xr:uid="{00000000-0005-0000-0000-0000CFB80000}"/>
    <cellStyle name="Output 2 6 5 5 2" xfId="32758" xr:uid="{00000000-0005-0000-0000-0000D0B80000}"/>
    <cellStyle name="Output 2 6 5 5 3" xfId="49973" xr:uid="{00000000-0005-0000-0000-0000D1B80000}"/>
    <cellStyle name="Output 2 6 5 6" xfId="22125" xr:uid="{00000000-0005-0000-0000-0000D2B80000}"/>
    <cellStyle name="Output 2 6 5 7" xfId="39415" xr:uid="{00000000-0005-0000-0000-0000D3B80000}"/>
    <cellStyle name="Output 2 6 6" xfId="10181" xr:uid="{00000000-0005-0000-0000-0000D4B80000}"/>
    <cellStyle name="Output 2 6 6 2" xfId="17070" xr:uid="{00000000-0005-0000-0000-0000D5B80000}"/>
    <cellStyle name="Output 2 6 6 2 2" xfId="34734" xr:uid="{00000000-0005-0000-0000-0000D6B80000}"/>
    <cellStyle name="Output 2 6 6 2 3" xfId="51935" xr:uid="{00000000-0005-0000-0000-0000D7B80000}"/>
    <cellStyle name="Output 2 6 6 3" xfId="27845" xr:uid="{00000000-0005-0000-0000-0000D8B80000}"/>
    <cellStyle name="Output 2 6 6 4" xfId="45096" xr:uid="{00000000-0005-0000-0000-0000D9B80000}"/>
    <cellStyle name="Output 2 6 7" xfId="13462" xr:uid="{00000000-0005-0000-0000-0000DAB80000}"/>
    <cellStyle name="Output 2 6 7 2" xfId="31126" xr:uid="{00000000-0005-0000-0000-0000DBB80000}"/>
    <cellStyle name="Output 2 6 7 3" xfId="48353" xr:uid="{00000000-0005-0000-0000-0000DCB80000}"/>
    <cellStyle name="Output 2 6 8" xfId="20288" xr:uid="{00000000-0005-0000-0000-0000DDB80000}"/>
    <cellStyle name="Output 2 6 9" xfId="20366" xr:uid="{00000000-0005-0000-0000-0000DEB80000}"/>
    <cellStyle name="Output 2 7" xfId="1910" xr:uid="{00000000-0005-0000-0000-0000DFB80000}"/>
    <cellStyle name="Output 2 7 2" xfId="2687" xr:uid="{00000000-0005-0000-0000-0000E0B80000}"/>
    <cellStyle name="Output 2 7 2 10" xfId="20408" xr:uid="{00000000-0005-0000-0000-0000E1B80000}"/>
    <cellStyle name="Output 2 7 2 11" xfId="37717" xr:uid="{00000000-0005-0000-0000-0000E2B80000}"/>
    <cellStyle name="Output 2 7 2 2" xfId="2916" xr:uid="{00000000-0005-0000-0000-0000E3B80000}"/>
    <cellStyle name="Output 2 7 2 2 2" xfId="3579" xr:uid="{00000000-0005-0000-0000-0000E4B80000}"/>
    <cellStyle name="Output 2 7 2 2 2 2" xfId="5495" xr:uid="{00000000-0005-0000-0000-0000E5B80000}"/>
    <cellStyle name="Output 2 7 2 2 2 2 2" xfId="12415" xr:uid="{00000000-0005-0000-0000-0000E6B80000}"/>
    <cellStyle name="Output 2 7 2 2 2 2 2 2" xfId="19142" xr:uid="{00000000-0005-0000-0000-0000E7B80000}"/>
    <cellStyle name="Output 2 7 2 2 2 2 2 2 2" xfId="36806" xr:uid="{00000000-0005-0000-0000-0000E8B80000}"/>
    <cellStyle name="Output 2 7 2 2 2 2 2 2 3" xfId="53986" xr:uid="{00000000-0005-0000-0000-0000E9B80000}"/>
    <cellStyle name="Output 2 7 2 2 2 2 2 3" xfId="30079" xr:uid="{00000000-0005-0000-0000-0000EAB80000}"/>
    <cellStyle name="Output 2 7 2 2 2 2 2 4" xfId="47309" xr:uid="{00000000-0005-0000-0000-0000EBB80000}"/>
    <cellStyle name="Output 2 7 2 2 2 2 3" xfId="9131" xr:uid="{00000000-0005-0000-0000-0000ECB80000}"/>
    <cellStyle name="Output 2 7 2 2 2 2 3 2" xfId="26796" xr:uid="{00000000-0005-0000-0000-0000EDB80000}"/>
    <cellStyle name="Output 2 7 2 2 2 2 3 3" xfId="44052" xr:uid="{00000000-0005-0000-0000-0000EEB80000}"/>
    <cellStyle name="Output 2 7 2 2 2 2 4" xfId="16075" xr:uid="{00000000-0005-0000-0000-0000EFB80000}"/>
    <cellStyle name="Output 2 7 2 2 2 2 4 2" xfId="33739" xr:uid="{00000000-0005-0000-0000-0000F0B80000}"/>
    <cellStyle name="Output 2 7 2 2 2 2 4 3" xfId="50945" xr:uid="{00000000-0005-0000-0000-0000F1B80000}"/>
    <cellStyle name="Output 2 7 2 2 2 2 5" xfId="23160" xr:uid="{00000000-0005-0000-0000-0000F2B80000}"/>
    <cellStyle name="Output 2 7 2 2 2 2 6" xfId="40441" xr:uid="{00000000-0005-0000-0000-0000F3B80000}"/>
    <cellStyle name="Output 2 7 2 2 2 3" xfId="11039" xr:uid="{00000000-0005-0000-0000-0000F4B80000}"/>
    <cellStyle name="Output 2 7 2 2 2 3 2" xfId="17874" xr:uid="{00000000-0005-0000-0000-0000F5B80000}"/>
    <cellStyle name="Output 2 7 2 2 2 3 2 2" xfId="35538" xr:uid="{00000000-0005-0000-0000-0000F6B80000}"/>
    <cellStyle name="Output 2 7 2 2 2 3 2 3" xfId="52730" xr:uid="{00000000-0005-0000-0000-0000F7B80000}"/>
    <cellStyle name="Output 2 7 2 2 2 3 3" xfId="28703" xr:uid="{00000000-0005-0000-0000-0000F8B80000}"/>
    <cellStyle name="Output 2 7 2 2 2 3 4" xfId="45945" xr:uid="{00000000-0005-0000-0000-0000F9B80000}"/>
    <cellStyle name="Output 2 7 2 2 2 4" xfId="7276" xr:uid="{00000000-0005-0000-0000-0000FAB80000}"/>
    <cellStyle name="Output 2 7 2 2 2 4 2" xfId="24941" xr:uid="{00000000-0005-0000-0000-0000FBB80000}"/>
    <cellStyle name="Output 2 7 2 2 2 4 3" xfId="42209" xr:uid="{00000000-0005-0000-0000-0000FCB80000}"/>
    <cellStyle name="Output 2 7 2 2 2 5" xfId="14328" xr:uid="{00000000-0005-0000-0000-0000FDB80000}"/>
    <cellStyle name="Output 2 7 2 2 2 5 2" xfId="31992" xr:uid="{00000000-0005-0000-0000-0000FEB80000}"/>
    <cellStyle name="Output 2 7 2 2 2 5 3" xfId="49210" xr:uid="{00000000-0005-0000-0000-0000FFB80000}"/>
    <cellStyle name="Output 2 7 2 2 2 6" xfId="21298" xr:uid="{00000000-0005-0000-0000-000000B90000}"/>
    <cellStyle name="Output 2 7 2 2 2 7" xfId="38598" xr:uid="{00000000-0005-0000-0000-000001B90000}"/>
    <cellStyle name="Output 2 7 2 2 3" xfId="3949" xr:uid="{00000000-0005-0000-0000-000002B90000}"/>
    <cellStyle name="Output 2 7 2 2 3 2" xfId="5865" xr:uid="{00000000-0005-0000-0000-000003B90000}"/>
    <cellStyle name="Output 2 7 2 2 3 2 2" xfId="12785" xr:uid="{00000000-0005-0000-0000-000004B90000}"/>
    <cellStyle name="Output 2 7 2 2 3 2 2 2" xfId="19512" xr:uid="{00000000-0005-0000-0000-000005B90000}"/>
    <cellStyle name="Output 2 7 2 2 3 2 2 2 2" xfId="37176" xr:uid="{00000000-0005-0000-0000-000006B90000}"/>
    <cellStyle name="Output 2 7 2 2 3 2 2 2 3" xfId="54353" xr:uid="{00000000-0005-0000-0000-000007B90000}"/>
    <cellStyle name="Output 2 7 2 2 3 2 2 3" xfId="30449" xr:uid="{00000000-0005-0000-0000-000008B90000}"/>
    <cellStyle name="Output 2 7 2 2 3 2 2 4" xfId="47676" xr:uid="{00000000-0005-0000-0000-000009B90000}"/>
    <cellStyle name="Output 2 7 2 2 3 2 3" xfId="9501" xr:uid="{00000000-0005-0000-0000-00000AB90000}"/>
    <cellStyle name="Output 2 7 2 2 3 2 3 2" xfId="27166" xr:uid="{00000000-0005-0000-0000-00000BB90000}"/>
    <cellStyle name="Output 2 7 2 2 3 2 3 3" xfId="44419" xr:uid="{00000000-0005-0000-0000-00000CB90000}"/>
    <cellStyle name="Output 2 7 2 2 3 2 4" xfId="16445" xr:uid="{00000000-0005-0000-0000-00000DB90000}"/>
    <cellStyle name="Output 2 7 2 2 3 2 4 2" xfId="34109" xr:uid="{00000000-0005-0000-0000-00000EB90000}"/>
    <cellStyle name="Output 2 7 2 2 3 2 4 3" xfId="51312" xr:uid="{00000000-0005-0000-0000-00000FB90000}"/>
    <cellStyle name="Output 2 7 2 2 3 2 5" xfId="23530" xr:uid="{00000000-0005-0000-0000-000010B90000}"/>
    <cellStyle name="Output 2 7 2 2 3 2 6" xfId="40808" xr:uid="{00000000-0005-0000-0000-000011B90000}"/>
    <cellStyle name="Output 2 7 2 2 3 3" xfId="7646" xr:uid="{00000000-0005-0000-0000-000012B90000}"/>
    <cellStyle name="Output 2 7 2 2 3 3 2" xfId="25311" xr:uid="{00000000-0005-0000-0000-000013B90000}"/>
    <cellStyle name="Output 2 7 2 2 3 3 3" xfId="42576" xr:uid="{00000000-0005-0000-0000-000014B90000}"/>
    <cellStyle name="Output 2 7 2 2 3 4" xfId="14698" xr:uid="{00000000-0005-0000-0000-000015B90000}"/>
    <cellStyle name="Output 2 7 2 2 3 4 2" xfId="32362" xr:uid="{00000000-0005-0000-0000-000016B90000}"/>
    <cellStyle name="Output 2 7 2 2 3 4 3" xfId="49577" xr:uid="{00000000-0005-0000-0000-000017B90000}"/>
    <cellStyle name="Output 2 7 2 2 3 5" xfId="21668" xr:uid="{00000000-0005-0000-0000-000018B90000}"/>
    <cellStyle name="Output 2 7 2 2 3 6" xfId="38965" xr:uid="{00000000-0005-0000-0000-000019B90000}"/>
    <cellStyle name="Output 2 7 2 2 4" xfId="4832" xr:uid="{00000000-0005-0000-0000-00001AB90000}"/>
    <cellStyle name="Output 2 7 2 2 4 2" xfId="11752" xr:uid="{00000000-0005-0000-0000-00001BB90000}"/>
    <cellStyle name="Output 2 7 2 2 4 2 2" xfId="18533" xr:uid="{00000000-0005-0000-0000-00001CB90000}"/>
    <cellStyle name="Output 2 7 2 2 4 2 2 2" xfId="36197" xr:uid="{00000000-0005-0000-0000-00001DB90000}"/>
    <cellStyle name="Output 2 7 2 2 4 2 2 3" xfId="53383" xr:uid="{00000000-0005-0000-0000-00001EB90000}"/>
    <cellStyle name="Output 2 7 2 2 4 2 3" xfId="29416" xr:uid="{00000000-0005-0000-0000-00001FB90000}"/>
    <cellStyle name="Output 2 7 2 2 4 2 4" xfId="46652" xr:uid="{00000000-0005-0000-0000-000020B90000}"/>
    <cellStyle name="Output 2 7 2 2 4 3" xfId="8468" xr:uid="{00000000-0005-0000-0000-000021B90000}"/>
    <cellStyle name="Output 2 7 2 2 4 3 2" xfId="26133" xr:uid="{00000000-0005-0000-0000-000022B90000}"/>
    <cellStyle name="Output 2 7 2 2 4 3 3" xfId="43395" xr:uid="{00000000-0005-0000-0000-000023B90000}"/>
    <cellStyle name="Output 2 7 2 2 4 4" xfId="15466" xr:uid="{00000000-0005-0000-0000-000024B90000}"/>
    <cellStyle name="Output 2 7 2 2 4 4 2" xfId="33130" xr:uid="{00000000-0005-0000-0000-000025B90000}"/>
    <cellStyle name="Output 2 7 2 2 4 4 3" xfId="50342" xr:uid="{00000000-0005-0000-0000-000026B90000}"/>
    <cellStyle name="Output 2 7 2 2 4 5" xfId="22497" xr:uid="{00000000-0005-0000-0000-000027B90000}"/>
    <cellStyle name="Output 2 7 2 2 4 6" xfId="39784" xr:uid="{00000000-0005-0000-0000-000028B90000}"/>
    <cellStyle name="Output 2 7 2 2 5" xfId="10438" xr:uid="{00000000-0005-0000-0000-000029B90000}"/>
    <cellStyle name="Output 2 7 2 2 5 2" xfId="17327" xr:uid="{00000000-0005-0000-0000-00002AB90000}"/>
    <cellStyle name="Output 2 7 2 2 5 2 2" xfId="34991" xr:uid="{00000000-0005-0000-0000-00002BB90000}"/>
    <cellStyle name="Output 2 7 2 2 5 2 3" xfId="52189" xr:uid="{00000000-0005-0000-0000-00002CB90000}"/>
    <cellStyle name="Output 2 7 2 2 5 3" xfId="28102" xr:uid="{00000000-0005-0000-0000-00002DB90000}"/>
    <cellStyle name="Output 2 7 2 2 5 4" xfId="45350" xr:uid="{00000000-0005-0000-0000-00002EB90000}"/>
    <cellStyle name="Output 2 7 2 2 6" xfId="6688" xr:uid="{00000000-0005-0000-0000-00002FB90000}"/>
    <cellStyle name="Output 2 7 2 2 6 2" xfId="24353" xr:uid="{00000000-0005-0000-0000-000030B90000}"/>
    <cellStyle name="Output 2 7 2 2 6 3" xfId="41627" xr:uid="{00000000-0005-0000-0000-000031B90000}"/>
    <cellStyle name="Output 2 7 2 2 7" xfId="13719" xr:uid="{00000000-0005-0000-0000-000032B90000}"/>
    <cellStyle name="Output 2 7 2 2 7 2" xfId="31383" xr:uid="{00000000-0005-0000-0000-000033B90000}"/>
    <cellStyle name="Output 2 7 2 2 7 3" xfId="48607" xr:uid="{00000000-0005-0000-0000-000034B90000}"/>
    <cellStyle name="Output 2 7 2 2 8" xfId="20635" xr:uid="{00000000-0005-0000-0000-000035B90000}"/>
    <cellStyle name="Output 2 7 2 2 9" xfId="37941" xr:uid="{00000000-0005-0000-0000-000036B90000}"/>
    <cellStyle name="Output 2 7 2 3" xfId="3124" xr:uid="{00000000-0005-0000-0000-000037B90000}"/>
    <cellStyle name="Output 2 7 2 3 2" xfId="4154" xr:uid="{00000000-0005-0000-0000-000038B90000}"/>
    <cellStyle name="Output 2 7 2 3 2 2" xfId="6070" xr:uid="{00000000-0005-0000-0000-000039B90000}"/>
    <cellStyle name="Output 2 7 2 3 2 2 2" xfId="12990" xr:uid="{00000000-0005-0000-0000-00003AB90000}"/>
    <cellStyle name="Output 2 7 2 3 2 2 2 2" xfId="19717" xr:uid="{00000000-0005-0000-0000-00003BB90000}"/>
    <cellStyle name="Output 2 7 2 3 2 2 2 2 2" xfId="37381" xr:uid="{00000000-0005-0000-0000-00003CB90000}"/>
    <cellStyle name="Output 2 7 2 3 2 2 2 2 3" xfId="54558" xr:uid="{00000000-0005-0000-0000-00003DB90000}"/>
    <cellStyle name="Output 2 7 2 3 2 2 2 3" xfId="30654" xr:uid="{00000000-0005-0000-0000-00003EB90000}"/>
    <cellStyle name="Output 2 7 2 3 2 2 2 4" xfId="47881" xr:uid="{00000000-0005-0000-0000-00003FB90000}"/>
    <cellStyle name="Output 2 7 2 3 2 2 3" xfId="9706" xr:uid="{00000000-0005-0000-0000-000040B90000}"/>
    <cellStyle name="Output 2 7 2 3 2 2 3 2" xfId="27371" xr:uid="{00000000-0005-0000-0000-000041B90000}"/>
    <cellStyle name="Output 2 7 2 3 2 2 3 3" xfId="44624" xr:uid="{00000000-0005-0000-0000-000042B90000}"/>
    <cellStyle name="Output 2 7 2 3 2 2 4" xfId="16650" xr:uid="{00000000-0005-0000-0000-000043B90000}"/>
    <cellStyle name="Output 2 7 2 3 2 2 4 2" xfId="34314" xr:uid="{00000000-0005-0000-0000-000044B90000}"/>
    <cellStyle name="Output 2 7 2 3 2 2 4 3" xfId="51517" xr:uid="{00000000-0005-0000-0000-000045B90000}"/>
    <cellStyle name="Output 2 7 2 3 2 2 5" xfId="23735" xr:uid="{00000000-0005-0000-0000-000046B90000}"/>
    <cellStyle name="Output 2 7 2 3 2 2 6" xfId="41013" xr:uid="{00000000-0005-0000-0000-000047B90000}"/>
    <cellStyle name="Output 2 7 2 3 2 3" xfId="7851" xr:uid="{00000000-0005-0000-0000-000048B90000}"/>
    <cellStyle name="Output 2 7 2 3 2 3 2" xfId="25516" xr:uid="{00000000-0005-0000-0000-000049B90000}"/>
    <cellStyle name="Output 2 7 2 3 2 3 3" xfId="42781" xr:uid="{00000000-0005-0000-0000-00004AB90000}"/>
    <cellStyle name="Output 2 7 2 3 2 4" xfId="14903" xr:uid="{00000000-0005-0000-0000-00004BB90000}"/>
    <cellStyle name="Output 2 7 2 3 2 4 2" xfId="32567" xr:uid="{00000000-0005-0000-0000-00004CB90000}"/>
    <cellStyle name="Output 2 7 2 3 2 4 3" xfId="49782" xr:uid="{00000000-0005-0000-0000-00004DB90000}"/>
    <cellStyle name="Output 2 7 2 3 2 5" xfId="21873" xr:uid="{00000000-0005-0000-0000-00004EB90000}"/>
    <cellStyle name="Output 2 7 2 3 2 6" xfId="39170" xr:uid="{00000000-0005-0000-0000-00004FB90000}"/>
    <cellStyle name="Output 2 7 2 3 3" xfId="5040" xr:uid="{00000000-0005-0000-0000-000050B90000}"/>
    <cellStyle name="Output 2 7 2 3 3 2" xfId="11960" xr:uid="{00000000-0005-0000-0000-000051B90000}"/>
    <cellStyle name="Output 2 7 2 3 3 2 2" xfId="18741" xr:uid="{00000000-0005-0000-0000-000052B90000}"/>
    <cellStyle name="Output 2 7 2 3 3 2 2 2" xfId="36405" xr:uid="{00000000-0005-0000-0000-000053B90000}"/>
    <cellStyle name="Output 2 7 2 3 3 2 2 3" xfId="53588" xr:uid="{00000000-0005-0000-0000-000054B90000}"/>
    <cellStyle name="Output 2 7 2 3 3 2 3" xfId="29624" xr:uid="{00000000-0005-0000-0000-000055B90000}"/>
    <cellStyle name="Output 2 7 2 3 3 2 4" xfId="46857" xr:uid="{00000000-0005-0000-0000-000056B90000}"/>
    <cellStyle name="Output 2 7 2 3 3 3" xfId="8676" xr:uid="{00000000-0005-0000-0000-000057B90000}"/>
    <cellStyle name="Output 2 7 2 3 3 3 2" xfId="26341" xr:uid="{00000000-0005-0000-0000-000058B90000}"/>
    <cellStyle name="Output 2 7 2 3 3 3 3" xfId="43600" xr:uid="{00000000-0005-0000-0000-000059B90000}"/>
    <cellStyle name="Output 2 7 2 3 3 4" xfId="15674" xr:uid="{00000000-0005-0000-0000-00005AB90000}"/>
    <cellStyle name="Output 2 7 2 3 3 4 2" xfId="33338" xr:uid="{00000000-0005-0000-0000-00005BB90000}"/>
    <cellStyle name="Output 2 7 2 3 3 4 3" xfId="50547" xr:uid="{00000000-0005-0000-0000-00005CB90000}"/>
    <cellStyle name="Output 2 7 2 3 3 5" xfId="22705" xr:uid="{00000000-0005-0000-0000-00005DB90000}"/>
    <cellStyle name="Output 2 7 2 3 3 6" xfId="39989" xr:uid="{00000000-0005-0000-0000-00005EB90000}"/>
    <cellStyle name="Output 2 7 2 3 4" xfId="10646" xr:uid="{00000000-0005-0000-0000-00005FB90000}"/>
    <cellStyle name="Output 2 7 2 3 4 2" xfId="17535" xr:uid="{00000000-0005-0000-0000-000060B90000}"/>
    <cellStyle name="Output 2 7 2 3 4 2 2" xfId="35199" xr:uid="{00000000-0005-0000-0000-000061B90000}"/>
    <cellStyle name="Output 2 7 2 3 4 2 3" xfId="52394" xr:uid="{00000000-0005-0000-0000-000062B90000}"/>
    <cellStyle name="Output 2 7 2 3 4 3" xfId="28310" xr:uid="{00000000-0005-0000-0000-000063B90000}"/>
    <cellStyle name="Output 2 7 2 3 4 4" xfId="45555" xr:uid="{00000000-0005-0000-0000-000064B90000}"/>
    <cellStyle name="Output 2 7 2 3 5" xfId="6896" xr:uid="{00000000-0005-0000-0000-000065B90000}"/>
    <cellStyle name="Output 2 7 2 3 5 2" xfId="24561" xr:uid="{00000000-0005-0000-0000-000066B90000}"/>
    <cellStyle name="Output 2 7 2 3 5 3" xfId="41832" xr:uid="{00000000-0005-0000-0000-000067B90000}"/>
    <cellStyle name="Output 2 7 2 3 6" xfId="13927" xr:uid="{00000000-0005-0000-0000-000068B90000}"/>
    <cellStyle name="Output 2 7 2 3 6 2" xfId="31591" xr:uid="{00000000-0005-0000-0000-000069B90000}"/>
    <cellStyle name="Output 2 7 2 3 6 3" xfId="48812" xr:uid="{00000000-0005-0000-0000-00006AB90000}"/>
    <cellStyle name="Output 2 7 2 3 7" xfId="20843" xr:uid="{00000000-0005-0000-0000-00006BB90000}"/>
    <cellStyle name="Output 2 7 2 3 8" xfId="38146" xr:uid="{00000000-0005-0000-0000-00006CB90000}"/>
    <cellStyle name="Output 2 7 2 4" xfId="3352" xr:uid="{00000000-0005-0000-0000-00006DB90000}"/>
    <cellStyle name="Output 2 7 2 4 2" xfId="5268" xr:uid="{00000000-0005-0000-0000-00006EB90000}"/>
    <cellStyle name="Output 2 7 2 4 2 2" xfId="12188" xr:uid="{00000000-0005-0000-0000-00006FB90000}"/>
    <cellStyle name="Output 2 7 2 4 2 2 2" xfId="18915" xr:uid="{00000000-0005-0000-0000-000070B90000}"/>
    <cellStyle name="Output 2 7 2 4 2 2 2 2" xfId="36579" xr:uid="{00000000-0005-0000-0000-000071B90000}"/>
    <cellStyle name="Output 2 7 2 4 2 2 2 3" xfId="53762" xr:uid="{00000000-0005-0000-0000-000072B90000}"/>
    <cellStyle name="Output 2 7 2 4 2 2 3" xfId="29852" xr:uid="{00000000-0005-0000-0000-000073B90000}"/>
    <cellStyle name="Output 2 7 2 4 2 2 4" xfId="47085" xr:uid="{00000000-0005-0000-0000-000074B90000}"/>
    <cellStyle name="Output 2 7 2 4 2 3" xfId="8904" xr:uid="{00000000-0005-0000-0000-000075B90000}"/>
    <cellStyle name="Output 2 7 2 4 2 3 2" xfId="26569" xr:uid="{00000000-0005-0000-0000-000076B90000}"/>
    <cellStyle name="Output 2 7 2 4 2 3 3" xfId="43828" xr:uid="{00000000-0005-0000-0000-000077B90000}"/>
    <cellStyle name="Output 2 7 2 4 2 4" xfId="15848" xr:uid="{00000000-0005-0000-0000-000078B90000}"/>
    <cellStyle name="Output 2 7 2 4 2 4 2" xfId="33512" xr:uid="{00000000-0005-0000-0000-000079B90000}"/>
    <cellStyle name="Output 2 7 2 4 2 4 3" xfId="50721" xr:uid="{00000000-0005-0000-0000-00007AB90000}"/>
    <cellStyle name="Output 2 7 2 4 2 5" xfId="22933" xr:uid="{00000000-0005-0000-0000-00007BB90000}"/>
    <cellStyle name="Output 2 7 2 4 2 6" xfId="40217" xr:uid="{00000000-0005-0000-0000-00007CB90000}"/>
    <cellStyle name="Output 2 7 2 4 3" xfId="10812" xr:uid="{00000000-0005-0000-0000-00007DB90000}"/>
    <cellStyle name="Output 2 7 2 4 3 2" xfId="17647" xr:uid="{00000000-0005-0000-0000-00007EB90000}"/>
    <cellStyle name="Output 2 7 2 4 3 2 2" xfId="35311" xr:uid="{00000000-0005-0000-0000-00007FB90000}"/>
    <cellStyle name="Output 2 7 2 4 3 2 3" xfId="52506" xr:uid="{00000000-0005-0000-0000-000080B90000}"/>
    <cellStyle name="Output 2 7 2 4 3 3" xfId="28476" xr:uid="{00000000-0005-0000-0000-000081B90000}"/>
    <cellStyle name="Output 2 7 2 4 3 4" xfId="45721" xr:uid="{00000000-0005-0000-0000-000082B90000}"/>
    <cellStyle name="Output 2 7 2 4 4" xfId="7122" xr:uid="{00000000-0005-0000-0000-000083B90000}"/>
    <cellStyle name="Output 2 7 2 4 4 2" xfId="24787" xr:uid="{00000000-0005-0000-0000-000084B90000}"/>
    <cellStyle name="Output 2 7 2 4 4 3" xfId="42058" xr:uid="{00000000-0005-0000-0000-000085B90000}"/>
    <cellStyle name="Output 2 7 2 4 5" xfId="14101" xr:uid="{00000000-0005-0000-0000-000086B90000}"/>
    <cellStyle name="Output 2 7 2 4 5 2" xfId="31765" xr:uid="{00000000-0005-0000-0000-000087B90000}"/>
    <cellStyle name="Output 2 7 2 4 5 3" xfId="48986" xr:uid="{00000000-0005-0000-0000-000088B90000}"/>
    <cellStyle name="Output 2 7 2 4 6" xfId="21071" xr:uid="{00000000-0005-0000-0000-000089B90000}"/>
    <cellStyle name="Output 2 7 2 4 7" xfId="38374" xr:uid="{00000000-0005-0000-0000-00008AB90000}"/>
    <cellStyle name="Output 2 7 2 5" xfId="3267" xr:uid="{00000000-0005-0000-0000-00008BB90000}"/>
    <cellStyle name="Output 2 7 2 5 2" xfId="5183" xr:uid="{00000000-0005-0000-0000-00008CB90000}"/>
    <cellStyle name="Output 2 7 2 5 2 2" xfId="12103" xr:uid="{00000000-0005-0000-0000-00008DB90000}"/>
    <cellStyle name="Output 2 7 2 5 2 2 2" xfId="18884" xr:uid="{00000000-0005-0000-0000-00008EB90000}"/>
    <cellStyle name="Output 2 7 2 5 2 2 2 2" xfId="36548" xr:uid="{00000000-0005-0000-0000-00008FB90000}"/>
    <cellStyle name="Output 2 7 2 5 2 2 2 3" xfId="53731" xr:uid="{00000000-0005-0000-0000-000090B90000}"/>
    <cellStyle name="Output 2 7 2 5 2 2 3" xfId="29767" xr:uid="{00000000-0005-0000-0000-000091B90000}"/>
    <cellStyle name="Output 2 7 2 5 2 2 4" xfId="47000" xr:uid="{00000000-0005-0000-0000-000092B90000}"/>
    <cellStyle name="Output 2 7 2 5 2 3" xfId="8819" xr:uid="{00000000-0005-0000-0000-000093B90000}"/>
    <cellStyle name="Output 2 7 2 5 2 3 2" xfId="26484" xr:uid="{00000000-0005-0000-0000-000094B90000}"/>
    <cellStyle name="Output 2 7 2 5 2 3 3" xfId="43743" xr:uid="{00000000-0005-0000-0000-000095B90000}"/>
    <cellStyle name="Output 2 7 2 5 2 4" xfId="15817" xr:uid="{00000000-0005-0000-0000-000096B90000}"/>
    <cellStyle name="Output 2 7 2 5 2 4 2" xfId="33481" xr:uid="{00000000-0005-0000-0000-000097B90000}"/>
    <cellStyle name="Output 2 7 2 5 2 4 3" xfId="50690" xr:uid="{00000000-0005-0000-0000-000098B90000}"/>
    <cellStyle name="Output 2 7 2 5 2 5" xfId="22848" xr:uid="{00000000-0005-0000-0000-000099B90000}"/>
    <cellStyle name="Output 2 7 2 5 2 6" xfId="40132" xr:uid="{00000000-0005-0000-0000-00009AB90000}"/>
    <cellStyle name="Output 2 7 2 5 3" xfId="7039" xr:uid="{00000000-0005-0000-0000-00009BB90000}"/>
    <cellStyle name="Output 2 7 2 5 3 2" xfId="24704" xr:uid="{00000000-0005-0000-0000-00009CB90000}"/>
    <cellStyle name="Output 2 7 2 5 3 3" xfId="41975" xr:uid="{00000000-0005-0000-0000-00009DB90000}"/>
    <cellStyle name="Output 2 7 2 5 4" xfId="14070" xr:uid="{00000000-0005-0000-0000-00009EB90000}"/>
    <cellStyle name="Output 2 7 2 5 4 2" xfId="31734" xr:uid="{00000000-0005-0000-0000-00009FB90000}"/>
    <cellStyle name="Output 2 7 2 5 4 3" xfId="48955" xr:uid="{00000000-0005-0000-0000-0000A0B90000}"/>
    <cellStyle name="Output 2 7 2 5 5" xfId="20986" xr:uid="{00000000-0005-0000-0000-0000A1B90000}"/>
    <cellStyle name="Output 2 7 2 5 6" xfId="38289" xr:uid="{00000000-0005-0000-0000-0000A2B90000}"/>
    <cellStyle name="Output 2 7 2 6" xfId="4605" xr:uid="{00000000-0005-0000-0000-0000A3B90000}"/>
    <cellStyle name="Output 2 7 2 6 2" xfId="11525" xr:uid="{00000000-0005-0000-0000-0000A4B90000}"/>
    <cellStyle name="Output 2 7 2 6 2 2" xfId="18306" xr:uid="{00000000-0005-0000-0000-0000A5B90000}"/>
    <cellStyle name="Output 2 7 2 6 2 2 2" xfId="35970" xr:uid="{00000000-0005-0000-0000-0000A6B90000}"/>
    <cellStyle name="Output 2 7 2 6 2 2 3" xfId="53159" xr:uid="{00000000-0005-0000-0000-0000A7B90000}"/>
    <cellStyle name="Output 2 7 2 6 2 3" xfId="29189" xr:uid="{00000000-0005-0000-0000-0000A8B90000}"/>
    <cellStyle name="Output 2 7 2 6 2 4" xfId="46428" xr:uid="{00000000-0005-0000-0000-0000A9B90000}"/>
    <cellStyle name="Output 2 7 2 6 3" xfId="8241" xr:uid="{00000000-0005-0000-0000-0000AAB90000}"/>
    <cellStyle name="Output 2 7 2 6 3 2" xfId="25906" xr:uid="{00000000-0005-0000-0000-0000ABB90000}"/>
    <cellStyle name="Output 2 7 2 6 3 3" xfId="43171" xr:uid="{00000000-0005-0000-0000-0000ACB90000}"/>
    <cellStyle name="Output 2 7 2 6 4" xfId="15239" xr:uid="{00000000-0005-0000-0000-0000ADB90000}"/>
    <cellStyle name="Output 2 7 2 6 4 2" xfId="32903" xr:uid="{00000000-0005-0000-0000-0000AEB90000}"/>
    <cellStyle name="Output 2 7 2 6 4 3" xfId="50118" xr:uid="{00000000-0005-0000-0000-0000AFB90000}"/>
    <cellStyle name="Output 2 7 2 6 5" xfId="22270" xr:uid="{00000000-0005-0000-0000-0000B0B90000}"/>
    <cellStyle name="Output 2 7 2 6 6" xfId="39560" xr:uid="{00000000-0005-0000-0000-0000B1B90000}"/>
    <cellStyle name="Output 2 7 2 7" xfId="10211" xr:uid="{00000000-0005-0000-0000-0000B2B90000}"/>
    <cellStyle name="Output 2 7 2 7 2" xfId="17100" xr:uid="{00000000-0005-0000-0000-0000B3B90000}"/>
    <cellStyle name="Output 2 7 2 7 2 2" xfId="34764" xr:uid="{00000000-0005-0000-0000-0000B4B90000}"/>
    <cellStyle name="Output 2 7 2 7 2 3" xfId="51965" xr:uid="{00000000-0005-0000-0000-0000B5B90000}"/>
    <cellStyle name="Output 2 7 2 7 3" xfId="27875" xr:uid="{00000000-0005-0000-0000-0000B6B90000}"/>
    <cellStyle name="Output 2 7 2 7 4" xfId="45126" xr:uid="{00000000-0005-0000-0000-0000B7B90000}"/>
    <cellStyle name="Output 2 7 2 8" xfId="6461" xr:uid="{00000000-0005-0000-0000-0000B8B90000}"/>
    <cellStyle name="Output 2 7 2 8 2" xfId="24126" xr:uid="{00000000-0005-0000-0000-0000B9B90000}"/>
    <cellStyle name="Output 2 7 2 8 3" xfId="41403" xr:uid="{00000000-0005-0000-0000-0000BAB90000}"/>
    <cellStyle name="Output 2 7 2 9" xfId="13492" xr:uid="{00000000-0005-0000-0000-0000BBB90000}"/>
    <cellStyle name="Output 2 7 2 9 2" xfId="31156" xr:uid="{00000000-0005-0000-0000-0000BCB90000}"/>
    <cellStyle name="Output 2 7 2 9 3" xfId="48383" xr:uid="{00000000-0005-0000-0000-0000BDB90000}"/>
    <cellStyle name="Output 2 7 3" xfId="2887" xr:uid="{00000000-0005-0000-0000-0000BEB90000}"/>
    <cellStyle name="Output 2 7 3 2" xfId="3550" xr:uid="{00000000-0005-0000-0000-0000BFB90000}"/>
    <cellStyle name="Output 2 7 3 2 2" xfId="5466" xr:uid="{00000000-0005-0000-0000-0000C0B90000}"/>
    <cellStyle name="Output 2 7 3 2 2 2" xfId="12386" xr:uid="{00000000-0005-0000-0000-0000C1B90000}"/>
    <cellStyle name="Output 2 7 3 2 2 2 2" xfId="19113" xr:uid="{00000000-0005-0000-0000-0000C2B90000}"/>
    <cellStyle name="Output 2 7 3 2 2 2 2 2" xfId="36777" xr:uid="{00000000-0005-0000-0000-0000C3B90000}"/>
    <cellStyle name="Output 2 7 3 2 2 2 2 3" xfId="53957" xr:uid="{00000000-0005-0000-0000-0000C4B90000}"/>
    <cellStyle name="Output 2 7 3 2 2 2 3" xfId="30050" xr:uid="{00000000-0005-0000-0000-0000C5B90000}"/>
    <cellStyle name="Output 2 7 3 2 2 2 4" xfId="47280" xr:uid="{00000000-0005-0000-0000-0000C6B90000}"/>
    <cellStyle name="Output 2 7 3 2 2 3" xfId="9102" xr:uid="{00000000-0005-0000-0000-0000C7B90000}"/>
    <cellStyle name="Output 2 7 3 2 2 3 2" xfId="26767" xr:uid="{00000000-0005-0000-0000-0000C8B90000}"/>
    <cellStyle name="Output 2 7 3 2 2 3 3" xfId="44023" xr:uid="{00000000-0005-0000-0000-0000C9B90000}"/>
    <cellStyle name="Output 2 7 3 2 2 4" xfId="16046" xr:uid="{00000000-0005-0000-0000-0000CAB90000}"/>
    <cellStyle name="Output 2 7 3 2 2 4 2" xfId="33710" xr:uid="{00000000-0005-0000-0000-0000CBB90000}"/>
    <cellStyle name="Output 2 7 3 2 2 4 3" xfId="50916" xr:uid="{00000000-0005-0000-0000-0000CCB90000}"/>
    <cellStyle name="Output 2 7 3 2 2 5" xfId="23131" xr:uid="{00000000-0005-0000-0000-0000CDB90000}"/>
    <cellStyle name="Output 2 7 3 2 2 6" xfId="40412" xr:uid="{00000000-0005-0000-0000-0000CEB90000}"/>
    <cellStyle name="Output 2 7 3 2 3" xfId="11010" xr:uid="{00000000-0005-0000-0000-0000CFB90000}"/>
    <cellStyle name="Output 2 7 3 2 3 2" xfId="17845" xr:uid="{00000000-0005-0000-0000-0000D0B90000}"/>
    <cellStyle name="Output 2 7 3 2 3 2 2" xfId="35509" xr:uid="{00000000-0005-0000-0000-0000D1B90000}"/>
    <cellStyle name="Output 2 7 3 2 3 2 3" xfId="52701" xr:uid="{00000000-0005-0000-0000-0000D2B90000}"/>
    <cellStyle name="Output 2 7 3 2 3 3" xfId="28674" xr:uid="{00000000-0005-0000-0000-0000D3B90000}"/>
    <cellStyle name="Output 2 7 3 2 3 4" xfId="45916" xr:uid="{00000000-0005-0000-0000-0000D4B90000}"/>
    <cellStyle name="Output 2 7 3 2 4" xfId="7247" xr:uid="{00000000-0005-0000-0000-0000D5B90000}"/>
    <cellStyle name="Output 2 7 3 2 4 2" xfId="24912" xr:uid="{00000000-0005-0000-0000-0000D6B90000}"/>
    <cellStyle name="Output 2 7 3 2 4 3" xfId="42180" xr:uid="{00000000-0005-0000-0000-0000D7B90000}"/>
    <cellStyle name="Output 2 7 3 2 5" xfId="14299" xr:uid="{00000000-0005-0000-0000-0000D8B90000}"/>
    <cellStyle name="Output 2 7 3 2 5 2" xfId="31963" xr:uid="{00000000-0005-0000-0000-0000D9B90000}"/>
    <cellStyle name="Output 2 7 3 2 5 3" xfId="49181" xr:uid="{00000000-0005-0000-0000-0000DAB90000}"/>
    <cellStyle name="Output 2 7 3 2 6" xfId="21269" xr:uid="{00000000-0005-0000-0000-0000DBB90000}"/>
    <cellStyle name="Output 2 7 3 2 7" xfId="38569" xr:uid="{00000000-0005-0000-0000-0000DCB90000}"/>
    <cellStyle name="Output 2 7 3 3" xfId="3920" xr:uid="{00000000-0005-0000-0000-0000DDB90000}"/>
    <cellStyle name="Output 2 7 3 3 2" xfId="5836" xr:uid="{00000000-0005-0000-0000-0000DEB90000}"/>
    <cellStyle name="Output 2 7 3 3 2 2" xfId="12756" xr:uid="{00000000-0005-0000-0000-0000DFB90000}"/>
    <cellStyle name="Output 2 7 3 3 2 2 2" xfId="19483" xr:uid="{00000000-0005-0000-0000-0000E0B90000}"/>
    <cellStyle name="Output 2 7 3 3 2 2 2 2" xfId="37147" xr:uid="{00000000-0005-0000-0000-0000E1B90000}"/>
    <cellStyle name="Output 2 7 3 3 2 2 2 3" xfId="54324" xr:uid="{00000000-0005-0000-0000-0000E2B90000}"/>
    <cellStyle name="Output 2 7 3 3 2 2 3" xfId="30420" xr:uid="{00000000-0005-0000-0000-0000E3B90000}"/>
    <cellStyle name="Output 2 7 3 3 2 2 4" xfId="47647" xr:uid="{00000000-0005-0000-0000-0000E4B90000}"/>
    <cellStyle name="Output 2 7 3 3 2 3" xfId="9472" xr:uid="{00000000-0005-0000-0000-0000E5B90000}"/>
    <cellStyle name="Output 2 7 3 3 2 3 2" xfId="27137" xr:uid="{00000000-0005-0000-0000-0000E6B90000}"/>
    <cellStyle name="Output 2 7 3 3 2 3 3" xfId="44390" xr:uid="{00000000-0005-0000-0000-0000E7B90000}"/>
    <cellStyle name="Output 2 7 3 3 2 4" xfId="16416" xr:uid="{00000000-0005-0000-0000-0000E8B90000}"/>
    <cellStyle name="Output 2 7 3 3 2 4 2" xfId="34080" xr:uid="{00000000-0005-0000-0000-0000E9B90000}"/>
    <cellStyle name="Output 2 7 3 3 2 4 3" xfId="51283" xr:uid="{00000000-0005-0000-0000-0000EAB90000}"/>
    <cellStyle name="Output 2 7 3 3 2 5" xfId="23501" xr:uid="{00000000-0005-0000-0000-0000EBB90000}"/>
    <cellStyle name="Output 2 7 3 3 2 6" xfId="40779" xr:uid="{00000000-0005-0000-0000-0000ECB90000}"/>
    <cellStyle name="Output 2 7 3 3 3" xfId="7617" xr:uid="{00000000-0005-0000-0000-0000EDB90000}"/>
    <cellStyle name="Output 2 7 3 3 3 2" xfId="25282" xr:uid="{00000000-0005-0000-0000-0000EEB90000}"/>
    <cellStyle name="Output 2 7 3 3 3 3" xfId="42547" xr:uid="{00000000-0005-0000-0000-0000EFB90000}"/>
    <cellStyle name="Output 2 7 3 3 4" xfId="14669" xr:uid="{00000000-0005-0000-0000-0000F0B90000}"/>
    <cellStyle name="Output 2 7 3 3 4 2" xfId="32333" xr:uid="{00000000-0005-0000-0000-0000F1B90000}"/>
    <cellStyle name="Output 2 7 3 3 4 3" xfId="49548" xr:uid="{00000000-0005-0000-0000-0000F2B90000}"/>
    <cellStyle name="Output 2 7 3 3 5" xfId="21639" xr:uid="{00000000-0005-0000-0000-0000F3B90000}"/>
    <cellStyle name="Output 2 7 3 3 6" xfId="38936" xr:uid="{00000000-0005-0000-0000-0000F4B90000}"/>
    <cellStyle name="Output 2 7 3 4" xfId="4803" xr:uid="{00000000-0005-0000-0000-0000F5B90000}"/>
    <cellStyle name="Output 2 7 3 4 2" xfId="11723" xr:uid="{00000000-0005-0000-0000-0000F6B90000}"/>
    <cellStyle name="Output 2 7 3 4 2 2" xfId="18504" xr:uid="{00000000-0005-0000-0000-0000F7B90000}"/>
    <cellStyle name="Output 2 7 3 4 2 2 2" xfId="36168" xr:uid="{00000000-0005-0000-0000-0000F8B90000}"/>
    <cellStyle name="Output 2 7 3 4 2 2 3" xfId="53354" xr:uid="{00000000-0005-0000-0000-0000F9B90000}"/>
    <cellStyle name="Output 2 7 3 4 2 3" xfId="29387" xr:uid="{00000000-0005-0000-0000-0000FAB90000}"/>
    <cellStyle name="Output 2 7 3 4 2 4" xfId="46623" xr:uid="{00000000-0005-0000-0000-0000FBB90000}"/>
    <cellStyle name="Output 2 7 3 4 3" xfId="8439" xr:uid="{00000000-0005-0000-0000-0000FCB90000}"/>
    <cellStyle name="Output 2 7 3 4 3 2" xfId="26104" xr:uid="{00000000-0005-0000-0000-0000FDB90000}"/>
    <cellStyle name="Output 2 7 3 4 3 3" xfId="43366" xr:uid="{00000000-0005-0000-0000-0000FEB90000}"/>
    <cellStyle name="Output 2 7 3 4 4" xfId="15437" xr:uid="{00000000-0005-0000-0000-0000FFB90000}"/>
    <cellStyle name="Output 2 7 3 4 4 2" xfId="33101" xr:uid="{00000000-0005-0000-0000-000000BA0000}"/>
    <cellStyle name="Output 2 7 3 4 4 3" xfId="50313" xr:uid="{00000000-0005-0000-0000-000001BA0000}"/>
    <cellStyle name="Output 2 7 3 4 5" xfId="22468" xr:uid="{00000000-0005-0000-0000-000002BA0000}"/>
    <cellStyle name="Output 2 7 3 4 6" xfId="39755" xr:uid="{00000000-0005-0000-0000-000003BA0000}"/>
    <cellStyle name="Output 2 7 3 5" xfId="10409" xr:uid="{00000000-0005-0000-0000-000004BA0000}"/>
    <cellStyle name="Output 2 7 3 5 2" xfId="17298" xr:uid="{00000000-0005-0000-0000-000005BA0000}"/>
    <cellStyle name="Output 2 7 3 5 2 2" xfId="34962" xr:uid="{00000000-0005-0000-0000-000006BA0000}"/>
    <cellStyle name="Output 2 7 3 5 2 3" xfId="52160" xr:uid="{00000000-0005-0000-0000-000007BA0000}"/>
    <cellStyle name="Output 2 7 3 5 3" xfId="28073" xr:uid="{00000000-0005-0000-0000-000008BA0000}"/>
    <cellStyle name="Output 2 7 3 5 4" xfId="45321" xr:uid="{00000000-0005-0000-0000-000009BA0000}"/>
    <cellStyle name="Output 2 7 3 6" xfId="6659" xr:uid="{00000000-0005-0000-0000-00000ABA0000}"/>
    <cellStyle name="Output 2 7 3 6 2" xfId="24324" xr:uid="{00000000-0005-0000-0000-00000BBA0000}"/>
    <cellStyle name="Output 2 7 3 6 3" xfId="41598" xr:uid="{00000000-0005-0000-0000-00000CBA0000}"/>
    <cellStyle name="Output 2 7 3 7" xfId="13690" xr:uid="{00000000-0005-0000-0000-00000DBA0000}"/>
    <cellStyle name="Output 2 7 3 7 2" xfId="31354" xr:uid="{00000000-0005-0000-0000-00000EBA0000}"/>
    <cellStyle name="Output 2 7 3 7 3" xfId="48578" xr:uid="{00000000-0005-0000-0000-00000FBA0000}"/>
    <cellStyle name="Output 2 7 3 8" xfId="20606" xr:uid="{00000000-0005-0000-0000-000010BA0000}"/>
    <cellStyle name="Output 2 7 3 9" xfId="37912" xr:uid="{00000000-0005-0000-0000-000011BA0000}"/>
    <cellStyle name="Output 2 7 4" xfId="4539" xr:uid="{00000000-0005-0000-0000-000012BA0000}"/>
    <cellStyle name="Output 2 7 4 2" xfId="6403" xr:uid="{00000000-0005-0000-0000-000013BA0000}"/>
    <cellStyle name="Output 2 7 4 2 2" xfId="13322" xr:uid="{00000000-0005-0000-0000-000014BA0000}"/>
    <cellStyle name="Output 2 7 4 2 2 2" xfId="19995" xr:uid="{00000000-0005-0000-0000-000015BA0000}"/>
    <cellStyle name="Output 2 7 4 2 2 2 2" xfId="37659" xr:uid="{00000000-0005-0000-0000-000016BA0000}"/>
    <cellStyle name="Output 2 7 4 2 2 2 3" xfId="54836" xr:uid="{00000000-0005-0000-0000-000017BA0000}"/>
    <cellStyle name="Output 2 7 4 2 2 3" xfId="30986" xr:uid="{00000000-0005-0000-0000-000018BA0000}"/>
    <cellStyle name="Output 2 7 4 2 2 4" xfId="48213" xr:uid="{00000000-0005-0000-0000-000019BA0000}"/>
    <cellStyle name="Output 2 7 4 2 3" xfId="10038" xr:uid="{00000000-0005-0000-0000-00001ABA0000}"/>
    <cellStyle name="Output 2 7 4 2 3 2" xfId="27703" xr:uid="{00000000-0005-0000-0000-00001BBA0000}"/>
    <cellStyle name="Output 2 7 4 2 3 3" xfId="44956" xr:uid="{00000000-0005-0000-0000-00001CBA0000}"/>
    <cellStyle name="Output 2 7 4 2 4" xfId="16928" xr:uid="{00000000-0005-0000-0000-00001DBA0000}"/>
    <cellStyle name="Output 2 7 4 2 4 2" xfId="34592" xr:uid="{00000000-0005-0000-0000-00001EBA0000}"/>
    <cellStyle name="Output 2 7 4 2 4 3" xfId="51795" xr:uid="{00000000-0005-0000-0000-00001FBA0000}"/>
    <cellStyle name="Output 2 7 4 2 5" xfId="24068" xr:uid="{00000000-0005-0000-0000-000020BA0000}"/>
    <cellStyle name="Output 2 7 4 2 6" xfId="41345" xr:uid="{00000000-0005-0000-0000-000021BA0000}"/>
    <cellStyle name="Output 2 7 4 3" xfId="11467" xr:uid="{00000000-0005-0000-0000-000022BA0000}"/>
    <cellStyle name="Output 2 7 4 3 2" xfId="18248" xr:uid="{00000000-0005-0000-0000-000023BA0000}"/>
    <cellStyle name="Output 2 7 4 3 2 2" xfId="35912" xr:uid="{00000000-0005-0000-0000-000024BA0000}"/>
    <cellStyle name="Output 2 7 4 3 2 3" xfId="53101" xr:uid="{00000000-0005-0000-0000-000025BA0000}"/>
    <cellStyle name="Output 2 7 4 3 3" xfId="29131" xr:uid="{00000000-0005-0000-0000-000026BA0000}"/>
    <cellStyle name="Output 2 7 4 3 4" xfId="46370" xr:uid="{00000000-0005-0000-0000-000027BA0000}"/>
    <cellStyle name="Output 2 7 4 4" xfId="8183" xr:uid="{00000000-0005-0000-0000-000028BA0000}"/>
    <cellStyle name="Output 2 7 4 4 2" xfId="25848" xr:uid="{00000000-0005-0000-0000-000029BA0000}"/>
    <cellStyle name="Output 2 7 4 4 3" xfId="43113" xr:uid="{00000000-0005-0000-0000-00002ABA0000}"/>
    <cellStyle name="Output 2 7 4 5" xfId="15181" xr:uid="{00000000-0005-0000-0000-00002BBA0000}"/>
    <cellStyle name="Output 2 7 4 5 2" xfId="32845" xr:uid="{00000000-0005-0000-0000-00002CBA0000}"/>
    <cellStyle name="Output 2 7 4 5 3" xfId="50060" xr:uid="{00000000-0005-0000-0000-00002DBA0000}"/>
    <cellStyle name="Output 2 7 4 6" xfId="22212" xr:uid="{00000000-0005-0000-0000-00002EBA0000}"/>
    <cellStyle name="Output 2 7 4 7" xfId="39502" xr:uid="{00000000-0005-0000-0000-00002FBA0000}"/>
    <cellStyle name="Output 2 7 5" xfId="4453" xr:uid="{00000000-0005-0000-0000-000030BA0000}"/>
    <cellStyle name="Output 2 7 5 2" xfId="6317" xr:uid="{00000000-0005-0000-0000-000031BA0000}"/>
    <cellStyle name="Output 2 7 5 2 2" xfId="13236" xr:uid="{00000000-0005-0000-0000-000032BA0000}"/>
    <cellStyle name="Output 2 7 5 2 2 2" xfId="19909" xr:uid="{00000000-0005-0000-0000-000033BA0000}"/>
    <cellStyle name="Output 2 7 5 2 2 2 2" xfId="37573" xr:uid="{00000000-0005-0000-0000-000034BA0000}"/>
    <cellStyle name="Output 2 7 5 2 2 2 3" xfId="54750" xr:uid="{00000000-0005-0000-0000-000035BA0000}"/>
    <cellStyle name="Output 2 7 5 2 2 3" xfId="30900" xr:uid="{00000000-0005-0000-0000-000036BA0000}"/>
    <cellStyle name="Output 2 7 5 2 2 4" xfId="48127" xr:uid="{00000000-0005-0000-0000-000037BA0000}"/>
    <cellStyle name="Output 2 7 5 2 3" xfId="9952" xr:uid="{00000000-0005-0000-0000-000038BA0000}"/>
    <cellStyle name="Output 2 7 5 2 3 2" xfId="27617" xr:uid="{00000000-0005-0000-0000-000039BA0000}"/>
    <cellStyle name="Output 2 7 5 2 3 3" xfId="44870" xr:uid="{00000000-0005-0000-0000-00003ABA0000}"/>
    <cellStyle name="Output 2 7 5 2 4" xfId="16842" xr:uid="{00000000-0005-0000-0000-00003BBA0000}"/>
    <cellStyle name="Output 2 7 5 2 4 2" xfId="34506" xr:uid="{00000000-0005-0000-0000-00003CBA0000}"/>
    <cellStyle name="Output 2 7 5 2 4 3" xfId="51709" xr:uid="{00000000-0005-0000-0000-00003DBA0000}"/>
    <cellStyle name="Output 2 7 5 2 5" xfId="23982" xr:uid="{00000000-0005-0000-0000-00003EBA0000}"/>
    <cellStyle name="Output 2 7 5 2 6" xfId="41259" xr:uid="{00000000-0005-0000-0000-00003FBA0000}"/>
    <cellStyle name="Output 2 7 5 3" xfId="11381" xr:uid="{00000000-0005-0000-0000-000040BA0000}"/>
    <cellStyle name="Output 2 7 5 3 2" xfId="18162" xr:uid="{00000000-0005-0000-0000-000041BA0000}"/>
    <cellStyle name="Output 2 7 5 3 2 2" xfId="35826" xr:uid="{00000000-0005-0000-0000-000042BA0000}"/>
    <cellStyle name="Output 2 7 5 3 2 3" xfId="53015" xr:uid="{00000000-0005-0000-0000-000043BA0000}"/>
    <cellStyle name="Output 2 7 5 3 3" xfId="29045" xr:uid="{00000000-0005-0000-0000-000044BA0000}"/>
    <cellStyle name="Output 2 7 5 3 4" xfId="46284" xr:uid="{00000000-0005-0000-0000-000045BA0000}"/>
    <cellStyle name="Output 2 7 5 4" xfId="8097" xr:uid="{00000000-0005-0000-0000-000046BA0000}"/>
    <cellStyle name="Output 2 7 5 4 2" xfId="25762" xr:uid="{00000000-0005-0000-0000-000047BA0000}"/>
    <cellStyle name="Output 2 7 5 4 3" xfId="43027" xr:uid="{00000000-0005-0000-0000-000048BA0000}"/>
    <cellStyle name="Output 2 7 5 5" xfId="15095" xr:uid="{00000000-0005-0000-0000-000049BA0000}"/>
    <cellStyle name="Output 2 7 5 5 2" xfId="32759" xr:uid="{00000000-0005-0000-0000-00004ABA0000}"/>
    <cellStyle name="Output 2 7 5 5 3" xfId="49974" xr:uid="{00000000-0005-0000-0000-00004BBA0000}"/>
    <cellStyle name="Output 2 7 5 6" xfId="22126" xr:uid="{00000000-0005-0000-0000-00004CBA0000}"/>
    <cellStyle name="Output 2 7 5 7" xfId="39416" xr:uid="{00000000-0005-0000-0000-00004DBA0000}"/>
    <cellStyle name="Output 2 7 6" xfId="10182" xr:uid="{00000000-0005-0000-0000-00004EBA0000}"/>
    <cellStyle name="Output 2 7 6 2" xfId="17071" xr:uid="{00000000-0005-0000-0000-00004FBA0000}"/>
    <cellStyle name="Output 2 7 6 2 2" xfId="34735" xr:uid="{00000000-0005-0000-0000-000050BA0000}"/>
    <cellStyle name="Output 2 7 6 2 3" xfId="51936" xr:uid="{00000000-0005-0000-0000-000051BA0000}"/>
    <cellStyle name="Output 2 7 6 3" xfId="27846" xr:uid="{00000000-0005-0000-0000-000052BA0000}"/>
    <cellStyle name="Output 2 7 6 4" xfId="45097" xr:uid="{00000000-0005-0000-0000-000053BA0000}"/>
    <cellStyle name="Output 2 7 7" xfId="13463" xr:uid="{00000000-0005-0000-0000-000054BA0000}"/>
    <cellStyle name="Output 2 7 7 2" xfId="31127" xr:uid="{00000000-0005-0000-0000-000055BA0000}"/>
    <cellStyle name="Output 2 7 7 3" xfId="48354" xr:uid="{00000000-0005-0000-0000-000056BA0000}"/>
    <cellStyle name="Output 2 7 8" xfId="20289" xr:uid="{00000000-0005-0000-0000-000057BA0000}"/>
    <cellStyle name="Output 2 7 9" xfId="20364" xr:uid="{00000000-0005-0000-0000-000058BA0000}"/>
    <cellStyle name="Output 2 8" xfId="1911" xr:uid="{00000000-0005-0000-0000-000059BA0000}"/>
    <cellStyle name="Output 2 8 2" xfId="2686" xr:uid="{00000000-0005-0000-0000-00005ABA0000}"/>
    <cellStyle name="Output 2 8 2 10" xfId="20407" xr:uid="{00000000-0005-0000-0000-00005BBA0000}"/>
    <cellStyle name="Output 2 8 2 11" xfId="37716" xr:uid="{00000000-0005-0000-0000-00005CBA0000}"/>
    <cellStyle name="Output 2 8 2 2" xfId="2915" xr:uid="{00000000-0005-0000-0000-00005DBA0000}"/>
    <cellStyle name="Output 2 8 2 2 2" xfId="3578" xr:uid="{00000000-0005-0000-0000-00005EBA0000}"/>
    <cellStyle name="Output 2 8 2 2 2 2" xfId="5494" xr:uid="{00000000-0005-0000-0000-00005FBA0000}"/>
    <cellStyle name="Output 2 8 2 2 2 2 2" xfId="12414" xr:uid="{00000000-0005-0000-0000-000060BA0000}"/>
    <cellStyle name="Output 2 8 2 2 2 2 2 2" xfId="19141" xr:uid="{00000000-0005-0000-0000-000061BA0000}"/>
    <cellStyle name="Output 2 8 2 2 2 2 2 2 2" xfId="36805" xr:uid="{00000000-0005-0000-0000-000062BA0000}"/>
    <cellStyle name="Output 2 8 2 2 2 2 2 2 3" xfId="53985" xr:uid="{00000000-0005-0000-0000-000063BA0000}"/>
    <cellStyle name="Output 2 8 2 2 2 2 2 3" xfId="30078" xr:uid="{00000000-0005-0000-0000-000064BA0000}"/>
    <cellStyle name="Output 2 8 2 2 2 2 2 4" xfId="47308" xr:uid="{00000000-0005-0000-0000-000065BA0000}"/>
    <cellStyle name="Output 2 8 2 2 2 2 3" xfId="9130" xr:uid="{00000000-0005-0000-0000-000066BA0000}"/>
    <cellStyle name="Output 2 8 2 2 2 2 3 2" xfId="26795" xr:uid="{00000000-0005-0000-0000-000067BA0000}"/>
    <cellStyle name="Output 2 8 2 2 2 2 3 3" xfId="44051" xr:uid="{00000000-0005-0000-0000-000068BA0000}"/>
    <cellStyle name="Output 2 8 2 2 2 2 4" xfId="16074" xr:uid="{00000000-0005-0000-0000-000069BA0000}"/>
    <cellStyle name="Output 2 8 2 2 2 2 4 2" xfId="33738" xr:uid="{00000000-0005-0000-0000-00006ABA0000}"/>
    <cellStyle name="Output 2 8 2 2 2 2 4 3" xfId="50944" xr:uid="{00000000-0005-0000-0000-00006BBA0000}"/>
    <cellStyle name="Output 2 8 2 2 2 2 5" xfId="23159" xr:uid="{00000000-0005-0000-0000-00006CBA0000}"/>
    <cellStyle name="Output 2 8 2 2 2 2 6" xfId="40440" xr:uid="{00000000-0005-0000-0000-00006DBA0000}"/>
    <cellStyle name="Output 2 8 2 2 2 3" xfId="11038" xr:uid="{00000000-0005-0000-0000-00006EBA0000}"/>
    <cellStyle name="Output 2 8 2 2 2 3 2" xfId="17873" xr:uid="{00000000-0005-0000-0000-00006FBA0000}"/>
    <cellStyle name="Output 2 8 2 2 2 3 2 2" xfId="35537" xr:uid="{00000000-0005-0000-0000-000070BA0000}"/>
    <cellStyle name="Output 2 8 2 2 2 3 2 3" xfId="52729" xr:uid="{00000000-0005-0000-0000-000071BA0000}"/>
    <cellStyle name="Output 2 8 2 2 2 3 3" xfId="28702" xr:uid="{00000000-0005-0000-0000-000072BA0000}"/>
    <cellStyle name="Output 2 8 2 2 2 3 4" xfId="45944" xr:uid="{00000000-0005-0000-0000-000073BA0000}"/>
    <cellStyle name="Output 2 8 2 2 2 4" xfId="7275" xr:uid="{00000000-0005-0000-0000-000074BA0000}"/>
    <cellStyle name="Output 2 8 2 2 2 4 2" xfId="24940" xr:uid="{00000000-0005-0000-0000-000075BA0000}"/>
    <cellStyle name="Output 2 8 2 2 2 4 3" xfId="42208" xr:uid="{00000000-0005-0000-0000-000076BA0000}"/>
    <cellStyle name="Output 2 8 2 2 2 5" xfId="14327" xr:uid="{00000000-0005-0000-0000-000077BA0000}"/>
    <cellStyle name="Output 2 8 2 2 2 5 2" xfId="31991" xr:uid="{00000000-0005-0000-0000-000078BA0000}"/>
    <cellStyle name="Output 2 8 2 2 2 5 3" xfId="49209" xr:uid="{00000000-0005-0000-0000-000079BA0000}"/>
    <cellStyle name="Output 2 8 2 2 2 6" xfId="21297" xr:uid="{00000000-0005-0000-0000-00007ABA0000}"/>
    <cellStyle name="Output 2 8 2 2 2 7" xfId="38597" xr:uid="{00000000-0005-0000-0000-00007BBA0000}"/>
    <cellStyle name="Output 2 8 2 2 3" xfId="3948" xr:uid="{00000000-0005-0000-0000-00007CBA0000}"/>
    <cellStyle name="Output 2 8 2 2 3 2" xfId="5864" xr:uid="{00000000-0005-0000-0000-00007DBA0000}"/>
    <cellStyle name="Output 2 8 2 2 3 2 2" xfId="12784" xr:uid="{00000000-0005-0000-0000-00007EBA0000}"/>
    <cellStyle name="Output 2 8 2 2 3 2 2 2" xfId="19511" xr:uid="{00000000-0005-0000-0000-00007FBA0000}"/>
    <cellStyle name="Output 2 8 2 2 3 2 2 2 2" xfId="37175" xr:uid="{00000000-0005-0000-0000-000080BA0000}"/>
    <cellStyle name="Output 2 8 2 2 3 2 2 2 3" xfId="54352" xr:uid="{00000000-0005-0000-0000-000081BA0000}"/>
    <cellStyle name="Output 2 8 2 2 3 2 2 3" xfId="30448" xr:uid="{00000000-0005-0000-0000-000082BA0000}"/>
    <cellStyle name="Output 2 8 2 2 3 2 2 4" xfId="47675" xr:uid="{00000000-0005-0000-0000-000083BA0000}"/>
    <cellStyle name="Output 2 8 2 2 3 2 3" xfId="9500" xr:uid="{00000000-0005-0000-0000-000084BA0000}"/>
    <cellStyle name="Output 2 8 2 2 3 2 3 2" xfId="27165" xr:uid="{00000000-0005-0000-0000-000085BA0000}"/>
    <cellStyle name="Output 2 8 2 2 3 2 3 3" xfId="44418" xr:uid="{00000000-0005-0000-0000-000086BA0000}"/>
    <cellStyle name="Output 2 8 2 2 3 2 4" xfId="16444" xr:uid="{00000000-0005-0000-0000-000087BA0000}"/>
    <cellStyle name="Output 2 8 2 2 3 2 4 2" xfId="34108" xr:uid="{00000000-0005-0000-0000-000088BA0000}"/>
    <cellStyle name="Output 2 8 2 2 3 2 4 3" xfId="51311" xr:uid="{00000000-0005-0000-0000-000089BA0000}"/>
    <cellStyle name="Output 2 8 2 2 3 2 5" xfId="23529" xr:uid="{00000000-0005-0000-0000-00008ABA0000}"/>
    <cellStyle name="Output 2 8 2 2 3 2 6" xfId="40807" xr:uid="{00000000-0005-0000-0000-00008BBA0000}"/>
    <cellStyle name="Output 2 8 2 2 3 3" xfId="7645" xr:uid="{00000000-0005-0000-0000-00008CBA0000}"/>
    <cellStyle name="Output 2 8 2 2 3 3 2" xfId="25310" xr:uid="{00000000-0005-0000-0000-00008DBA0000}"/>
    <cellStyle name="Output 2 8 2 2 3 3 3" xfId="42575" xr:uid="{00000000-0005-0000-0000-00008EBA0000}"/>
    <cellStyle name="Output 2 8 2 2 3 4" xfId="14697" xr:uid="{00000000-0005-0000-0000-00008FBA0000}"/>
    <cellStyle name="Output 2 8 2 2 3 4 2" xfId="32361" xr:uid="{00000000-0005-0000-0000-000090BA0000}"/>
    <cellStyle name="Output 2 8 2 2 3 4 3" xfId="49576" xr:uid="{00000000-0005-0000-0000-000091BA0000}"/>
    <cellStyle name="Output 2 8 2 2 3 5" xfId="21667" xr:uid="{00000000-0005-0000-0000-000092BA0000}"/>
    <cellStyle name="Output 2 8 2 2 3 6" xfId="38964" xr:uid="{00000000-0005-0000-0000-000093BA0000}"/>
    <cellStyle name="Output 2 8 2 2 4" xfId="4831" xr:uid="{00000000-0005-0000-0000-000094BA0000}"/>
    <cellStyle name="Output 2 8 2 2 4 2" xfId="11751" xr:uid="{00000000-0005-0000-0000-000095BA0000}"/>
    <cellStyle name="Output 2 8 2 2 4 2 2" xfId="18532" xr:uid="{00000000-0005-0000-0000-000096BA0000}"/>
    <cellStyle name="Output 2 8 2 2 4 2 2 2" xfId="36196" xr:uid="{00000000-0005-0000-0000-000097BA0000}"/>
    <cellStyle name="Output 2 8 2 2 4 2 2 3" xfId="53382" xr:uid="{00000000-0005-0000-0000-000098BA0000}"/>
    <cellStyle name="Output 2 8 2 2 4 2 3" xfId="29415" xr:uid="{00000000-0005-0000-0000-000099BA0000}"/>
    <cellStyle name="Output 2 8 2 2 4 2 4" xfId="46651" xr:uid="{00000000-0005-0000-0000-00009ABA0000}"/>
    <cellStyle name="Output 2 8 2 2 4 3" xfId="8467" xr:uid="{00000000-0005-0000-0000-00009BBA0000}"/>
    <cellStyle name="Output 2 8 2 2 4 3 2" xfId="26132" xr:uid="{00000000-0005-0000-0000-00009CBA0000}"/>
    <cellStyle name="Output 2 8 2 2 4 3 3" xfId="43394" xr:uid="{00000000-0005-0000-0000-00009DBA0000}"/>
    <cellStyle name="Output 2 8 2 2 4 4" xfId="15465" xr:uid="{00000000-0005-0000-0000-00009EBA0000}"/>
    <cellStyle name="Output 2 8 2 2 4 4 2" xfId="33129" xr:uid="{00000000-0005-0000-0000-00009FBA0000}"/>
    <cellStyle name="Output 2 8 2 2 4 4 3" xfId="50341" xr:uid="{00000000-0005-0000-0000-0000A0BA0000}"/>
    <cellStyle name="Output 2 8 2 2 4 5" xfId="22496" xr:uid="{00000000-0005-0000-0000-0000A1BA0000}"/>
    <cellStyle name="Output 2 8 2 2 4 6" xfId="39783" xr:uid="{00000000-0005-0000-0000-0000A2BA0000}"/>
    <cellStyle name="Output 2 8 2 2 5" xfId="10437" xr:uid="{00000000-0005-0000-0000-0000A3BA0000}"/>
    <cellStyle name="Output 2 8 2 2 5 2" xfId="17326" xr:uid="{00000000-0005-0000-0000-0000A4BA0000}"/>
    <cellStyle name="Output 2 8 2 2 5 2 2" xfId="34990" xr:uid="{00000000-0005-0000-0000-0000A5BA0000}"/>
    <cellStyle name="Output 2 8 2 2 5 2 3" xfId="52188" xr:uid="{00000000-0005-0000-0000-0000A6BA0000}"/>
    <cellStyle name="Output 2 8 2 2 5 3" xfId="28101" xr:uid="{00000000-0005-0000-0000-0000A7BA0000}"/>
    <cellStyle name="Output 2 8 2 2 5 4" xfId="45349" xr:uid="{00000000-0005-0000-0000-0000A8BA0000}"/>
    <cellStyle name="Output 2 8 2 2 6" xfId="6687" xr:uid="{00000000-0005-0000-0000-0000A9BA0000}"/>
    <cellStyle name="Output 2 8 2 2 6 2" xfId="24352" xr:uid="{00000000-0005-0000-0000-0000AABA0000}"/>
    <cellStyle name="Output 2 8 2 2 6 3" xfId="41626" xr:uid="{00000000-0005-0000-0000-0000ABBA0000}"/>
    <cellStyle name="Output 2 8 2 2 7" xfId="13718" xr:uid="{00000000-0005-0000-0000-0000ACBA0000}"/>
    <cellStyle name="Output 2 8 2 2 7 2" xfId="31382" xr:uid="{00000000-0005-0000-0000-0000ADBA0000}"/>
    <cellStyle name="Output 2 8 2 2 7 3" xfId="48606" xr:uid="{00000000-0005-0000-0000-0000AEBA0000}"/>
    <cellStyle name="Output 2 8 2 2 8" xfId="20634" xr:uid="{00000000-0005-0000-0000-0000AFBA0000}"/>
    <cellStyle name="Output 2 8 2 2 9" xfId="37940" xr:uid="{00000000-0005-0000-0000-0000B0BA0000}"/>
    <cellStyle name="Output 2 8 2 3" xfId="3123" xr:uid="{00000000-0005-0000-0000-0000B1BA0000}"/>
    <cellStyle name="Output 2 8 2 3 2" xfId="4153" xr:uid="{00000000-0005-0000-0000-0000B2BA0000}"/>
    <cellStyle name="Output 2 8 2 3 2 2" xfId="6069" xr:uid="{00000000-0005-0000-0000-0000B3BA0000}"/>
    <cellStyle name="Output 2 8 2 3 2 2 2" xfId="12989" xr:uid="{00000000-0005-0000-0000-0000B4BA0000}"/>
    <cellStyle name="Output 2 8 2 3 2 2 2 2" xfId="19716" xr:uid="{00000000-0005-0000-0000-0000B5BA0000}"/>
    <cellStyle name="Output 2 8 2 3 2 2 2 2 2" xfId="37380" xr:uid="{00000000-0005-0000-0000-0000B6BA0000}"/>
    <cellStyle name="Output 2 8 2 3 2 2 2 2 3" xfId="54557" xr:uid="{00000000-0005-0000-0000-0000B7BA0000}"/>
    <cellStyle name="Output 2 8 2 3 2 2 2 3" xfId="30653" xr:uid="{00000000-0005-0000-0000-0000B8BA0000}"/>
    <cellStyle name="Output 2 8 2 3 2 2 2 4" xfId="47880" xr:uid="{00000000-0005-0000-0000-0000B9BA0000}"/>
    <cellStyle name="Output 2 8 2 3 2 2 3" xfId="9705" xr:uid="{00000000-0005-0000-0000-0000BABA0000}"/>
    <cellStyle name="Output 2 8 2 3 2 2 3 2" xfId="27370" xr:uid="{00000000-0005-0000-0000-0000BBBA0000}"/>
    <cellStyle name="Output 2 8 2 3 2 2 3 3" xfId="44623" xr:uid="{00000000-0005-0000-0000-0000BCBA0000}"/>
    <cellStyle name="Output 2 8 2 3 2 2 4" xfId="16649" xr:uid="{00000000-0005-0000-0000-0000BDBA0000}"/>
    <cellStyle name="Output 2 8 2 3 2 2 4 2" xfId="34313" xr:uid="{00000000-0005-0000-0000-0000BEBA0000}"/>
    <cellStyle name="Output 2 8 2 3 2 2 4 3" xfId="51516" xr:uid="{00000000-0005-0000-0000-0000BFBA0000}"/>
    <cellStyle name="Output 2 8 2 3 2 2 5" xfId="23734" xr:uid="{00000000-0005-0000-0000-0000C0BA0000}"/>
    <cellStyle name="Output 2 8 2 3 2 2 6" xfId="41012" xr:uid="{00000000-0005-0000-0000-0000C1BA0000}"/>
    <cellStyle name="Output 2 8 2 3 2 3" xfId="7850" xr:uid="{00000000-0005-0000-0000-0000C2BA0000}"/>
    <cellStyle name="Output 2 8 2 3 2 3 2" xfId="25515" xr:uid="{00000000-0005-0000-0000-0000C3BA0000}"/>
    <cellStyle name="Output 2 8 2 3 2 3 3" xfId="42780" xr:uid="{00000000-0005-0000-0000-0000C4BA0000}"/>
    <cellStyle name="Output 2 8 2 3 2 4" xfId="14902" xr:uid="{00000000-0005-0000-0000-0000C5BA0000}"/>
    <cellStyle name="Output 2 8 2 3 2 4 2" xfId="32566" xr:uid="{00000000-0005-0000-0000-0000C6BA0000}"/>
    <cellStyle name="Output 2 8 2 3 2 4 3" xfId="49781" xr:uid="{00000000-0005-0000-0000-0000C7BA0000}"/>
    <cellStyle name="Output 2 8 2 3 2 5" xfId="21872" xr:uid="{00000000-0005-0000-0000-0000C8BA0000}"/>
    <cellStyle name="Output 2 8 2 3 2 6" xfId="39169" xr:uid="{00000000-0005-0000-0000-0000C9BA0000}"/>
    <cellStyle name="Output 2 8 2 3 3" xfId="5039" xr:uid="{00000000-0005-0000-0000-0000CABA0000}"/>
    <cellStyle name="Output 2 8 2 3 3 2" xfId="11959" xr:uid="{00000000-0005-0000-0000-0000CBBA0000}"/>
    <cellStyle name="Output 2 8 2 3 3 2 2" xfId="18740" xr:uid="{00000000-0005-0000-0000-0000CCBA0000}"/>
    <cellStyle name="Output 2 8 2 3 3 2 2 2" xfId="36404" xr:uid="{00000000-0005-0000-0000-0000CDBA0000}"/>
    <cellStyle name="Output 2 8 2 3 3 2 2 3" xfId="53587" xr:uid="{00000000-0005-0000-0000-0000CEBA0000}"/>
    <cellStyle name="Output 2 8 2 3 3 2 3" xfId="29623" xr:uid="{00000000-0005-0000-0000-0000CFBA0000}"/>
    <cellStyle name="Output 2 8 2 3 3 2 4" xfId="46856" xr:uid="{00000000-0005-0000-0000-0000D0BA0000}"/>
    <cellStyle name="Output 2 8 2 3 3 3" xfId="8675" xr:uid="{00000000-0005-0000-0000-0000D1BA0000}"/>
    <cellStyle name="Output 2 8 2 3 3 3 2" xfId="26340" xr:uid="{00000000-0005-0000-0000-0000D2BA0000}"/>
    <cellStyle name="Output 2 8 2 3 3 3 3" xfId="43599" xr:uid="{00000000-0005-0000-0000-0000D3BA0000}"/>
    <cellStyle name="Output 2 8 2 3 3 4" xfId="15673" xr:uid="{00000000-0005-0000-0000-0000D4BA0000}"/>
    <cellStyle name="Output 2 8 2 3 3 4 2" xfId="33337" xr:uid="{00000000-0005-0000-0000-0000D5BA0000}"/>
    <cellStyle name="Output 2 8 2 3 3 4 3" xfId="50546" xr:uid="{00000000-0005-0000-0000-0000D6BA0000}"/>
    <cellStyle name="Output 2 8 2 3 3 5" xfId="22704" xr:uid="{00000000-0005-0000-0000-0000D7BA0000}"/>
    <cellStyle name="Output 2 8 2 3 3 6" xfId="39988" xr:uid="{00000000-0005-0000-0000-0000D8BA0000}"/>
    <cellStyle name="Output 2 8 2 3 4" xfId="10645" xr:uid="{00000000-0005-0000-0000-0000D9BA0000}"/>
    <cellStyle name="Output 2 8 2 3 4 2" xfId="17534" xr:uid="{00000000-0005-0000-0000-0000DABA0000}"/>
    <cellStyle name="Output 2 8 2 3 4 2 2" xfId="35198" xr:uid="{00000000-0005-0000-0000-0000DBBA0000}"/>
    <cellStyle name="Output 2 8 2 3 4 2 3" xfId="52393" xr:uid="{00000000-0005-0000-0000-0000DCBA0000}"/>
    <cellStyle name="Output 2 8 2 3 4 3" xfId="28309" xr:uid="{00000000-0005-0000-0000-0000DDBA0000}"/>
    <cellStyle name="Output 2 8 2 3 4 4" xfId="45554" xr:uid="{00000000-0005-0000-0000-0000DEBA0000}"/>
    <cellStyle name="Output 2 8 2 3 5" xfId="6895" xr:uid="{00000000-0005-0000-0000-0000DFBA0000}"/>
    <cellStyle name="Output 2 8 2 3 5 2" xfId="24560" xr:uid="{00000000-0005-0000-0000-0000E0BA0000}"/>
    <cellStyle name="Output 2 8 2 3 5 3" xfId="41831" xr:uid="{00000000-0005-0000-0000-0000E1BA0000}"/>
    <cellStyle name="Output 2 8 2 3 6" xfId="13926" xr:uid="{00000000-0005-0000-0000-0000E2BA0000}"/>
    <cellStyle name="Output 2 8 2 3 6 2" xfId="31590" xr:uid="{00000000-0005-0000-0000-0000E3BA0000}"/>
    <cellStyle name="Output 2 8 2 3 6 3" xfId="48811" xr:uid="{00000000-0005-0000-0000-0000E4BA0000}"/>
    <cellStyle name="Output 2 8 2 3 7" xfId="20842" xr:uid="{00000000-0005-0000-0000-0000E5BA0000}"/>
    <cellStyle name="Output 2 8 2 3 8" xfId="38145" xr:uid="{00000000-0005-0000-0000-0000E6BA0000}"/>
    <cellStyle name="Output 2 8 2 4" xfId="3351" xr:uid="{00000000-0005-0000-0000-0000E7BA0000}"/>
    <cellStyle name="Output 2 8 2 4 2" xfId="5267" xr:uid="{00000000-0005-0000-0000-0000E8BA0000}"/>
    <cellStyle name="Output 2 8 2 4 2 2" xfId="12187" xr:uid="{00000000-0005-0000-0000-0000E9BA0000}"/>
    <cellStyle name="Output 2 8 2 4 2 2 2" xfId="18914" xr:uid="{00000000-0005-0000-0000-0000EABA0000}"/>
    <cellStyle name="Output 2 8 2 4 2 2 2 2" xfId="36578" xr:uid="{00000000-0005-0000-0000-0000EBBA0000}"/>
    <cellStyle name="Output 2 8 2 4 2 2 2 3" xfId="53761" xr:uid="{00000000-0005-0000-0000-0000ECBA0000}"/>
    <cellStyle name="Output 2 8 2 4 2 2 3" xfId="29851" xr:uid="{00000000-0005-0000-0000-0000EDBA0000}"/>
    <cellStyle name="Output 2 8 2 4 2 2 4" xfId="47084" xr:uid="{00000000-0005-0000-0000-0000EEBA0000}"/>
    <cellStyle name="Output 2 8 2 4 2 3" xfId="8903" xr:uid="{00000000-0005-0000-0000-0000EFBA0000}"/>
    <cellStyle name="Output 2 8 2 4 2 3 2" xfId="26568" xr:uid="{00000000-0005-0000-0000-0000F0BA0000}"/>
    <cellStyle name="Output 2 8 2 4 2 3 3" xfId="43827" xr:uid="{00000000-0005-0000-0000-0000F1BA0000}"/>
    <cellStyle name="Output 2 8 2 4 2 4" xfId="15847" xr:uid="{00000000-0005-0000-0000-0000F2BA0000}"/>
    <cellStyle name="Output 2 8 2 4 2 4 2" xfId="33511" xr:uid="{00000000-0005-0000-0000-0000F3BA0000}"/>
    <cellStyle name="Output 2 8 2 4 2 4 3" xfId="50720" xr:uid="{00000000-0005-0000-0000-0000F4BA0000}"/>
    <cellStyle name="Output 2 8 2 4 2 5" xfId="22932" xr:uid="{00000000-0005-0000-0000-0000F5BA0000}"/>
    <cellStyle name="Output 2 8 2 4 2 6" xfId="40216" xr:uid="{00000000-0005-0000-0000-0000F6BA0000}"/>
    <cellStyle name="Output 2 8 2 4 3" xfId="10811" xr:uid="{00000000-0005-0000-0000-0000F7BA0000}"/>
    <cellStyle name="Output 2 8 2 4 3 2" xfId="17646" xr:uid="{00000000-0005-0000-0000-0000F8BA0000}"/>
    <cellStyle name="Output 2 8 2 4 3 2 2" xfId="35310" xr:uid="{00000000-0005-0000-0000-0000F9BA0000}"/>
    <cellStyle name="Output 2 8 2 4 3 2 3" xfId="52505" xr:uid="{00000000-0005-0000-0000-0000FABA0000}"/>
    <cellStyle name="Output 2 8 2 4 3 3" xfId="28475" xr:uid="{00000000-0005-0000-0000-0000FBBA0000}"/>
    <cellStyle name="Output 2 8 2 4 3 4" xfId="45720" xr:uid="{00000000-0005-0000-0000-0000FCBA0000}"/>
    <cellStyle name="Output 2 8 2 4 4" xfId="7121" xr:uid="{00000000-0005-0000-0000-0000FDBA0000}"/>
    <cellStyle name="Output 2 8 2 4 4 2" xfId="24786" xr:uid="{00000000-0005-0000-0000-0000FEBA0000}"/>
    <cellStyle name="Output 2 8 2 4 4 3" xfId="42057" xr:uid="{00000000-0005-0000-0000-0000FFBA0000}"/>
    <cellStyle name="Output 2 8 2 4 5" xfId="14100" xr:uid="{00000000-0005-0000-0000-000000BB0000}"/>
    <cellStyle name="Output 2 8 2 4 5 2" xfId="31764" xr:uid="{00000000-0005-0000-0000-000001BB0000}"/>
    <cellStyle name="Output 2 8 2 4 5 3" xfId="48985" xr:uid="{00000000-0005-0000-0000-000002BB0000}"/>
    <cellStyle name="Output 2 8 2 4 6" xfId="21070" xr:uid="{00000000-0005-0000-0000-000003BB0000}"/>
    <cellStyle name="Output 2 8 2 4 7" xfId="38373" xr:uid="{00000000-0005-0000-0000-000004BB0000}"/>
    <cellStyle name="Output 2 8 2 5" xfId="3268" xr:uid="{00000000-0005-0000-0000-000005BB0000}"/>
    <cellStyle name="Output 2 8 2 5 2" xfId="5184" xr:uid="{00000000-0005-0000-0000-000006BB0000}"/>
    <cellStyle name="Output 2 8 2 5 2 2" xfId="12104" xr:uid="{00000000-0005-0000-0000-000007BB0000}"/>
    <cellStyle name="Output 2 8 2 5 2 2 2" xfId="18885" xr:uid="{00000000-0005-0000-0000-000008BB0000}"/>
    <cellStyle name="Output 2 8 2 5 2 2 2 2" xfId="36549" xr:uid="{00000000-0005-0000-0000-000009BB0000}"/>
    <cellStyle name="Output 2 8 2 5 2 2 2 3" xfId="53732" xr:uid="{00000000-0005-0000-0000-00000ABB0000}"/>
    <cellStyle name="Output 2 8 2 5 2 2 3" xfId="29768" xr:uid="{00000000-0005-0000-0000-00000BBB0000}"/>
    <cellStyle name="Output 2 8 2 5 2 2 4" xfId="47001" xr:uid="{00000000-0005-0000-0000-00000CBB0000}"/>
    <cellStyle name="Output 2 8 2 5 2 3" xfId="8820" xr:uid="{00000000-0005-0000-0000-00000DBB0000}"/>
    <cellStyle name="Output 2 8 2 5 2 3 2" xfId="26485" xr:uid="{00000000-0005-0000-0000-00000EBB0000}"/>
    <cellStyle name="Output 2 8 2 5 2 3 3" xfId="43744" xr:uid="{00000000-0005-0000-0000-00000FBB0000}"/>
    <cellStyle name="Output 2 8 2 5 2 4" xfId="15818" xr:uid="{00000000-0005-0000-0000-000010BB0000}"/>
    <cellStyle name="Output 2 8 2 5 2 4 2" xfId="33482" xr:uid="{00000000-0005-0000-0000-000011BB0000}"/>
    <cellStyle name="Output 2 8 2 5 2 4 3" xfId="50691" xr:uid="{00000000-0005-0000-0000-000012BB0000}"/>
    <cellStyle name="Output 2 8 2 5 2 5" xfId="22849" xr:uid="{00000000-0005-0000-0000-000013BB0000}"/>
    <cellStyle name="Output 2 8 2 5 2 6" xfId="40133" xr:uid="{00000000-0005-0000-0000-000014BB0000}"/>
    <cellStyle name="Output 2 8 2 5 3" xfId="7040" xr:uid="{00000000-0005-0000-0000-000015BB0000}"/>
    <cellStyle name="Output 2 8 2 5 3 2" xfId="24705" xr:uid="{00000000-0005-0000-0000-000016BB0000}"/>
    <cellStyle name="Output 2 8 2 5 3 3" xfId="41976" xr:uid="{00000000-0005-0000-0000-000017BB0000}"/>
    <cellStyle name="Output 2 8 2 5 4" xfId="14071" xr:uid="{00000000-0005-0000-0000-000018BB0000}"/>
    <cellStyle name="Output 2 8 2 5 4 2" xfId="31735" xr:uid="{00000000-0005-0000-0000-000019BB0000}"/>
    <cellStyle name="Output 2 8 2 5 4 3" xfId="48956" xr:uid="{00000000-0005-0000-0000-00001ABB0000}"/>
    <cellStyle name="Output 2 8 2 5 5" xfId="20987" xr:uid="{00000000-0005-0000-0000-00001BBB0000}"/>
    <cellStyle name="Output 2 8 2 5 6" xfId="38290" xr:uid="{00000000-0005-0000-0000-00001CBB0000}"/>
    <cellStyle name="Output 2 8 2 6" xfId="4604" xr:uid="{00000000-0005-0000-0000-00001DBB0000}"/>
    <cellStyle name="Output 2 8 2 6 2" xfId="11524" xr:uid="{00000000-0005-0000-0000-00001EBB0000}"/>
    <cellStyle name="Output 2 8 2 6 2 2" xfId="18305" xr:uid="{00000000-0005-0000-0000-00001FBB0000}"/>
    <cellStyle name="Output 2 8 2 6 2 2 2" xfId="35969" xr:uid="{00000000-0005-0000-0000-000020BB0000}"/>
    <cellStyle name="Output 2 8 2 6 2 2 3" xfId="53158" xr:uid="{00000000-0005-0000-0000-000021BB0000}"/>
    <cellStyle name="Output 2 8 2 6 2 3" xfId="29188" xr:uid="{00000000-0005-0000-0000-000022BB0000}"/>
    <cellStyle name="Output 2 8 2 6 2 4" xfId="46427" xr:uid="{00000000-0005-0000-0000-000023BB0000}"/>
    <cellStyle name="Output 2 8 2 6 3" xfId="8240" xr:uid="{00000000-0005-0000-0000-000024BB0000}"/>
    <cellStyle name="Output 2 8 2 6 3 2" xfId="25905" xr:uid="{00000000-0005-0000-0000-000025BB0000}"/>
    <cellStyle name="Output 2 8 2 6 3 3" xfId="43170" xr:uid="{00000000-0005-0000-0000-000026BB0000}"/>
    <cellStyle name="Output 2 8 2 6 4" xfId="15238" xr:uid="{00000000-0005-0000-0000-000027BB0000}"/>
    <cellStyle name="Output 2 8 2 6 4 2" xfId="32902" xr:uid="{00000000-0005-0000-0000-000028BB0000}"/>
    <cellStyle name="Output 2 8 2 6 4 3" xfId="50117" xr:uid="{00000000-0005-0000-0000-000029BB0000}"/>
    <cellStyle name="Output 2 8 2 6 5" xfId="22269" xr:uid="{00000000-0005-0000-0000-00002ABB0000}"/>
    <cellStyle name="Output 2 8 2 6 6" xfId="39559" xr:uid="{00000000-0005-0000-0000-00002BBB0000}"/>
    <cellStyle name="Output 2 8 2 7" xfId="10210" xr:uid="{00000000-0005-0000-0000-00002CBB0000}"/>
    <cellStyle name="Output 2 8 2 7 2" xfId="17099" xr:uid="{00000000-0005-0000-0000-00002DBB0000}"/>
    <cellStyle name="Output 2 8 2 7 2 2" xfId="34763" xr:uid="{00000000-0005-0000-0000-00002EBB0000}"/>
    <cellStyle name="Output 2 8 2 7 2 3" xfId="51964" xr:uid="{00000000-0005-0000-0000-00002FBB0000}"/>
    <cellStyle name="Output 2 8 2 7 3" xfId="27874" xr:uid="{00000000-0005-0000-0000-000030BB0000}"/>
    <cellStyle name="Output 2 8 2 7 4" xfId="45125" xr:uid="{00000000-0005-0000-0000-000031BB0000}"/>
    <cellStyle name="Output 2 8 2 8" xfId="6460" xr:uid="{00000000-0005-0000-0000-000032BB0000}"/>
    <cellStyle name="Output 2 8 2 8 2" xfId="24125" xr:uid="{00000000-0005-0000-0000-000033BB0000}"/>
    <cellStyle name="Output 2 8 2 8 3" xfId="41402" xr:uid="{00000000-0005-0000-0000-000034BB0000}"/>
    <cellStyle name="Output 2 8 2 9" xfId="13491" xr:uid="{00000000-0005-0000-0000-000035BB0000}"/>
    <cellStyle name="Output 2 8 2 9 2" xfId="31155" xr:uid="{00000000-0005-0000-0000-000036BB0000}"/>
    <cellStyle name="Output 2 8 2 9 3" xfId="48382" xr:uid="{00000000-0005-0000-0000-000037BB0000}"/>
    <cellStyle name="Output 2 8 3" xfId="2888" xr:uid="{00000000-0005-0000-0000-000038BB0000}"/>
    <cellStyle name="Output 2 8 3 2" xfId="3551" xr:uid="{00000000-0005-0000-0000-000039BB0000}"/>
    <cellStyle name="Output 2 8 3 2 2" xfId="5467" xr:uid="{00000000-0005-0000-0000-00003ABB0000}"/>
    <cellStyle name="Output 2 8 3 2 2 2" xfId="12387" xr:uid="{00000000-0005-0000-0000-00003BBB0000}"/>
    <cellStyle name="Output 2 8 3 2 2 2 2" xfId="19114" xr:uid="{00000000-0005-0000-0000-00003CBB0000}"/>
    <cellStyle name="Output 2 8 3 2 2 2 2 2" xfId="36778" xr:uid="{00000000-0005-0000-0000-00003DBB0000}"/>
    <cellStyle name="Output 2 8 3 2 2 2 2 3" xfId="53958" xr:uid="{00000000-0005-0000-0000-00003EBB0000}"/>
    <cellStyle name="Output 2 8 3 2 2 2 3" xfId="30051" xr:uid="{00000000-0005-0000-0000-00003FBB0000}"/>
    <cellStyle name="Output 2 8 3 2 2 2 4" xfId="47281" xr:uid="{00000000-0005-0000-0000-000040BB0000}"/>
    <cellStyle name="Output 2 8 3 2 2 3" xfId="9103" xr:uid="{00000000-0005-0000-0000-000041BB0000}"/>
    <cellStyle name="Output 2 8 3 2 2 3 2" xfId="26768" xr:uid="{00000000-0005-0000-0000-000042BB0000}"/>
    <cellStyle name="Output 2 8 3 2 2 3 3" xfId="44024" xr:uid="{00000000-0005-0000-0000-000043BB0000}"/>
    <cellStyle name="Output 2 8 3 2 2 4" xfId="16047" xr:uid="{00000000-0005-0000-0000-000044BB0000}"/>
    <cellStyle name="Output 2 8 3 2 2 4 2" xfId="33711" xr:uid="{00000000-0005-0000-0000-000045BB0000}"/>
    <cellStyle name="Output 2 8 3 2 2 4 3" xfId="50917" xr:uid="{00000000-0005-0000-0000-000046BB0000}"/>
    <cellStyle name="Output 2 8 3 2 2 5" xfId="23132" xr:uid="{00000000-0005-0000-0000-000047BB0000}"/>
    <cellStyle name="Output 2 8 3 2 2 6" xfId="40413" xr:uid="{00000000-0005-0000-0000-000048BB0000}"/>
    <cellStyle name="Output 2 8 3 2 3" xfId="11011" xr:uid="{00000000-0005-0000-0000-000049BB0000}"/>
    <cellStyle name="Output 2 8 3 2 3 2" xfId="17846" xr:uid="{00000000-0005-0000-0000-00004ABB0000}"/>
    <cellStyle name="Output 2 8 3 2 3 2 2" xfId="35510" xr:uid="{00000000-0005-0000-0000-00004BBB0000}"/>
    <cellStyle name="Output 2 8 3 2 3 2 3" xfId="52702" xr:uid="{00000000-0005-0000-0000-00004CBB0000}"/>
    <cellStyle name="Output 2 8 3 2 3 3" xfId="28675" xr:uid="{00000000-0005-0000-0000-00004DBB0000}"/>
    <cellStyle name="Output 2 8 3 2 3 4" xfId="45917" xr:uid="{00000000-0005-0000-0000-00004EBB0000}"/>
    <cellStyle name="Output 2 8 3 2 4" xfId="7248" xr:uid="{00000000-0005-0000-0000-00004FBB0000}"/>
    <cellStyle name="Output 2 8 3 2 4 2" xfId="24913" xr:uid="{00000000-0005-0000-0000-000050BB0000}"/>
    <cellStyle name="Output 2 8 3 2 4 3" xfId="42181" xr:uid="{00000000-0005-0000-0000-000051BB0000}"/>
    <cellStyle name="Output 2 8 3 2 5" xfId="14300" xr:uid="{00000000-0005-0000-0000-000052BB0000}"/>
    <cellStyle name="Output 2 8 3 2 5 2" xfId="31964" xr:uid="{00000000-0005-0000-0000-000053BB0000}"/>
    <cellStyle name="Output 2 8 3 2 5 3" xfId="49182" xr:uid="{00000000-0005-0000-0000-000054BB0000}"/>
    <cellStyle name="Output 2 8 3 2 6" xfId="21270" xr:uid="{00000000-0005-0000-0000-000055BB0000}"/>
    <cellStyle name="Output 2 8 3 2 7" xfId="38570" xr:uid="{00000000-0005-0000-0000-000056BB0000}"/>
    <cellStyle name="Output 2 8 3 3" xfId="3921" xr:uid="{00000000-0005-0000-0000-000057BB0000}"/>
    <cellStyle name="Output 2 8 3 3 2" xfId="5837" xr:uid="{00000000-0005-0000-0000-000058BB0000}"/>
    <cellStyle name="Output 2 8 3 3 2 2" xfId="12757" xr:uid="{00000000-0005-0000-0000-000059BB0000}"/>
    <cellStyle name="Output 2 8 3 3 2 2 2" xfId="19484" xr:uid="{00000000-0005-0000-0000-00005ABB0000}"/>
    <cellStyle name="Output 2 8 3 3 2 2 2 2" xfId="37148" xr:uid="{00000000-0005-0000-0000-00005BBB0000}"/>
    <cellStyle name="Output 2 8 3 3 2 2 2 3" xfId="54325" xr:uid="{00000000-0005-0000-0000-00005CBB0000}"/>
    <cellStyle name="Output 2 8 3 3 2 2 3" xfId="30421" xr:uid="{00000000-0005-0000-0000-00005DBB0000}"/>
    <cellStyle name="Output 2 8 3 3 2 2 4" xfId="47648" xr:uid="{00000000-0005-0000-0000-00005EBB0000}"/>
    <cellStyle name="Output 2 8 3 3 2 3" xfId="9473" xr:uid="{00000000-0005-0000-0000-00005FBB0000}"/>
    <cellStyle name="Output 2 8 3 3 2 3 2" xfId="27138" xr:uid="{00000000-0005-0000-0000-000060BB0000}"/>
    <cellStyle name="Output 2 8 3 3 2 3 3" xfId="44391" xr:uid="{00000000-0005-0000-0000-000061BB0000}"/>
    <cellStyle name="Output 2 8 3 3 2 4" xfId="16417" xr:uid="{00000000-0005-0000-0000-000062BB0000}"/>
    <cellStyle name="Output 2 8 3 3 2 4 2" xfId="34081" xr:uid="{00000000-0005-0000-0000-000063BB0000}"/>
    <cellStyle name="Output 2 8 3 3 2 4 3" xfId="51284" xr:uid="{00000000-0005-0000-0000-000064BB0000}"/>
    <cellStyle name="Output 2 8 3 3 2 5" xfId="23502" xr:uid="{00000000-0005-0000-0000-000065BB0000}"/>
    <cellStyle name="Output 2 8 3 3 2 6" xfId="40780" xr:uid="{00000000-0005-0000-0000-000066BB0000}"/>
    <cellStyle name="Output 2 8 3 3 3" xfId="7618" xr:uid="{00000000-0005-0000-0000-000067BB0000}"/>
    <cellStyle name="Output 2 8 3 3 3 2" xfId="25283" xr:uid="{00000000-0005-0000-0000-000068BB0000}"/>
    <cellStyle name="Output 2 8 3 3 3 3" xfId="42548" xr:uid="{00000000-0005-0000-0000-000069BB0000}"/>
    <cellStyle name="Output 2 8 3 3 4" xfId="14670" xr:uid="{00000000-0005-0000-0000-00006ABB0000}"/>
    <cellStyle name="Output 2 8 3 3 4 2" xfId="32334" xr:uid="{00000000-0005-0000-0000-00006BBB0000}"/>
    <cellStyle name="Output 2 8 3 3 4 3" xfId="49549" xr:uid="{00000000-0005-0000-0000-00006CBB0000}"/>
    <cellStyle name="Output 2 8 3 3 5" xfId="21640" xr:uid="{00000000-0005-0000-0000-00006DBB0000}"/>
    <cellStyle name="Output 2 8 3 3 6" xfId="38937" xr:uid="{00000000-0005-0000-0000-00006EBB0000}"/>
    <cellStyle name="Output 2 8 3 4" xfId="4804" xr:uid="{00000000-0005-0000-0000-00006FBB0000}"/>
    <cellStyle name="Output 2 8 3 4 2" xfId="11724" xr:uid="{00000000-0005-0000-0000-000070BB0000}"/>
    <cellStyle name="Output 2 8 3 4 2 2" xfId="18505" xr:uid="{00000000-0005-0000-0000-000071BB0000}"/>
    <cellStyle name="Output 2 8 3 4 2 2 2" xfId="36169" xr:uid="{00000000-0005-0000-0000-000072BB0000}"/>
    <cellStyle name="Output 2 8 3 4 2 2 3" xfId="53355" xr:uid="{00000000-0005-0000-0000-000073BB0000}"/>
    <cellStyle name="Output 2 8 3 4 2 3" xfId="29388" xr:uid="{00000000-0005-0000-0000-000074BB0000}"/>
    <cellStyle name="Output 2 8 3 4 2 4" xfId="46624" xr:uid="{00000000-0005-0000-0000-000075BB0000}"/>
    <cellStyle name="Output 2 8 3 4 3" xfId="8440" xr:uid="{00000000-0005-0000-0000-000076BB0000}"/>
    <cellStyle name="Output 2 8 3 4 3 2" xfId="26105" xr:uid="{00000000-0005-0000-0000-000077BB0000}"/>
    <cellStyle name="Output 2 8 3 4 3 3" xfId="43367" xr:uid="{00000000-0005-0000-0000-000078BB0000}"/>
    <cellStyle name="Output 2 8 3 4 4" xfId="15438" xr:uid="{00000000-0005-0000-0000-000079BB0000}"/>
    <cellStyle name="Output 2 8 3 4 4 2" xfId="33102" xr:uid="{00000000-0005-0000-0000-00007ABB0000}"/>
    <cellStyle name="Output 2 8 3 4 4 3" xfId="50314" xr:uid="{00000000-0005-0000-0000-00007BBB0000}"/>
    <cellStyle name="Output 2 8 3 4 5" xfId="22469" xr:uid="{00000000-0005-0000-0000-00007CBB0000}"/>
    <cellStyle name="Output 2 8 3 4 6" xfId="39756" xr:uid="{00000000-0005-0000-0000-00007DBB0000}"/>
    <cellStyle name="Output 2 8 3 5" xfId="10410" xr:uid="{00000000-0005-0000-0000-00007EBB0000}"/>
    <cellStyle name="Output 2 8 3 5 2" xfId="17299" xr:uid="{00000000-0005-0000-0000-00007FBB0000}"/>
    <cellStyle name="Output 2 8 3 5 2 2" xfId="34963" xr:uid="{00000000-0005-0000-0000-000080BB0000}"/>
    <cellStyle name="Output 2 8 3 5 2 3" xfId="52161" xr:uid="{00000000-0005-0000-0000-000081BB0000}"/>
    <cellStyle name="Output 2 8 3 5 3" xfId="28074" xr:uid="{00000000-0005-0000-0000-000082BB0000}"/>
    <cellStyle name="Output 2 8 3 5 4" xfId="45322" xr:uid="{00000000-0005-0000-0000-000083BB0000}"/>
    <cellStyle name="Output 2 8 3 6" xfId="6660" xr:uid="{00000000-0005-0000-0000-000084BB0000}"/>
    <cellStyle name="Output 2 8 3 6 2" xfId="24325" xr:uid="{00000000-0005-0000-0000-000085BB0000}"/>
    <cellStyle name="Output 2 8 3 6 3" xfId="41599" xr:uid="{00000000-0005-0000-0000-000086BB0000}"/>
    <cellStyle name="Output 2 8 3 7" xfId="13691" xr:uid="{00000000-0005-0000-0000-000087BB0000}"/>
    <cellStyle name="Output 2 8 3 7 2" xfId="31355" xr:uid="{00000000-0005-0000-0000-000088BB0000}"/>
    <cellStyle name="Output 2 8 3 7 3" xfId="48579" xr:uid="{00000000-0005-0000-0000-000089BB0000}"/>
    <cellStyle name="Output 2 8 3 8" xfId="20607" xr:uid="{00000000-0005-0000-0000-00008ABB0000}"/>
    <cellStyle name="Output 2 8 3 9" xfId="37913" xr:uid="{00000000-0005-0000-0000-00008BBB0000}"/>
    <cellStyle name="Output 2 8 4" xfId="4540" xr:uid="{00000000-0005-0000-0000-00008CBB0000}"/>
    <cellStyle name="Output 2 8 4 2" xfId="6404" xr:uid="{00000000-0005-0000-0000-00008DBB0000}"/>
    <cellStyle name="Output 2 8 4 2 2" xfId="13323" xr:uid="{00000000-0005-0000-0000-00008EBB0000}"/>
    <cellStyle name="Output 2 8 4 2 2 2" xfId="19996" xr:uid="{00000000-0005-0000-0000-00008FBB0000}"/>
    <cellStyle name="Output 2 8 4 2 2 2 2" xfId="37660" xr:uid="{00000000-0005-0000-0000-000090BB0000}"/>
    <cellStyle name="Output 2 8 4 2 2 2 3" xfId="54837" xr:uid="{00000000-0005-0000-0000-000091BB0000}"/>
    <cellStyle name="Output 2 8 4 2 2 3" xfId="30987" xr:uid="{00000000-0005-0000-0000-000092BB0000}"/>
    <cellStyle name="Output 2 8 4 2 2 4" xfId="48214" xr:uid="{00000000-0005-0000-0000-000093BB0000}"/>
    <cellStyle name="Output 2 8 4 2 3" xfId="10039" xr:uid="{00000000-0005-0000-0000-000094BB0000}"/>
    <cellStyle name="Output 2 8 4 2 3 2" xfId="27704" xr:uid="{00000000-0005-0000-0000-000095BB0000}"/>
    <cellStyle name="Output 2 8 4 2 3 3" xfId="44957" xr:uid="{00000000-0005-0000-0000-000096BB0000}"/>
    <cellStyle name="Output 2 8 4 2 4" xfId="16929" xr:uid="{00000000-0005-0000-0000-000097BB0000}"/>
    <cellStyle name="Output 2 8 4 2 4 2" xfId="34593" xr:uid="{00000000-0005-0000-0000-000098BB0000}"/>
    <cellStyle name="Output 2 8 4 2 4 3" xfId="51796" xr:uid="{00000000-0005-0000-0000-000099BB0000}"/>
    <cellStyle name="Output 2 8 4 2 5" xfId="24069" xr:uid="{00000000-0005-0000-0000-00009ABB0000}"/>
    <cellStyle name="Output 2 8 4 2 6" xfId="41346" xr:uid="{00000000-0005-0000-0000-00009BBB0000}"/>
    <cellStyle name="Output 2 8 4 3" xfId="11468" xr:uid="{00000000-0005-0000-0000-00009CBB0000}"/>
    <cellStyle name="Output 2 8 4 3 2" xfId="18249" xr:uid="{00000000-0005-0000-0000-00009DBB0000}"/>
    <cellStyle name="Output 2 8 4 3 2 2" xfId="35913" xr:uid="{00000000-0005-0000-0000-00009EBB0000}"/>
    <cellStyle name="Output 2 8 4 3 2 3" xfId="53102" xr:uid="{00000000-0005-0000-0000-00009FBB0000}"/>
    <cellStyle name="Output 2 8 4 3 3" xfId="29132" xr:uid="{00000000-0005-0000-0000-0000A0BB0000}"/>
    <cellStyle name="Output 2 8 4 3 4" xfId="46371" xr:uid="{00000000-0005-0000-0000-0000A1BB0000}"/>
    <cellStyle name="Output 2 8 4 4" xfId="8184" xr:uid="{00000000-0005-0000-0000-0000A2BB0000}"/>
    <cellStyle name="Output 2 8 4 4 2" xfId="25849" xr:uid="{00000000-0005-0000-0000-0000A3BB0000}"/>
    <cellStyle name="Output 2 8 4 4 3" xfId="43114" xr:uid="{00000000-0005-0000-0000-0000A4BB0000}"/>
    <cellStyle name="Output 2 8 4 5" xfId="15182" xr:uid="{00000000-0005-0000-0000-0000A5BB0000}"/>
    <cellStyle name="Output 2 8 4 5 2" xfId="32846" xr:uid="{00000000-0005-0000-0000-0000A6BB0000}"/>
    <cellStyle name="Output 2 8 4 5 3" xfId="50061" xr:uid="{00000000-0005-0000-0000-0000A7BB0000}"/>
    <cellStyle name="Output 2 8 4 6" xfId="22213" xr:uid="{00000000-0005-0000-0000-0000A8BB0000}"/>
    <cellStyle name="Output 2 8 4 7" xfId="39503" xr:uid="{00000000-0005-0000-0000-0000A9BB0000}"/>
    <cellStyle name="Output 2 8 5" xfId="4454" xr:uid="{00000000-0005-0000-0000-0000AABB0000}"/>
    <cellStyle name="Output 2 8 5 2" xfId="6318" xr:uid="{00000000-0005-0000-0000-0000ABBB0000}"/>
    <cellStyle name="Output 2 8 5 2 2" xfId="13237" xr:uid="{00000000-0005-0000-0000-0000ACBB0000}"/>
    <cellStyle name="Output 2 8 5 2 2 2" xfId="19910" xr:uid="{00000000-0005-0000-0000-0000ADBB0000}"/>
    <cellStyle name="Output 2 8 5 2 2 2 2" xfId="37574" xr:uid="{00000000-0005-0000-0000-0000AEBB0000}"/>
    <cellStyle name="Output 2 8 5 2 2 2 3" xfId="54751" xr:uid="{00000000-0005-0000-0000-0000AFBB0000}"/>
    <cellStyle name="Output 2 8 5 2 2 3" xfId="30901" xr:uid="{00000000-0005-0000-0000-0000B0BB0000}"/>
    <cellStyle name="Output 2 8 5 2 2 4" xfId="48128" xr:uid="{00000000-0005-0000-0000-0000B1BB0000}"/>
    <cellStyle name="Output 2 8 5 2 3" xfId="9953" xr:uid="{00000000-0005-0000-0000-0000B2BB0000}"/>
    <cellStyle name="Output 2 8 5 2 3 2" xfId="27618" xr:uid="{00000000-0005-0000-0000-0000B3BB0000}"/>
    <cellStyle name="Output 2 8 5 2 3 3" xfId="44871" xr:uid="{00000000-0005-0000-0000-0000B4BB0000}"/>
    <cellStyle name="Output 2 8 5 2 4" xfId="16843" xr:uid="{00000000-0005-0000-0000-0000B5BB0000}"/>
    <cellStyle name="Output 2 8 5 2 4 2" xfId="34507" xr:uid="{00000000-0005-0000-0000-0000B6BB0000}"/>
    <cellStyle name="Output 2 8 5 2 4 3" xfId="51710" xr:uid="{00000000-0005-0000-0000-0000B7BB0000}"/>
    <cellStyle name="Output 2 8 5 2 5" xfId="23983" xr:uid="{00000000-0005-0000-0000-0000B8BB0000}"/>
    <cellStyle name="Output 2 8 5 2 6" xfId="41260" xr:uid="{00000000-0005-0000-0000-0000B9BB0000}"/>
    <cellStyle name="Output 2 8 5 3" xfId="11382" xr:uid="{00000000-0005-0000-0000-0000BABB0000}"/>
    <cellStyle name="Output 2 8 5 3 2" xfId="18163" xr:uid="{00000000-0005-0000-0000-0000BBBB0000}"/>
    <cellStyle name="Output 2 8 5 3 2 2" xfId="35827" xr:uid="{00000000-0005-0000-0000-0000BCBB0000}"/>
    <cellStyle name="Output 2 8 5 3 2 3" xfId="53016" xr:uid="{00000000-0005-0000-0000-0000BDBB0000}"/>
    <cellStyle name="Output 2 8 5 3 3" xfId="29046" xr:uid="{00000000-0005-0000-0000-0000BEBB0000}"/>
    <cellStyle name="Output 2 8 5 3 4" xfId="46285" xr:uid="{00000000-0005-0000-0000-0000BFBB0000}"/>
    <cellStyle name="Output 2 8 5 4" xfId="8098" xr:uid="{00000000-0005-0000-0000-0000C0BB0000}"/>
    <cellStyle name="Output 2 8 5 4 2" xfId="25763" xr:uid="{00000000-0005-0000-0000-0000C1BB0000}"/>
    <cellStyle name="Output 2 8 5 4 3" xfId="43028" xr:uid="{00000000-0005-0000-0000-0000C2BB0000}"/>
    <cellStyle name="Output 2 8 5 5" xfId="15096" xr:uid="{00000000-0005-0000-0000-0000C3BB0000}"/>
    <cellStyle name="Output 2 8 5 5 2" xfId="32760" xr:uid="{00000000-0005-0000-0000-0000C4BB0000}"/>
    <cellStyle name="Output 2 8 5 5 3" xfId="49975" xr:uid="{00000000-0005-0000-0000-0000C5BB0000}"/>
    <cellStyle name="Output 2 8 5 6" xfId="22127" xr:uid="{00000000-0005-0000-0000-0000C6BB0000}"/>
    <cellStyle name="Output 2 8 5 7" xfId="39417" xr:uid="{00000000-0005-0000-0000-0000C7BB0000}"/>
    <cellStyle name="Output 2 8 6" xfId="10183" xr:uid="{00000000-0005-0000-0000-0000C8BB0000}"/>
    <cellStyle name="Output 2 8 6 2" xfId="17072" xr:uid="{00000000-0005-0000-0000-0000C9BB0000}"/>
    <cellStyle name="Output 2 8 6 2 2" xfId="34736" xr:uid="{00000000-0005-0000-0000-0000CABB0000}"/>
    <cellStyle name="Output 2 8 6 2 3" xfId="51937" xr:uid="{00000000-0005-0000-0000-0000CBBB0000}"/>
    <cellStyle name="Output 2 8 6 3" xfId="27847" xr:uid="{00000000-0005-0000-0000-0000CCBB0000}"/>
    <cellStyle name="Output 2 8 6 4" xfId="45098" xr:uid="{00000000-0005-0000-0000-0000CDBB0000}"/>
    <cellStyle name="Output 2 8 7" xfId="13464" xr:uid="{00000000-0005-0000-0000-0000CEBB0000}"/>
    <cellStyle name="Output 2 8 7 2" xfId="31128" xr:uid="{00000000-0005-0000-0000-0000CFBB0000}"/>
    <cellStyle name="Output 2 8 7 3" xfId="48355" xr:uid="{00000000-0005-0000-0000-0000D0BB0000}"/>
    <cellStyle name="Output 2 8 8" xfId="20290" xr:uid="{00000000-0005-0000-0000-0000D1BB0000}"/>
    <cellStyle name="Output 2 8 9" xfId="20139" xr:uid="{00000000-0005-0000-0000-0000D2BB0000}"/>
    <cellStyle name="Output 3" xfId="1912" xr:uid="{00000000-0005-0000-0000-0000D3BB0000}"/>
    <cellStyle name="Output 3 10" xfId="20137" xr:uid="{00000000-0005-0000-0000-0000D4BB0000}"/>
    <cellStyle name="Output 3 2" xfId="1913" xr:uid="{00000000-0005-0000-0000-0000D5BB0000}"/>
    <cellStyle name="Output 3 2 2" xfId="2684" xr:uid="{00000000-0005-0000-0000-0000D6BB0000}"/>
    <cellStyle name="Output 3 2 2 10" xfId="20405" xr:uid="{00000000-0005-0000-0000-0000D7BB0000}"/>
    <cellStyle name="Output 3 2 2 11" xfId="37714" xr:uid="{00000000-0005-0000-0000-0000D8BB0000}"/>
    <cellStyle name="Output 3 2 2 2" xfId="2913" xr:uid="{00000000-0005-0000-0000-0000D9BB0000}"/>
    <cellStyle name="Output 3 2 2 2 2" xfId="3576" xr:uid="{00000000-0005-0000-0000-0000DABB0000}"/>
    <cellStyle name="Output 3 2 2 2 2 2" xfId="5492" xr:uid="{00000000-0005-0000-0000-0000DBBB0000}"/>
    <cellStyle name="Output 3 2 2 2 2 2 2" xfId="12412" xr:uid="{00000000-0005-0000-0000-0000DCBB0000}"/>
    <cellStyle name="Output 3 2 2 2 2 2 2 2" xfId="19139" xr:uid="{00000000-0005-0000-0000-0000DDBB0000}"/>
    <cellStyle name="Output 3 2 2 2 2 2 2 2 2" xfId="36803" xr:uid="{00000000-0005-0000-0000-0000DEBB0000}"/>
    <cellStyle name="Output 3 2 2 2 2 2 2 2 3" xfId="53983" xr:uid="{00000000-0005-0000-0000-0000DFBB0000}"/>
    <cellStyle name="Output 3 2 2 2 2 2 2 3" xfId="30076" xr:uid="{00000000-0005-0000-0000-0000E0BB0000}"/>
    <cellStyle name="Output 3 2 2 2 2 2 2 4" xfId="47306" xr:uid="{00000000-0005-0000-0000-0000E1BB0000}"/>
    <cellStyle name="Output 3 2 2 2 2 2 3" xfId="9128" xr:uid="{00000000-0005-0000-0000-0000E2BB0000}"/>
    <cellStyle name="Output 3 2 2 2 2 2 3 2" xfId="26793" xr:uid="{00000000-0005-0000-0000-0000E3BB0000}"/>
    <cellStyle name="Output 3 2 2 2 2 2 3 3" xfId="44049" xr:uid="{00000000-0005-0000-0000-0000E4BB0000}"/>
    <cellStyle name="Output 3 2 2 2 2 2 4" xfId="16072" xr:uid="{00000000-0005-0000-0000-0000E5BB0000}"/>
    <cellStyle name="Output 3 2 2 2 2 2 4 2" xfId="33736" xr:uid="{00000000-0005-0000-0000-0000E6BB0000}"/>
    <cellStyle name="Output 3 2 2 2 2 2 4 3" xfId="50942" xr:uid="{00000000-0005-0000-0000-0000E7BB0000}"/>
    <cellStyle name="Output 3 2 2 2 2 2 5" xfId="23157" xr:uid="{00000000-0005-0000-0000-0000E8BB0000}"/>
    <cellStyle name="Output 3 2 2 2 2 2 6" xfId="40438" xr:uid="{00000000-0005-0000-0000-0000E9BB0000}"/>
    <cellStyle name="Output 3 2 2 2 2 3" xfId="11036" xr:uid="{00000000-0005-0000-0000-0000EABB0000}"/>
    <cellStyle name="Output 3 2 2 2 2 3 2" xfId="17871" xr:uid="{00000000-0005-0000-0000-0000EBBB0000}"/>
    <cellStyle name="Output 3 2 2 2 2 3 2 2" xfId="35535" xr:uid="{00000000-0005-0000-0000-0000ECBB0000}"/>
    <cellStyle name="Output 3 2 2 2 2 3 2 3" xfId="52727" xr:uid="{00000000-0005-0000-0000-0000EDBB0000}"/>
    <cellStyle name="Output 3 2 2 2 2 3 3" xfId="28700" xr:uid="{00000000-0005-0000-0000-0000EEBB0000}"/>
    <cellStyle name="Output 3 2 2 2 2 3 4" xfId="45942" xr:uid="{00000000-0005-0000-0000-0000EFBB0000}"/>
    <cellStyle name="Output 3 2 2 2 2 4" xfId="7273" xr:uid="{00000000-0005-0000-0000-0000F0BB0000}"/>
    <cellStyle name="Output 3 2 2 2 2 4 2" xfId="24938" xr:uid="{00000000-0005-0000-0000-0000F1BB0000}"/>
    <cellStyle name="Output 3 2 2 2 2 4 3" xfId="42206" xr:uid="{00000000-0005-0000-0000-0000F2BB0000}"/>
    <cellStyle name="Output 3 2 2 2 2 5" xfId="14325" xr:uid="{00000000-0005-0000-0000-0000F3BB0000}"/>
    <cellStyle name="Output 3 2 2 2 2 5 2" xfId="31989" xr:uid="{00000000-0005-0000-0000-0000F4BB0000}"/>
    <cellStyle name="Output 3 2 2 2 2 5 3" xfId="49207" xr:uid="{00000000-0005-0000-0000-0000F5BB0000}"/>
    <cellStyle name="Output 3 2 2 2 2 6" xfId="21295" xr:uid="{00000000-0005-0000-0000-0000F6BB0000}"/>
    <cellStyle name="Output 3 2 2 2 2 7" xfId="38595" xr:uid="{00000000-0005-0000-0000-0000F7BB0000}"/>
    <cellStyle name="Output 3 2 2 2 3" xfId="3946" xr:uid="{00000000-0005-0000-0000-0000F8BB0000}"/>
    <cellStyle name="Output 3 2 2 2 3 2" xfId="5862" xr:uid="{00000000-0005-0000-0000-0000F9BB0000}"/>
    <cellStyle name="Output 3 2 2 2 3 2 2" xfId="12782" xr:uid="{00000000-0005-0000-0000-0000FABB0000}"/>
    <cellStyle name="Output 3 2 2 2 3 2 2 2" xfId="19509" xr:uid="{00000000-0005-0000-0000-0000FBBB0000}"/>
    <cellStyle name="Output 3 2 2 2 3 2 2 2 2" xfId="37173" xr:uid="{00000000-0005-0000-0000-0000FCBB0000}"/>
    <cellStyle name="Output 3 2 2 2 3 2 2 2 3" xfId="54350" xr:uid="{00000000-0005-0000-0000-0000FDBB0000}"/>
    <cellStyle name="Output 3 2 2 2 3 2 2 3" xfId="30446" xr:uid="{00000000-0005-0000-0000-0000FEBB0000}"/>
    <cellStyle name="Output 3 2 2 2 3 2 2 4" xfId="47673" xr:uid="{00000000-0005-0000-0000-0000FFBB0000}"/>
    <cellStyle name="Output 3 2 2 2 3 2 3" xfId="9498" xr:uid="{00000000-0005-0000-0000-000000BC0000}"/>
    <cellStyle name="Output 3 2 2 2 3 2 3 2" xfId="27163" xr:uid="{00000000-0005-0000-0000-000001BC0000}"/>
    <cellStyle name="Output 3 2 2 2 3 2 3 3" xfId="44416" xr:uid="{00000000-0005-0000-0000-000002BC0000}"/>
    <cellStyle name="Output 3 2 2 2 3 2 4" xfId="16442" xr:uid="{00000000-0005-0000-0000-000003BC0000}"/>
    <cellStyle name="Output 3 2 2 2 3 2 4 2" xfId="34106" xr:uid="{00000000-0005-0000-0000-000004BC0000}"/>
    <cellStyle name="Output 3 2 2 2 3 2 4 3" xfId="51309" xr:uid="{00000000-0005-0000-0000-000005BC0000}"/>
    <cellStyle name="Output 3 2 2 2 3 2 5" xfId="23527" xr:uid="{00000000-0005-0000-0000-000006BC0000}"/>
    <cellStyle name="Output 3 2 2 2 3 2 6" xfId="40805" xr:uid="{00000000-0005-0000-0000-000007BC0000}"/>
    <cellStyle name="Output 3 2 2 2 3 3" xfId="7643" xr:uid="{00000000-0005-0000-0000-000008BC0000}"/>
    <cellStyle name="Output 3 2 2 2 3 3 2" xfId="25308" xr:uid="{00000000-0005-0000-0000-000009BC0000}"/>
    <cellStyle name="Output 3 2 2 2 3 3 3" xfId="42573" xr:uid="{00000000-0005-0000-0000-00000ABC0000}"/>
    <cellStyle name="Output 3 2 2 2 3 4" xfId="14695" xr:uid="{00000000-0005-0000-0000-00000BBC0000}"/>
    <cellStyle name="Output 3 2 2 2 3 4 2" xfId="32359" xr:uid="{00000000-0005-0000-0000-00000CBC0000}"/>
    <cellStyle name="Output 3 2 2 2 3 4 3" xfId="49574" xr:uid="{00000000-0005-0000-0000-00000DBC0000}"/>
    <cellStyle name="Output 3 2 2 2 3 5" xfId="21665" xr:uid="{00000000-0005-0000-0000-00000EBC0000}"/>
    <cellStyle name="Output 3 2 2 2 3 6" xfId="38962" xr:uid="{00000000-0005-0000-0000-00000FBC0000}"/>
    <cellStyle name="Output 3 2 2 2 4" xfId="4829" xr:uid="{00000000-0005-0000-0000-000010BC0000}"/>
    <cellStyle name="Output 3 2 2 2 4 2" xfId="11749" xr:uid="{00000000-0005-0000-0000-000011BC0000}"/>
    <cellStyle name="Output 3 2 2 2 4 2 2" xfId="18530" xr:uid="{00000000-0005-0000-0000-000012BC0000}"/>
    <cellStyle name="Output 3 2 2 2 4 2 2 2" xfId="36194" xr:uid="{00000000-0005-0000-0000-000013BC0000}"/>
    <cellStyle name="Output 3 2 2 2 4 2 2 3" xfId="53380" xr:uid="{00000000-0005-0000-0000-000014BC0000}"/>
    <cellStyle name="Output 3 2 2 2 4 2 3" xfId="29413" xr:uid="{00000000-0005-0000-0000-000015BC0000}"/>
    <cellStyle name="Output 3 2 2 2 4 2 4" xfId="46649" xr:uid="{00000000-0005-0000-0000-000016BC0000}"/>
    <cellStyle name="Output 3 2 2 2 4 3" xfId="8465" xr:uid="{00000000-0005-0000-0000-000017BC0000}"/>
    <cellStyle name="Output 3 2 2 2 4 3 2" xfId="26130" xr:uid="{00000000-0005-0000-0000-000018BC0000}"/>
    <cellStyle name="Output 3 2 2 2 4 3 3" xfId="43392" xr:uid="{00000000-0005-0000-0000-000019BC0000}"/>
    <cellStyle name="Output 3 2 2 2 4 4" xfId="15463" xr:uid="{00000000-0005-0000-0000-00001ABC0000}"/>
    <cellStyle name="Output 3 2 2 2 4 4 2" xfId="33127" xr:uid="{00000000-0005-0000-0000-00001BBC0000}"/>
    <cellStyle name="Output 3 2 2 2 4 4 3" xfId="50339" xr:uid="{00000000-0005-0000-0000-00001CBC0000}"/>
    <cellStyle name="Output 3 2 2 2 4 5" xfId="22494" xr:uid="{00000000-0005-0000-0000-00001DBC0000}"/>
    <cellStyle name="Output 3 2 2 2 4 6" xfId="39781" xr:uid="{00000000-0005-0000-0000-00001EBC0000}"/>
    <cellStyle name="Output 3 2 2 2 5" xfId="10435" xr:uid="{00000000-0005-0000-0000-00001FBC0000}"/>
    <cellStyle name="Output 3 2 2 2 5 2" xfId="17324" xr:uid="{00000000-0005-0000-0000-000020BC0000}"/>
    <cellStyle name="Output 3 2 2 2 5 2 2" xfId="34988" xr:uid="{00000000-0005-0000-0000-000021BC0000}"/>
    <cellStyle name="Output 3 2 2 2 5 2 3" xfId="52186" xr:uid="{00000000-0005-0000-0000-000022BC0000}"/>
    <cellStyle name="Output 3 2 2 2 5 3" xfId="28099" xr:uid="{00000000-0005-0000-0000-000023BC0000}"/>
    <cellStyle name="Output 3 2 2 2 5 4" xfId="45347" xr:uid="{00000000-0005-0000-0000-000024BC0000}"/>
    <cellStyle name="Output 3 2 2 2 6" xfId="6685" xr:uid="{00000000-0005-0000-0000-000025BC0000}"/>
    <cellStyle name="Output 3 2 2 2 6 2" xfId="24350" xr:uid="{00000000-0005-0000-0000-000026BC0000}"/>
    <cellStyle name="Output 3 2 2 2 6 3" xfId="41624" xr:uid="{00000000-0005-0000-0000-000027BC0000}"/>
    <cellStyle name="Output 3 2 2 2 7" xfId="13716" xr:uid="{00000000-0005-0000-0000-000028BC0000}"/>
    <cellStyle name="Output 3 2 2 2 7 2" xfId="31380" xr:uid="{00000000-0005-0000-0000-000029BC0000}"/>
    <cellStyle name="Output 3 2 2 2 7 3" xfId="48604" xr:uid="{00000000-0005-0000-0000-00002ABC0000}"/>
    <cellStyle name="Output 3 2 2 2 8" xfId="20632" xr:uid="{00000000-0005-0000-0000-00002BBC0000}"/>
    <cellStyle name="Output 3 2 2 2 9" xfId="37938" xr:uid="{00000000-0005-0000-0000-00002CBC0000}"/>
    <cellStyle name="Output 3 2 2 3" xfId="3121" xr:uid="{00000000-0005-0000-0000-00002DBC0000}"/>
    <cellStyle name="Output 3 2 2 3 2" xfId="4151" xr:uid="{00000000-0005-0000-0000-00002EBC0000}"/>
    <cellStyle name="Output 3 2 2 3 2 2" xfId="6067" xr:uid="{00000000-0005-0000-0000-00002FBC0000}"/>
    <cellStyle name="Output 3 2 2 3 2 2 2" xfId="12987" xr:uid="{00000000-0005-0000-0000-000030BC0000}"/>
    <cellStyle name="Output 3 2 2 3 2 2 2 2" xfId="19714" xr:uid="{00000000-0005-0000-0000-000031BC0000}"/>
    <cellStyle name="Output 3 2 2 3 2 2 2 2 2" xfId="37378" xr:uid="{00000000-0005-0000-0000-000032BC0000}"/>
    <cellStyle name="Output 3 2 2 3 2 2 2 2 3" xfId="54555" xr:uid="{00000000-0005-0000-0000-000033BC0000}"/>
    <cellStyle name="Output 3 2 2 3 2 2 2 3" xfId="30651" xr:uid="{00000000-0005-0000-0000-000034BC0000}"/>
    <cellStyle name="Output 3 2 2 3 2 2 2 4" xfId="47878" xr:uid="{00000000-0005-0000-0000-000035BC0000}"/>
    <cellStyle name="Output 3 2 2 3 2 2 3" xfId="9703" xr:uid="{00000000-0005-0000-0000-000036BC0000}"/>
    <cellStyle name="Output 3 2 2 3 2 2 3 2" xfId="27368" xr:uid="{00000000-0005-0000-0000-000037BC0000}"/>
    <cellStyle name="Output 3 2 2 3 2 2 3 3" xfId="44621" xr:uid="{00000000-0005-0000-0000-000038BC0000}"/>
    <cellStyle name="Output 3 2 2 3 2 2 4" xfId="16647" xr:uid="{00000000-0005-0000-0000-000039BC0000}"/>
    <cellStyle name="Output 3 2 2 3 2 2 4 2" xfId="34311" xr:uid="{00000000-0005-0000-0000-00003ABC0000}"/>
    <cellStyle name="Output 3 2 2 3 2 2 4 3" xfId="51514" xr:uid="{00000000-0005-0000-0000-00003BBC0000}"/>
    <cellStyle name="Output 3 2 2 3 2 2 5" xfId="23732" xr:uid="{00000000-0005-0000-0000-00003CBC0000}"/>
    <cellStyle name="Output 3 2 2 3 2 2 6" xfId="41010" xr:uid="{00000000-0005-0000-0000-00003DBC0000}"/>
    <cellStyle name="Output 3 2 2 3 2 3" xfId="7848" xr:uid="{00000000-0005-0000-0000-00003EBC0000}"/>
    <cellStyle name="Output 3 2 2 3 2 3 2" xfId="25513" xr:uid="{00000000-0005-0000-0000-00003FBC0000}"/>
    <cellStyle name="Output 3 2 2 3 2 3 3" xfId="42778" xr:uid="{00000000-0005-0000-0000-000040BC0000}"/>
    <cellStyle name="Output 3 2 2 3 2 4" xfId="14900" xr:uid="{00000000-0005-0000-0000-000041BC0000}"/>
    <cellStyle name="Output 3 2 2 3 2 4 2" xfId="32564" xr:uid="{00000000-0005-0000-0000-000042BC0000}"/>
    <cellStyle name="Output 3 2 2 3 2 4 3" xfId="49779" xr:uid="{00000000-0005-0000-0000-000043BC0000}"/>
    <cellStyle name="Output 3 2 2 3 2 5" xfId="21870" xr:uid="{00000000-0005-0000-0000-000044BC0000}"/>
    <cellStyle name="Output 3 2 2 3 2 6" xfId="39167" xr:uid="{00000000-0005-0000-0000-000045BC0000}"/>
    <cellStyle name="Output 3 2 2 3 3" xfId="5037" xr:uid="{00000000-0005-0000-0000-000046BC0000}"/>
    <cellStyle name="Output 3 2 2 3 3 2" xfId="11957" xr:uid="{00000000-0005-0000-0000-000047BC0000}"/>
    <cellStyle name="Output 3 2 2 3 3 2 2" xfId="18738" xr:uid="{00000000-0005-0000-0000-000048BC0000}"/>
    <cellStyle name="Output 3 2 2 3 3 2 2 2" xfId="36402" xr:uid="{00000000-0005-0000-0000-000049BC0000}"/>
    <cellStyle name="Output 3 2 2 3 3 2 2 3" xfId="53585" xr:uid="{00000000-0005-0000-0000-00004ABC0000}"/>
    <cellStyle name="Output 3 2 2 3 3 2 3" xfId="29621" xr:uid="{00000000-0005-0000-0000-00004BBC0000}"/>
    <cellStyle name="Output 3 2 2 3 3 2 4" xfId="46854" xr:uid="{00000000-0005-0000-0000-00004CBC0000}"/>
    <cellStyle name="Output 3 2 2 3 3 3" xfId="8673" xr:uid="{00000000-0005-0000-0000-00004DBC0000}"/>
    <cellStyle name="Output 3 2 2 3 3 3 2" xfId="26338" xr:uid="{00000000-0005-0000-0000-00004EBC0000}"/>
    <cellStyle name="Output 3 2 2 3 3 3 3" xfId="43597" xr:uid="{00000000-0005-0000-0000-00004FBC0000}"/>
    <cellStyle name="Output 3 2 2 3 3 4" xfId="15671" xr:uid="{00000000-0005-0000-0000-000050BC0000}"/>
    <cellStyle name="Output 3 2 2 3 3 4 2" xfId="33335" xr:uid="{00000000-0005-0000-0000-000051BC0000}"/>
    <cellStyle name="Output 3 2 2 3 3 4 3" xfId="50544" xr:uid="{00000000-0005-0000-0000-000052BC0000}"/>
    <cellStyle name="Output 3 2 2 3 3 5" xfId="22702" xr:uid="{00000000-0005-0000-0000-000053BC0000}"/>
    <cellStyle name="Output 3 2 2 3 3 6" xfId="39986" xr:uid="{00000000-0005-0000-0000-000054BC0000}"/>
    <cellStyle name="Output 3 2 2 3 4" xfId="10643" xr:uid="{00000000-0005-0000-0000-000055BC0000}"/>
    <cellStyle name="Output 3 2 2 3 4 2" xfId="17532" xr:uid="{00000000-0005-0000-0000-000056BC0000}"/>
    <cellStyle name="Output 3 2 2 3 4 2 2" xfId="35196" xr:uid="{00000000-0005-0000-0000-000057BC0000}"/>
    <cellStyle name="Output 3 2 2 3 4 2 3" xfId="52391" xr:uid="{00000000-0005-0000-0000-000058BC0000}"/>
    <cellStyle name="Output 3 2 2 3 4 3" xfId="28307" xr:uid="{00000000-0005-0000-0000-000059BC0000}"/>
    <cellStyle name="Output 3 2 2 3 4 4" xfId="45552" xr:uid="{00000000-0005-0000-0000-00005ABC0000}"/>
    <cellStyle name="Output 3 2 2 3 5" xfId="6893" xr:uid="{00000000-0005-0000-0000-00005BBC0000}"/>
    <cellStyle name="Output 3 2 2 3 5 2" xfId="24558" xr:uid="{00000000-0005-0000-0000-00005CBC0000}"/>
    <cellStyle name="Output 3 2 2 3 5 3" xfId="41829" xr:uid="{00000000-0005-0000-0000-00005DBC0000}"/>
    <cellStyle name="Output 3 2 2 3 6" xfId="13924" xr:uid="{00000000-0005-0000-0000-00005EBC0000}"/>
    <cellStyle name="Output 3 2 2 3 6 2" xfId="31588" xr:uid="{00000000-0005-0000-0000-00005FBC0000}"/>
    <cellStyle name="Output 3 2 2 3 6 3" xfId="48809" xr:uid="{00000000-0005-0000-0000-000060BC0000}"/>
    <cellStyle name="Output 3 2 2 3 7" xfId="20840" xr:uid="{00000000-0005-0000-0000-000061BC0000}"/>
    <cellStyle name="Output 3 2 2 3 8" xfId="38143" xr:uid="{00000000-0005-0000-0000-000062BC0000}"/>
    <cellStyle name="Output 3 2 2 4" xfId="3349" xr:uid="{00000000-0005-0000-0000-000063BC0000}"/>
    <cellStyle name="Output 3 2 2 4 2" xfId="5265" xr:uid="{00000000-0005-0000-0000-000064BC0000}"/>
    <cellStyle name="Output 3 2 2 4 2 2" xfId="12185" xr:uid="{00000000-0005-0000-0000-000065BC0000}"/>
    <cellStyle name="Output 3 2 2 4 2 2 2" xfId="18912" xr:uid="{00000000-0005-0000-0000-000066BC0000}"/>
    <cellStyle name="Output 3 2 2 4 2 2 2 2" xfId="36576" xr:uid="{00000000-0005-0000-0000-000067BC0000}"/>
    <cellStyle name="Output 3 2 2 4 2 2 2 3" xfId="53759" xr:uid="{00000000-0005-0000-0000-000068BC0000}"/>
    <cellStyle name="Output 3 2 2 4 2 2 3" xfId="29849" xr:uid="{00000000-0005-0000-0000-000069BC0000}"/>
    <cellStyle name="Output 3 2 2 4 2 2 4" xfId="47082" xr:uid="{00000000-0005-0000-0000-00006ABC0000}"/>
    <cellStyle name="Output 3 2 2 4 2 3" xfId="8901" xr:uid="{00000000-0005-0000-0000-00006BBC0000}"/>
    <cellStyle name="Output 3 2 2 4 2 3 2" xfId="26566" xr:uid="{00000000-0005-0000-0000-00006CBC0000}"/>
    <cellStyle name="Output 3 2 2 4 2 3 3" xfId="43825" xr:uid="{00000000-0005-0000-0000-00006DBC0000}"/>
    <cellStyle name="Output 3 2 2 4 2 4" xfId="15845" xr:uid="{00000000-0005-0000-0000-00006EBC0000}"/>
    <cellStyle name="Output 3 2 2 4 2 4 2" xfId="33509" xr:uid="{00000000-0005-0000-0000-00006FBC0000}"/>
    <cellStyle name="Output 3 2 2 4 2 4 3" xfId="50718" xr:uid="{00000000-0005-0000-0000-000070BC0000}"/>
    <cellStyle name="Output 3 2 2 4 2 5" xfId="22930" xr:uid="{00000000-0005-0000-0000-000071BC0000}"/>
    <cellStyle name="Output 3 2 2 4 2 6" xfId="40214" xr:uid="{00000000-0005-0000-0000-000072BC0000}"/>
    <cellStyle name="Output 3 2 2 4 3" xfId="10809" xr:uid="{00000000-0005-0000-0000-000073BC0000}"/>
    <cellStyle name="Output 3 2 2 4 3 2" xfId="17644" xr:uid="{00000000-0005-0000-0000-000074BC0000}"/>
    <cellStyle name="Output 3 2 2 4 3 2 2" xfId="35308" xr:uid="{00000000-0005-0000-0000-000075BC0000}"/>
    <cellStyle name="Output 3 2 2 4 3 2 3" xfId="52503" xr:uid="{00000000-0005-0000-0000-000076BC0000}"/>
    <cellStyle name="Output 3 2 2 4 3 3" xfId="28473" xr:uid="{00000000-0005-0000-0000-000077BC0000}"/>
    <cellStyle name="Output 3 2 2 4 3 4" xfId="45718" xr:uid="{00000000-0005-0000-0000-000078BC0000}"/>
    <cellStyle name="Output 3 2 2 4 4" xfId="7119" xr:uid="{00000000-0005-0000-0000-000079BC0000}"/>
    <cellStyle name="Output 3 2 2 4 4 2" xfId="24784" xr:uid="{00000000-0005-0000-0000-00007ABC0000}"/>
    <cellStyle name="Output 3 2 2 4 4 3" xfId="42055" xr:uid="{00000000-0005-0000-0000-00007BBC0000}"/>
    <cellStyle name="Output 3 2 2 4 5" xfId="14098" xr:uid="{00000000-0005-0000-0000-00007CBC0000}"/>
    <cellStyle name="Output 3 2 2 4 5 2" xfId="31762" xr:uid="{00000000-0005-0000-0000-00007DBC0000}"/>
    <cellStyle name="Output 3 2 2 4 5 3" xfId="48983" xr:uid="{00000000-0005-0000-0000-00007EBC0000}"/>
    <cellStyle name="Output 3 2 2 4 6" xfId="21068" xr:uid="{00000000-0005-0000-0000-00007FBC0000}"/>
    <cellStyle name="Output 3 2 2 4 7" xfId="38371" xr:uid="{00000000-0005-0000-0000-000080BC0000}"/>
    <cellStyle name="Output 3 2 2 5" xfId="3270" xr:uid="{00000000-0005-0000-0000-000081BC0000}"/>
    <cellStyle name="Output 3 2 2 5 2" xfId="5186" xr:uid="{00000000-0005-0000-0000-000082BC0000}"/>
    <cellStyle name="Output 3 2 2 5 2 2" xfId="12106" xr:uid="{00000000-0005-0000-0000-000083BC0000}"/>
    <cellStyle name="Output 3 2 2 5 2 2 2" xfId="18887" xr:uid="{00000000-0005-0000-0000-000084BC0000}"/>
    <cellStyle name="Output 3 2 2 5 2 2 2 2" xfId="36551" xr:uid="{00000000-0005-0000-0000-000085BC0000}"/>
    <cellStyle name="Output 3 2 2 5 2 2 2 3" xfId="53734" xr:uid="{00000000-0005-0000-0000-000086BC0000}"/>
    <cellStyle name="Output 3 2 2 5 2 2 3" xfId="29770" xr:uid="{00000000-0005-0000-0000-000087BC0000}"/>
    <cellStyle name="Output 3 2 2 5 2 2 4" xfId="47003" xr:uid="{00000000-0005-0000-0000-000088BC0000}"/>
    <cellStyle name="Output 3 2 2 5 2 3" xfId="8822" xr:uid="{00000000-0005-0000-0000-000089BC0000}"/>
    <cellStyle name="Output 3 2 2 5 2 3 2" xfId="26487" xr:uid="{00000000-0005-0000-0000-00008ABC0000}"/>
    <cellStyle name="Output 3 2 2 5 2 3 3" xfId="43746" xr:uid="{00000000-0005-0000-0000-00008BBC0000}"/>
    <cellStyle name="Output 3 2 2 5 2 4" xfId="15820" xr:uid="{00000000-0005-0000-0000-00008CBC0000}"/>
    <cellStyle name="Output 3 2 2 5 2 4 2" xfId="33484" xr:uid="{00000000-0005-0000-0000-00008DBC0000}"/>
    <cellStyle name="Output 3 2 2 5 2 4 3" xfId="50693" xr:uid="{00000000-0005-0000-0000-00008EBC0000}"/>
    <cellStyle name="Output 3 2 2 5 2 5" xfId="22851" xr:uid="{00000000-0005-0000-0000-00008FBC0000}"/>
    <cellStyle name="Output 3 2 2 5 2 6" xfId="40135" xr:uid="{00000000-0005-0000-0000-000090BC0000}"/>
    <cellStyle name="Output 3 2 2 5 3" xfId="7042" xr:uid="{00000000-0005-0000-0000-000091BC0000}"/>
    <cellStyle name="Output 3 2 2 5 3 2" xfId="24707" xr:uid="{00000000-0005-0000-0000-000092BC0000}"/>
    <cellStyle name="Output 3 2 2 5 3 3" xfId="41978" xr:uid="{00000000-0005-0000-0000-000093BC0000}"/>
    <cellStyle name="Output 3 2 2 5 4" xfId="14073" xr:uid="{00000000-0005-0000-0000-000094BC0000}"/>
    <cellStyle name="Output 3 2 2 5 4 2" xfId="31737" xr:uid="{00000000-0005-0000-0000-000095BC0000}"/>
    <cellStyle name="Output 3 2 2 5 4 3" xfId="48958" xr:uid="{00000000-0005-0000-0000-000096BC0000}"/>
    <cellStyle name="Output 3 2 2 5 5" xfId="20989" xr:uid="{00000000-0005-0000-0000-000097BC0000}"/>
    <cellStyle name="Output 3 2 2 5 6" xfId="38292" xr:uid="{00000000-0005-0000-0000-000098BC0000}"/>
    <cellStyle name="Output 3 2 2 6" xfId="4602" xr:uid="{00000000-0005-0000-0000-000099BC0000}"/>
    <cellStyle name="Output 3 2 2 6 2" xfId="11522" xr:uid="{00000000-0005-0000-0000-00009ABC0000}"/>
    <cellStyle name="Output 3 2 2 6 2 2" xfId="18303" xr:uid="{00000000-0005-0000-0000-00009BBC0000}"/>
    <cellStyle name="Output 3 2 2 6 2 2 2" xfId="35967" xr:uid="{00000000-0005-0000-0000-00009CBC0000}"/>
    <cellStyle name="Output 3 2 2 6 2 2 3" xfId="53156" xr:uid="{00000000-0005-0000-0000-00009DBC0000}"/>
    <cellStyle name="Output 3 2 2 6 2 3" xfId="29186" xr:uid="{00000000-0005-0000-0000-00009EBC0000}"/>
    <cellStyle name="Output 3 2 2 6 2 4" xfId="46425" xr:uid="{00000000-0005-0000-0000-00009FBC0000}"/>
    <cellStyle name="Output 3 2 2 6 3" xfId="8238" xr:uid="{00000000-0005-0000-0000-0000A0BC0000}"/>
    <cellStyle name="Output 3 2 2 6 3 2" xfId="25903" xr:uid="{00000000-0005-0000-0000-0000A1BC0000}"/>
    <cellStyle name="Output 3 2 2 6 3 3" xfId="43168" xr:uid="{00000000-0005-0000-0000-0000A2BC0000}"/>
    <cellStyle name="Output 3 2 2 6 4" xfId="15236" xr:uid="{00000000-0005-0000-0000-0000A3BC0000}"/>
    <cellStyle name="Output 3 2 2 6 4 2" xfId="32900" xr:uid="{00000000-0005-0000-0000-0000A4BC0000}"/>
    <cellStyle name="Output 3 2 2 6 4 3" xfId="50115" xr:uid="{00000000-0005-0000-0000-0000A5BC0000}"/>
    <cellStyle name="Output 3 2 2 6 5" xfId="22267" xr:uid="{00000000-0005-0000-0000-0000A6BC0000}"/>
    <cellStyle name="Output 3 2 2 6 6" xfId="39557" xr:uid="{00000000-0005-0000-0000-0000A7BC0000}"/>
    <cellStyle name="Output 3 2 2 7" xfId="10208" xr:uid="{00000000-0005-0000-0000-0000A8BC0000}"/>
    <cellStyle name="Output 3 2 2 7 2" xfId="17097" xr:uid="{00000000-0005-0000-0000-0000A9BC0000}"/>
    <cellStyle name="Output 3 2 2 7 2 2" xfId="34761" xr:uid="{00000000-0005-0000-0000-0000AABC0000}"/>
    <cellStyle name="Output 3 2 2 7 2 3" xfId="51962" xr:uid="{00000000-0005-0000-0000-0000ABBC0000}"/>
    <cellStyle name="Output 3 2 2 7 3" xfId="27872" xr:uid="{00000000-0005-0000-0000-0000ACBC0000}"/>
    <cellStyle name="Output 3 2 2 7 4" xfId="45123" xr:uid="{00000000-0005-0000-0000-0000ADBC0000}"/>
    <cellStyle name="Output 3 2 2 8" xfId="6458" xr:uid="{00000000-0005-0000-0000-0000AEBC0000}"/>
    <cellStyle name="Output 3 2 2 8 2" xfId="24123" xr:uid="{00000000-0005-0000-0000-0000AFBC0000}"/>
    <cellStyle name="Output 3 2 2 8 3" xfId="41400" xr:uid="{00000000-0005-0000-0000-0000B0BC0000}"/>
    <cellStyle name="Output 3 2 2 9" xfId="13489" xr:uid="{00000000-0005-0000-0000-0000B1BC0000}"/>
    <cellStyle name="Output 3 2 2 9 2" xfId="31153" xr:uid="{00000000-0005-0000-0000-0000B2BC0000}"/>
    <cellStyle name="Output 3 2 2 9 3" xfId="48380" xr:uid="{00000000-0005-0000-0000-0000B3BC0000}"/>
    <cellStyle name="Output 3 2 3" xfId="2890" xr:uid="{00000000-0005-0000-0000-0000B4BC0000}"/>
    <cellStyle name="Output 3 2 3 2" xfId="3553" xr:uid="{00000000-0005-0000-0000-0000B5BC0000}"/>
    <cellStyle name="Output 3 2 3 2 2" xfId="5469" xr:uid="{00000000-0005-0000-0000-0000B6BC0000}"/>
    <cellStyle name="Output 3 2 3 2 2 2" xfId="12389" xr:uid="{00000000-0005-0000-0000-0000B7BC0000}"/>
    <cellStyle name="Output 3 2 3 2 2 2 2" xfId="19116" xr:uid="{00000000-0005-0000-0000-0000B8BC0000}"/>
    <cellStyle name="Output 3 2 3 2 2 2 2 2" xfId="36780" xr:uid="{00000000-0005-0000-0000-0000B9BC0000}"/>
    <cellStyle name="Output 3 2 3 2 2 2 2 3" xfId="53960" xr:uid="{00000000-0005-0000-0000-0000BABC0000}"/>
    <cellStyle name="Output 3 2 3 2 2 2 3" xfId="30053" xr:uid="{00000000-0005-0000-0000-0000BBBC0000}"/>
    <cellStyle name="Output 3 2 3 2 2 2 4" xfId="47283" xr:uid="{00000000-0005-0000-0000-0000BCBC0000}"/>
    <cellStyle name="Output 3 2 3 2 2 3" xfId="9105" xr:uid="{00000000-0005-0000-0000-0000BDBC0000}"/>
    <cellStyle name="Output 3 2 3 2 2 3 2" xfId="26770" xr:uid="{00000000-0005-0000-0000-0000BEBC0000}"/>
    <cellStyle name="Output 3 2 3 2 2 3 3" xfId="44026" xr:uid="{00000000-0005-0000-0000-0000BFBC0000}"/>
    <cellStyle name="Output 3 2 3 2 2 4" xfId="16049" xr:uid="{00000000-0005-0000-0000-0000C0BC0000}"/>
    <cellStyle name="Output 3 2 3 2 2 4 2" xfId="33713" xr:uid="{00000000-0005-0000-0000-0000C1BC0000}"/>
    <cellStyle name="Output 3 2 3 2 2 4 3" xfId="50919" xr:uid="{00000000-0005-0000-0000-0000C2BC0000}"/>
    <cellStyle name="Output 3 2 3 2 2 5" xfId="23134" xr:uid="{00000000-0005-0000-0000-0000C3BC0000}"/>
    <cellStyle name="Output 3 2 3 2 2 6" xfId="40415" xr:uid="{00000000-0005-0000-0000-0000C4BC0000}"/>
    <cellStyle name="Output 3 2 3 2 3" xfId="11013" xr:uid="{00000000-0005-0000-0000-0000C5BC0000}"/>
    <cellStyle name="Output 3 2 3 2 3 2" xfId="17848" xr:uid="{00000000-0005-0000-0000-0000C6BC0000}"/>
    <cellStyle name="Output 3 2 3 2 3 2 2" xfId="35512" xr:uid="{00000000-0005-0000-0000-0000C7BC0000}"/>
    <cellStyle name="Output 3 2 3 2 3 2 3" xfId="52704" xr:uid="{00000000-0005-0000-0000-0000C8BC0000}"/>
    <cellStyle name="Output 3 2 3 2 3 3" xfId="28677" xr:uid="{00000000-0005-0000-0000-0000C9BC0000}"/>
    <cellStyle name="Output 3 2 3 2 3 4" xfId="45919" xr:uid="{00000000-0005-0000-0000-0000CABC0000}"/>
    <cellStyle name="Output 3 2 3 2 4" xfId="7250" xr:uid="{00000000-0005-0000-0000-0000CBBC0000}"/>
    <cellStyle name="Output 3 2 3 2 4 2" xfId="24915" xr:uid="{00000000-0005-0000-0000-0000CCBC0000}"/>
    <cellStyle name="Output 3 2 3 2 4 3" xfId="42183" xr:uid="{00000000-0005-0000-0000-0000CDBC0000}"/>
    <cellStyle name="Output 3 2 3 2 5" xfId="14302" xr:uid="{00000000-0005-0000-0000-0000CEBC0000}"/>
    <cellStyle name="Output 3 2 3 2 5 2" xfId="31966" xr:uid="{00000000-0005-0000-0000-0000CFBC0000}"/>
    <cellStyle name="Output 3 2 3 2 5 3" xfId="49184" xr:uid="{00000000-0005-0000-0000-0000D0BC0000}"/>
    <cellStyle name="Output 3 2 3 2 6" xfId="21272" xr:uid="{00000000-0005-0000-0000-0000D1BC0000}"/>
    <cellStyle name="Output 3 2 3 2 7" xfId="38572" xr:uid="{00000000-0005-0000-0000-0000D2BC0000}"/>
    <cellStyle name="Output 3 2 3 3" xfId="3923" xr:uid="{00000000-0005-0000-0000-0000D3BC0000}"/>
    <cellStyle name="Output 3 2 3 3 2" xfId="5839" xr:uid="{00000000-0005-0000-0000-0000D4BC0000}"/>
    <cellStyle name="Output 3 2 3 3 2 2" xfId="12759" xr:uid="{00000000-0005-0000-0000-0000D5BC0000}"/>
    <cellStyle name="Output 3 2 3 3 2 2 2" xfId="19486" xr:uid="{00000000-0005-0000-0000-0000D6BC0000}"/>
    <cellStyle name="Output 3 2 3 3 2 2 2 2" xfId="37150" xr:uid="{00000000-0005-0000-0000-0000D7BC0000}"/>
    <cellStyle name="Output 3 2 3 3 2 2 2 3" xfId="54327" xr:uid="{00000000-0005-0000-0000-0000D8BC0000}"/>
    <cellStyle name="Output 3 2 3 3 2 2 3" xfId="30423" xr:uid="{00000000-0005-0000-0000-0000D9BC0000}"/>
    <cellStyle name="Output 3 2 3 3 2 2 4" xfId="47650" xr:uid="{00000000-0005-0000-0000-0000DABC0000}"/>
    <cellStyle name="Output 3 2 3 3 2 3" xfId="9475" xr:uid="{00000000-0005-0000-0000-0000DBBC0000}"/>
    <cellStyle name="Output 3 2 3 3 2 3 2" xfId="27140" xr:uid="{00000000-0005-0000-0000-0000DCBC0000}"/>
    <cellStyle name="Output 3 2 3 3 2 3 3" xfId="44393" xr:uid="{00000000-0005-0000-0000-0000DDBC0000}"/>
    <cellStyle name="Output 3 2 3 3 2 4" xfId="16419" xr:uid="{00000000-0005-0000-0000-0000DEBC0000}"/>
    <cellStyle name="Output 3 2 3 3 2 4 2" xfId="34083" xr:uid="{00000000-0005-0000-0000-0000DFBC0000}"/>
    <cellStyle name="Output 3 2 3 3 2 4 3" xfId="51286" xr:uid="{00000000-0005-0000-0000-0000E0BC0000}"/>
    <cellStyle name="Output 3 2 3 3 2 5" xfId="23504" xr:uid="{00000000-0005-0000-0000-0000E1BC0000}"/>
    <cellStyle name="Output 3 2 3 3 2 6" xfId="40782" xr:uid="{00000000-0005-0000-0000-0000E2BC0000}"/>
    <cellStyle name="Output 3 2 3 3 3" xfId="7620" xr:uid="{00000000-0005-0000-0000-0000E3BC0000}"/>
    <cellStyle name="Output 3 2 3 3 3 2" xfId="25285" xr:uid="{00000000-0005-0000-0000-0000E4BC0000}"/>
    <cellStyle name="Output 3 2 3 3 3 3" xfId="42550" xr:uid="{00000000-0005-0000-0000-0000E5BC0000}"/>
    <cellStyle name="Output 3 2 3 3 4" xfId="14672" xr:uid="{00000000-0005-0000-0000-0000E6BC0000}"/>
    <cellStyle name="Output 3 2 3 3 4 2" xfId="32336" xr:uid="{00000000-0005-0000-0000-0000E7BC0000}"/>
    <cellStyle name="Output 3 2 3 3 4 3" xfId="49551" xr:uid="{00000000-0005-0000-0000-0000E8BC0000}"/>
    <cellStyle name="Output 3 2 3 3 5" xfId="21642" xr:uid="{00000000-0005-0000-0000-0000E9BC0000}"/>
    <cellStyle name="Output 3 2 3 3 6" xfId="38939" xr:uid="{00000000-0005-0000-0000-0000EABC0000}"/>
    <cellStyle name="Output 3 2 3 4" xfId="4806" xr:uid="{00000000-0005-0000-0000-0000EBBC0000}"/>
    <cellStyle name="Output 3 2 3 4 2" xfId="11726" xr:uid="{00000000-0005-0000-0000-0000ECBC0000}"/>
    <cellStyle name="Output 3 2 3 4 2 2" xfId="18507" xr:uid="{00000000-0005-0000-0000-0000EDBC0000}"/>
    <cellStyle name="Output 3 2 3 4 2 2 2" xfId="36171" xr:uid="{00000000-0005-0000-0000-0000EEBC0000}"/>
    <cellStyle name="Output 3 2 3 4 2 2 3" xfId="53357" xr:uid="{00000000-0005-0000-0000-0000EFBC0000}"/>
    <cellStyle name="Output 3 2 3 4 2 3" xfId="29390" xr:uid="{00000000-0005-0000-0000-0000F0BC0000}"/>
    <cellStyle name="Output 3 2 3 4 2 4" xfId="46626" xr:uid="{00000000-0005-0000-0000-0000F1BC0000}"/>
    <cellStyle name="Output 3 2 3 4 3" xfId="8442" xr:uid="{00000000-0005-0000-0000-0000F2BC0000}"/>
    <cellStyle name="Output 3 2 3 4 3 2" xfId="26107" xr:uid="{00000000-0005-0000-0000-0000F3BC0000}"/>
    <cellStyle name="Output 3 2 3 4 3 3" xfId="43369" xr:uid="{00000000-0005-0000-0000-0000F4BC0000}"/>
    <cellStyle name="Output 3 2 3 4 4" xfId="15440" xr:uid="{00000000-0005-0000-0000-0000F5BC0000}"/>
    <cellStyle name="Output 3 2 3 4 4 2" xfId="33104" xr:uid="{00000000-0005-0000-0000-0000F6BC0000}"/>
    <cellStyle name="Output 3 2 3 4 4 3" xfId="50316" xr:uid="{00000000-0005-0000-0000-0000F7BC0000}"/>
    <cellStyle name="Output 3 2 3 4 5" xfId="22471" xr:uid="{00000000-0005-0000-0000-0000F8BC0000}"/>
    <cellStyle name="Output 3 2 3 4 6" xfId="39758" xr:uid="{00000000-0005-0000-0000-0000F9BC0000}"/>
    <cellStyle name="Output 3 2 3 5" xfId="10412" xr:uid="{00000000-0005-0000-0000-0000FABC0000}"/>
    <cellStyle name="Output 3 2 3 5 2" xfId="17301" xr:uid="{00000000-0005-0000-0000-0000FBBC0000}"/>
    <cellStyle name="Output 3 2 3 5 2 2" xfId="34965" xr:uid="{00000000-0005-0000-0000-0000FCBC0000}"/>
    <cellStyle name="Output 3 2 3 5 2 3" xfId="52163" xr:uid="{00000000-0005-0000-0000-0000FDBC0000}"/>
    <cellStyle name="Output 3 2 3 5 3" xfId="28076" xr:uid="{00000000-0005-0000-0000-0000FEBC0000}"/>
    <cellStyle name="Output 3 2 3 5 4" xfId="45324" xr:uid="{00000000-0005-0000-0000-0000FFBC0000}"/>
    <cellStyle name="Output 3 2 3 6" xfId="6662" xr:uid="{00000000-0005-0000-0000-000000BD0000}"/>
    <cellStyle name="Output 3 2 3 6 2" xfId="24327" xr:uid="{00000000-0005-0000-0000-000001BD0000}"/>
    <cellStyle name="Output 3 2 3 6 3" xfId="41601" xr:uid="{00000000-0005-0000-0000-000002BD0000}"/>
    <cellStyle name="Output 3 2 3 7" xfId="13693" xr:uid="{00000000-0005-0000-0000-000003BD0000}"/>
    <cellStyle name="Output 3 2 3 7 2" xfId="31357" xr:uid="{00000000-0005-0000-0000-000004BD0000}"/>
    <cellStyle name="Output 3 2 3 7 3" xfId="48581" xr:uid="{00000000-0005-0000-0000-000005BD0000}"/>
    <cellStyle name="Output 3 2 3 8" xfId="20609" xr:uid="{00000000-0005-0000-0000-000006BD0000}"/>
    <cellStyle name="Output 3 2 3 9" xfId="37915" xr:uid="{00000000-0005-0000-0000-000007BD0000}"/>
    <cellStyle name="Output 3 2 4" xfId="4542" xr:uid="{00000000-0005-0000-0000-000008BD0000}"/>
    <cellStyle name="Output 3 2 4 2" xfId="6406" xr:uid="{00000000-0005-0000-0000-000009BD0000}"/>
    <cellStyle name="Output 3 2 4 2 2" xfId="13325" xr:uid="{00000000-0005-0000-0000-00000ABD0000}"/>
    <cellStyle name="Output 3 2 4 2 2 2" xfId="19998" xr:uid="{00000000-0005-0000-0000-00000BBD0000}"/>
    <cellStyle name="Output 3 2 4 2 2 2 2" xfId="37662" xr:uid="{00000000-0005-0000-0000-00000CBD0000}"/>
    <cellStyle name="Output 3 2 4 2 2 2 3" xfId="54839" xr:uid="{00000000-0005-0000-0000-00000DBD0000}"/>
    <cellStyle name="Output 3 2 4 2 2 3" xfId="30989" xr:uid="{00000000-0005-0000-0000-00000EBD0000}"/>
    <cellStyle name="Output 3 2 4 2 2 4" xfId="48216" xr:uid="{00000000-0005-0000-0000-00000FBD0000}"/>
    <cellStyle name="Output 3 2 4 2 3" xfId="10041" xr:uid="{00000000-0005-0000-0000-000010BD0000}"/>
    <cellStyle name="Output 3 2 4 2 3 2" xfId="27706" xr:uid="{00000000-0005-0000-0000-000011BD0000}"/>
    <cellStyle name="Output 3 2 4 2 3 3" xfId="44959" xr:uid="{00000000-0005-0000-0000-000012BD0000}"/>
    <cellStyle name="Output 3 2 4 2 4" xfId="16931" xr:uid="{00000000-0005-0000-0000-000013BD0000}"/>
    <cellStyle name="Output 3 2 4 2 4 2" xfId="34595" xr:uid="{00000000-0005-0000-0000-000014BD0000}"/>
    <cellStyle name="Output 3 2 4 2 4 3" xfId="51798" xr:uid="{00000000-0005-0000-0000-000015BD0000}"/>
    <cellStyle name="Output 3 2 4 2 5" xfId="24071" xr:uid="{00000000-0005-0000-0000-000016BD0000}"/>
    <cellStyle name="Output 3 2 4 2 6" xfId="41348" xr:uid="{00000000-0005-0000-0000-000017BD0000}"/>
    <cellStyle name="Output 3 2 4 3" xfId="11470" xr:uid="{00000000-0005-0000-0000-000018BD0000}"/>
    <cellStyle name="Output 3 2 4 3 2" xfId="18251" xr:uid="{00000000-0005-0000-0000-000019BD0000}"/>
    <cellStyle name="Output 3 2 4 3 2 2" xfId="35915" xr:uid="{00000000-0005-0000-0000-00001ABD0000}"/>
    <cellStyle name="Output 3 2 4 3 2 3" xfId="53104" xr:uid="{00000000-0005-0000-0000-00001BBD0000}"/>
    <cellStyle name="Output 3 2 4 3 3" xfId="29134" xr:uid="{00000000-0005-0000-0000-00001CBD0000}"/>
    <cellStyle name="Output 3 2 4 3 4" xfId="46373" xr:uid="{00000000-0005-0000-0000-00001DBD0000}"/>
    <cellStyle name="Output 3 2 4 4" xfId="8186" xr:uid="{00000000-0005-0000-0000-00001EBD0000}"/>
    <cellStyle name="Output 3 2 4 4 2" xfId="25851" xr:uid="{00000000-0005-0000-0000-00001FBD0000}"/>
    <cellStyle name="Output 3 2 4 4 3" xfId="43116" xr:uid="{00000000-0005-0000-0000-000020BD0000}"/>
    <cellStyle name="Output 3 2 4 5" xfId="15184" xr:uid="{00000000-0005-0000-0000-000021BD0000}"/>
    <cellStyle name="Output 3 2 4 5 2" xfId="32848" xr:uid="{00000000-0005-0000-0000-000022BD0000}"/>
    <cellStyle name="Output 3 2 4 5 3" xfId="50063" xr:uid="{00000000-0005-0000-0000-000023BD0000}"/>
    <cellStyle name="Output 3 2 4 6" xfId="22215" xr:uid="{00000000-0005-0000-0000-000024BD0000}"/>
    <cellStyle name="Output 3 2 4 7" xfId="39505" xr:uid="{00000000-0005-0000-0000-000025BD0000}"/>
    <cellStyle name="Output 3 2 5" xfId="4456" xr:uid="{00000000-0005-0000-0000-000026BD0000}"/>
    <cellStyle name="Output 3 2 5 2" xfId="6320" xr:uid="{00000000-0005-0000-0000-000027BD0000}"/>
    <cellStyle name="Output 3 2 5 2 2" xfId="13239" xr:uid="{00000000-0005-0000-0000-000028BD0000}"/>
    <cellStyle name="Output 3 2 5 2 2 2" xfId="19912" xr:uid="{00000000-0005-0000-0000-000029BD0000}"/>
    <cellStyle name="Output 3 2 5 2 2 2 2" xfId="37576" xr:uid="{00000000-0005-0000-0000-00002ABD0000}"/>
    <cellStyle name="Output 3 2 5 2 2 2 3" xfId="54753" xr:uid="{00000000-0005-0000-0000-00002BBD0000}"/>
    <cellStyle name="Output 3 2 5 2 2 3" xfId="30903" xr:uid="{00000000-0005-0000-0000-00002CBD0000}"/>
    <cellStyle name="Output 3 2 5 2 2 4" xfId="48130" xr:uid="{00000000-0005-0000-0000-00002DBD0000}"/>
    <cellStyle name="Output 3 2 5 2 3" xfId="9955" xr:uid="{00000000-0005-0000-0000-00002EBD0000}"/>
    <cellStyle name="Output 3 2 5 2 3 2" xfId="27620" xr:uid="{00000000-0005-0000-0000-00002FBD0000}"/>
    <cellStyle name="Output 3 2 5 2 3 3" xfId="44873" xr:uid="{00000000-0005-0000-0000-000030BD0000}"/>
    <cellStyle name="Output 3 2 5 2 4" xfId="16845" xr:uid="{00000000-0005-0000-0000-000031BD0000}"/>
    <cellStyle name="Output 3 2 5 2 4 2" xfId="34509" xr:uid="{00000000-0005-0000-0000-000032BD0000}"/>
    <cellStyle name="Output 3 2 5 2 4 3" xfId="51712" xr:uid="{00000000-0005-0000-0000-000033BD0000}"/>
    <cellStyle name="Output 3 2 5 2 5" xfId="23985" xr:uid="{00000000-0005-0000-0000-000034BD0000}"/>
    <cellStyle name="Output 3 2 5 2 6" xfId="41262" xr:uid="{00000000-0005-0000-0000-000035BD0000}"/>
    <cellStyle name="Output 3 2 5 3" xfId="11384" xr:uid="{00000000-0005-0000-0000-000036BD0000}"/>
    <cellStyle name="Output 3 2 5 3 2" xfId="18165" xr:uid="{00000000-0005-0000-0000-000037BD0000}"/>
    <cellStyle name="Output 3 2 5 3 2 2" xfId="35829" xr:uid="{00000000-0005-0000-0000-000038BD0000}"/>
    <cellStyle name="Output 3 2 5 3 2 3" xfId="53018" xr:uid="{00000000-0005-0000-0000-000039BD0000}"/>
    <cellStyle name="Output 3 2 5 3 3" xfId="29048" xr:uid="{00000000-0005-0000-0000-00003ABD0000}"/>
    <cellStyle name="Output 3 2 5 3 4" xfId="46287" xr:uid="{00000000-0005-0000-0000-00003BBD0000}"/>
    <cellStyle name="Output 3 2 5 4" xfId="8100" xr:uid="{00000000-0005-0000-0000-00003CBD0000}"/>
    <cellStyle name="Output 3 2 5 4 2" xfId="25765" xr:uid="{00000000-0005-0000-0000-00003DBD0000}"/>
    <cellStyle name="Output 3 2 5 4 3" xfId="43030" xr:uid="{00000000-0005-0000-0000-00003EBD0000}"/>
    <cellStyle name="Output 3 2 5 5" xfId="15098" xr:uid="{00000000-0005-0000-0000-00003FBD0000}"/>
    <cellStyle name="Output 3 2 5 5 2" xfId="32762" xr:uid="{00000000-0005-0000-0000-000040BD0000}"/>
    <cellStyle name="Output 3 2 5 5 3" xfId="49977" xr:uid="{00000000-0005-0000-0000-000041BD0000}"/>
    <cellStyle name="Output 3 2 5 6" xfId="22129" xr:uid="{00000000-0005-0000-0000-000042BD0000}"/>
    <cellStyle name="Output 3 2 5 7" xfId="39419" xr:uid="{00000000-0005-0000-0000-000043BD0000}"/>
    <cellStyle name="Output 3 2 6" xfId="10185" xr:uid="{00000000-0005-0000-0000-000044BD0000}"/>
    <cellStyle name="Output 3 2 6 2" xfId="17074" xr:uid="{00000000-0005-0000-0000-000045BD0000}"/>
    <cellStyle name="Output 3 2 6 2 2" xfId="34738" xr:uid="{00000000-0005-0000-0000-000046BD0000}"/>
    <cellStyle name="Output 3 2 6 2 3" xfId="51939" xr:uid="{00000000-0005-0000-0000-000047BD0000}"/>
    <cellStyle name="Output 3 2 6 3" xfId="27849" xr:uid="{00000000-0005-0000-0000-000048BD0000}"/>
    <cellStyle name="Output 3 2 6 4" xfId="45100" xr:uid="{00000000-0005-0000-0000-000049BD0000}"/>
    <cellStyle name="Output 3 2 7" xfId="13466" xr:uid="{00000000-0005-0000-0000-00004ABD0000}"/>
    <cellStyle name="Output 3 2 7 2" xfId="31130" xr:uid="{00000000-0005-0000-0000-00004BBD0000}"/>
    <cellStyle name="Output 3 2 7 3" xfId="48357" xr:uid="{00000000-0005-0000-0000-00004CBD0000}"/>
    <cellStyle name="Output 3 2 8" xfId="20292" xr:uid="{00000000-0005-0000-0000-00004DBD0000}"/>
    <cellStyle name="Output 3 2 9" xfId="20372" xr:uid="{00000000-0005-0000-0000-00004EBD0000}"/>
    <cellStyle name="Output 3 3" xfId="2685" xr:uid="{00000000-0005-0000-0000-00004FBD0000}"/>
    <cellStyle name="Output 3 3 10" xfId="20406" xr:uid="{00000000-0005-0000-0000-000050BD0000}"/>
    <cellStyle name="Output 3 3 11" xfId="37715" xr:uid="{00000000-0005-0000-0000-000051BD0000}"/>
    <cellStyle name="Output 3 3 2" xfId="2914" xr:uid="{00000000-0005-0000-0000-000052BD0000}"/>
    <cellStyle name="Output 3 3 2 2" xfId="3577" xr:uid="{00000000-0005-0000-0000-000053BD0000}"/>
    <cellStyle name="Output 3 3 2 2 2" xfId="5493" xr:uid="{00000000-0005-0000-0000-000054BD0000}"/>
    <cellStyle name="Output 3 3 2 2 2 2" xfId="12413" xr:uid="{00000000-0005-0000-0000-000055BD0000}"/>
    <cellStyle name="Output 3 3 2 2 2 2 2" xfId="19140" xr:uid="{00000000-0005-0000-0000-000056BD0000}"/>
    <cellStyle name="Output 3 3 2 2 2 2 2 2" xfId="36804" xr:uid="{00000000-0005-0000-0000-000057BD0000}"/>
    <cellStyle name="Output 3 3 2 2 2 2 2 3" xfId="53984" xr:uid="{00000000-0005-0000-0000-000058BD0000}"/>
    <cellStyle name="Output 3 3 2 2 2 2 3" xfId="30077" xr:uid="{00000000-0005-0000-0000-000059BD0000}"/>
    <cellStyle name="Output 3 3 2 2 2 2 4" xfId="47307" xr:uid="{00000000-0005-0000-0000-00005ABD0000}"/>
    <cellStyle name="Output 3 3 2 2 2 3" xfId="9129" xr:uid="{00000000-0005-0000-0000-00005BBD0000}"/>
    <cellStyle name="Output 3 3 2 2 2 3 2" xfId="26794" xr:uid="{00000000-0005-0000-0000-00005CBD0000}"/>
    <cellStyle name="Output 3 3 2 2 2 3 3" xfId="44050" xr:uid="{00000000-0005-0000-0000-00005DBD0000}"/>
    <cellStyle name="Output 3 3 2 2 2 4" xfId="16073" xr:uid="{00000000-0005-0000-0000-00005EBD0000}"/>
    <cellStyle name="Output 3 3 2 2 2 4 2" xfId="33737" xr:uid="{00000000-0005-0000-0000-00005FBD0000}"/>
    <cellStyle name="Output 3 3 2 2 2 4 3" xfId="50943" xr:uid="{00000000-0005-0000-0000-000060BD0000}"/>
    <cellStyle name="Output 3 3 2 2 2 5" xfId="23158" xr:uid="{00000000-0005-0000-0000-000061BD0000}"/>
    <cellStyle name="Output 3 3 2 2 2 6" xfId="40439" xr:uid="{00000000-0005-0000-0000-000062BD0000}"/>
    <cellStyle name="Output 3 3 2 2 3" xfId="11037" xr:uid="{00000000-0005-0000-0000-000063BD0000}"/>
    <cellStyle name="Output 3 3 2 2 3 2" xfId="17872" xr:uid="{00000000-0005-0000-0000-000064BD0000}"/>
    <cellStyle name="Output 3 3 2 2 3 2 2" xfId="35536" xr:uid="{00000000-0005-0000-0000-000065BD0000}"/>
    <cellStyle name="Output 3 3 2 2 3 2 3" xfId="52728" xr:uid="{00000000-0005-0000-0000-000066BD0000}"/>
    <cellStyle name="Output 3 3 2 2 3 3" xfId="28701" xr:uid="{00000000-0005-0000-0000-000067BD0000}"/>
    <cellStyle name="Output 3 3 2 2 3 4" xfId="45943" xr:uid="{00000000-0005-0000-0000-000068BD0000}"/>
    <cellStyle name="Output 3 3 2 2 4" xfId="7274" xr:uid="{00000000-0005-0000-0000-000069BD0000}"/>
    <cellStyle name="Output 3 3 2 2 4 2" xfId="24939" xr:uid="{00000000-0005-0000-0000-00006ABD0000}"/>
    <cellStyle name="Output 3 3 2 2 4 3" xfId="42207" xr:uid="{00000000-0005-0000-0000-00006BBD0000}"/>
    <cellStyle name="Output 3 3 2 2 5" xfId="14326" xr:uid="{00000000-0005-0000-0000-00006CBD0000}"/>
    <cellStyle name="Output 3 3 2 2 5 2" xfId="31990" xr:uid="{00000000-0005-0000-0000-00006DBD0000}"/>
    <cellStyle name="Output 3 3 2 2 5 3" xfId="49208" xr:uid="{00000000-0005-0000-0000-00006EBD0000}"/>
    <cellStyle name="Output 3 3 2 2 6" xfId="21296" xr:uid="{00000000-0005-0000-0000-00006FBD0000}"/>
    <cellStyle name="Output 3 3 2 2 7" xfId="38596" xr:uid="{00000000-0005-0000-0000-000070BD0000}"/>
    <cellStyle name="Output 3 3 2 3" xfId="3947" xr:uid="{00000000-0005-0000-0000-000071BD0000}"/>
    <cellStyle name="Output 3 3 2 3 2" xfId="5863" xr:uid="{00000000-0005-0000-0000-000072BD0000}"/>
    <cellStyle name="Output 3 3 2 3 2 2" xfId="12783" xr:uid="{00000000-0005-0000-0000-000073BD0000}"/>
    <cellStyle name="Output 3 3 2 3 2 2 2" xfId="19510" xr:uid="{00000000-0005-0000-0000-000074BD0000}"/>
    <cellStyle name="Output 3 3 2 3 2 2 2 2" xfId="37174" xr:uid="{00000000-0005-0000-0000-000075BD0000}"/>
    <cellStyle name="Output 3 3 2 3 2 2 2 3" xfId="54351" xr:uid="{00000000-0005-0000-0000-000076BD0000}"/>
    <cellStyle name="Output 3 3 2 3 2 2 3" xfId="30447" xr:uid="{00000000-0005-0000-0000-000077BD0000}"/>
    <cellStyle name="Output 3 3 2 3 2 2 4" xfId="47674" xr:uid="{00000000-0005-0000-0000-000078BD0000}"/>
    <cellStyle name="Output 3 3 2 3 2 3" xfId="9499" xr:uid="{00000000-0005-0000-0000-000079BD0000}"/>
    <cellStyle name="Output 3 3 2 3 2 3 2" xfId="27164" xr:uid="{00000000-0005-0000-0000-00007ABD0000}"/>
    <cellStyle name="Output 3 3 2 3 2 3 3" xfId="44417" xr:uid="{00000000-0005-0000-0000-00007BBD0000}"/>
    <cellStyle name="Output 3 3 2 3 2 4" xfId="16443" xr:uid="{00000000-0005-0000-0000-00007CBD0000}"/>
    <cellStyle name="Output 3 3 2 3 2 4 2" xfId="34107" xr:uid="{00000000-0005-0000-0000-00007DBD0000}"/>
    <cellStyle name="Output 3 3 2 3 2 4 3" xfId="51310" xr:uid="{00000000-0005-0000-0000-00007EBD0000}"/>
    <cellStyle name="Output 3 3 2 3 2 5" xfId="23528" xr:uid="{00000000-0005-0000-0000-00007FBD0000}"/>
    <cellStyle name="Output 3 3 2 3 2 6" xfId="40806" xr:uid="{00000000-0005-0000-0000-000080BD0000}"/>
    <cellStyle name="Output 3 3 2 3 3" xfId="7644" xr:uid="{00000000-0005-0000-0000-000081BD0000}"/>
    <cellStyle name="Output 3 3 2 3 3 2" xfId="25309" xr:uid="{00000000-0005-0000-0000-000082BD0000}"/>
    <cellStyle name="Output 3 3 2 3 3 3" xfId="42574" xr:uid="{00000000-0005-0000-0000-000083BD0000}"/>
    <cellStyle name="Output 3 3 2 3 4" xfId="14696" xr:uid="{00000000-0005-0000-0000-000084BD0000}"/>
    <cellStyle name="Output 3 3 2 3 4 2" xfId="32360" xr:uid="{00000000-0005-0000-0000-000085BD0000}"/>
    <cellStyle name="Output 3 3 2 3 4 3" xfId="49575" xr:uid="{00000000-0005-0000-0000-000086BD0000}"/>
    <cellStyle name="Output 3 3 2 3 5" xfId="21666" xr:uid="{00000000-0005-0000-0000-000087BD0000}"/>
    <cellStyle name="Output 3 3 2 3 6" xfId="38963" xr:uid="{00000000-0005-0000-0000-000088BD0000}"/>
    <cellStyle name="Output 3 3 2 4" xfId="4830" xr:uid="{00000000-0005-0000-0000-000089BD0000}"/>
    <cellStyle name="Output 3 3 2 4 2" xfId="11750" xr:uid="{00000000-0005-0000-0000-00008ABD0000}"/>
    <cellStyle name="Output 3 3 2 4 2 2" xfId="18531" xr:uid="{00000000-0005-0000-0000-00008BBD0000}"/>
    <cellStyle name="Output 3 3 2 4 2 2 2" xfId="36195" xr:uid="{00000000-0005-0000-0000-00008CBD0000}"/>
    <cellStyle name="Output 3 3 2 4 2 2 3" xfId="53381" xr:uid="{00000000-0005-0000-0000-00008DBD0000}"/>
    <cellStyle name="Output 3 3 2 4 2 3" xfId="29414" xr:uid="{00000000-0005-0000-0000-00008EBD0000}"/>
    <cellStyle name="Output 3 3 2 4 2 4" xfId="46650" xr:uid="{00000000-0005-0000-0000-00008FBD0000}"/>
    <cellStyle name="Output 3 3 2 4 3" xfId="8466" xr:uid="{00000000-0005-0000-0000-000090BD0000}"/>
    <cellStyle name="Output 3 3 2 4 3 2" xfId="26131" xr:uid="{00000000-0005-0000-0000-000091BD0000}"/>
    <cellStyle name="Output 3 3 2 4 3 3" xfId="43393" xr:uid="{00000000-0005-0000-0000-000092BD0000}"/>
    <cellStyle name="Output 3 3 2 4 4" xfId="15464" xr:uid="{00000000-0005-0000-0000-000093BD0000}"/>
    <cellStyle name="Output 3 3 2 4 4 2" xfId="33128" xr:uid="{00000000-0005-0000-0000-000094BD0000}"/>
    <cellStyle name="Output 3 3 2 4 4 3" xfId="50340" xr:uid="{00000000-0005-0000-0000-000095BD0000}"/>
    <cellStyle name="Output 3 3 2 4 5" xfId="22495" xr:uid="{00000000-0005-0000-0000-000096BD0000}"/>
    <cellStyle name="Output 3 3 2 4 6" xfId="39782" xr:uid="{00000000-0005-0000-0000-000097BD0000}"/>
    <cellStyle name="Output 3 3 2 5" xfId="10436" xr:uid="{00000000-0005-0000-0000-000098BD0000}"/>
    <cellStyle name="Output 3 3 2 5 2" xfId="17325" xr:uid="{00000000-0005-0000-0000-000099BD0000}"/>
    <cellStyle name="Output 3 3 2 5 2 2" xfId="34989" xr:uid="{00000000-0005-0000-0000-00009ABD0000}"/>
    <cellStyle name="Output 3 3 2 5 2 3" xfId="52187" xr:uid="{00000000-0005-0000-0000-00009BBD0000}"/>
    <cellStyle name="Output 3 3 2 5 3" xfId="28100" xr:uid="{00000000-0005-0000-0000-00009CBD0000}"/>
    <cellStyle name="Output 3 3 2 5 4" xfId="45348" xr:uid="{00000000-0005-0000-0000-00009DBD0000}"/>
    <cellStyle name="Output 3 3 2 6" xfId="6686" xr:uid="{00000000-0005-0000-0000-00009EBD0000}"/>
    <cellStyle name="Output 3 3 2 6 2" xfId="24351" xr:uid="{00000000-0005-0000-0000-00009FBD0000}"/>
    <cellStyle name="Output 3 3 2 6 3" xfId="41625" xr:uid="{00000000-0005-0000-0000-0000A0BD0000}"/>
    <cellStyle name="Output 3 3 2 7" xfId="13717" xr:uid="{00000000-0005-0000-0000-0000A1BD0000}"/>
    <cellStyle name="Output 3 3 2 7 2" xfId="31381" xr:uid="{00000000-0005-0000-0000-0000A2BD0000}"/>
    <cellStyle name="Output 3 3 2 7 3" xfId="48605" xr:uid="{00000000-0005-0000-0000-0000A3BD0000}"/>
    <cellStyle name="Output 3 3 2 8" xfId="20633" xr:uid="{00000000-0005-0000-0000-0000A4BD0000}"/>
    <cellStyle name="Output 3 3 2 9" xfId="37939" xr:uid="{00000000-0005-0000-0000-0000A5BD0000}"/>
    <cellStyle name="Output 3 3 3" xfId="3122" xr:uid="{00000000-0005-0000-0000-0000A6BD0000}"/>
    <cellStyle name="Output 3 3 3 2" xfId="4152" xr:uid="{00000000-0005-0000-0000-0000A7BD0000}"/>
    <cellStyle name="Output 3 3 3 2 2" xfId="6068" xr:uid="{00000000-0005-0000-0000-0000A8BD0000}"/>
    <cellStyle name="Output 3 3 3 2 2 2" xfId="12988" xr:uid="{00000000-0005-0000-0000-0000A9BD0000}"/>
    <cellStyle name="Output 3 3 3 2 2 2 2" xfId="19715" xr:uid="{00000000-0005-0000-0000-0000AABD0000}"/>
    <cellStyle name="Output 3 3 3 2 2 2 2 2" xfId="37379" xr:uid="{00000000-0005-0000-0000-0000ABBD0000}"/>
    <cellStyle name="Output 3 3 3 2 2 2 2 3" xfId="54556" xr:uid="{00000000-0005-0000-0000-0000ACBD0000}"/>
    <cellStyle name="Output 3 3 3 2 2 2 3" xfId="30652" xr:uid="{00000000-0005-0000-0000-0000ADBD0000}"/>
    <cellStyle name="Output 3 3 3 2 2 2 4" xfId="47879" xr:uid="{00000000-0005-0000-0000-0000AEBD0000}"/>
    <cellStyle name="Output 3 3 3 2 2 3" xfId="9704" xr:uid="{00000000-0005-0000-0000-0000AFBD0000}"/>
    <cellStyle name="Output 3 3 3 2 2 3 2" xfId="27369" xr:uid="{00000000-0005-0000-0000-0000B0BD0000}"/>
    <cellStyle name="Output 3 3 3 2 2 3 3" xfId="44622" xr:uid="{00000000-0005-0000-0000-0000B1BD0000}"/>
    <cellStyle name="Output 3 3 3 2 2 4" xfId="16648" xr:uid="{00000000-0005-0000-0000-0000B2BD0000}"/>
    <cellStyle name="Output 3 3 3 2 2 4 2" xfId="34312" xr:uid="{00000000-0005-0000-0000-0000B3BD0000}"/>
    <cellStyle name="Output 3 3 3 2 2 4 3" xfId="51515" xr:uid="{00000000-0005-0000-0000-0000B4BD0000}"/>
    <cellStyle name="Output 3 3 3 2 2 5" xfId="23733" xr:uid="{00000000-0005-0000-0000-0000B5BD0000}"/>
    <cellStyle name="Output 3 3 3 2 2 6" xfId="41011" xr:uid="{00000000-0005-0000-0000-0000B6BD0000}"/>
    <cellStyle name="Output 3 3 3 2 3" xfId="7849" xr:uid="{00000000-0005-0000-0000-0000B7BD0000}"/>
    <cellStyle name="Output 3 3 3 2 3 2" xfId="25514" xr:uid="{00000000-0005-0000-0000-0000B8BD0000}"/>
    <cellStyle name="Output 3 3 3 2 3 3" xfId="42779" xr:uid="{00000000-0005-0000-0000-0000B9BD0000}"/>
    <cellStyle name="Output 3 3 3 2 4" xfId="14901" xr:uid="{00000000-0005-0000-0000-0000BABD0000}"/>
    <cellStyle name="Output 3 3 3 2 4 2" xfId="32565" xr:uid="{00000000-0005-0000-0000-0000BBBD0000}"/>
    <cellStyle name="Output 3 3 3 2 4 3" xfId="49780" xr:uid="{00000000-0005-0000-0000-0000BCBD0000}"/>
    <cellStyle name="Output 3 3 3 2 5" xfId="21871" xr:uid="{00000000-0005-0000-0000-0000BDBD0000}"/>
    <cellStyle name="Output 3 3 3 2 6" xfId="39168" xr:uid="{00000000-0005-0000-0000-0000BEBD0000}"/>
    <cellStyle name="Output 3 3 3 3" xfId="5038" xr:uid="{00000000-0005-0000-0000-0000BFBD0000}"/>
    <cellStyle name="Output 3 3 3 3 2" xfId="11958" xr:uid="{00000000-0005-0000-0000-0000C0BD0000}"/>
    <cellStyle name="Output 3 3 3 3 2 2" xfId="18739" xr:uid="{00000000-0005-0000-0000-0000C1BD0000}"/>
    <cellStyle name="Output 3 3 3 3 2 2 2" xfId="36403" xr:uid="{00000000-0005-0000-0000-0000C2BD0000}"/>
    <cellStyle name="Output 3 3 3 3 2 2 3" xfId="53586" xr:uid="{00000000-0005-0000-0000-0000C3BD0000}"/>
    <cellStyle name="Output 3 3 3 3 2 3" xfId="29622" xr:uid="{00000000-0005-0000-0000-0000C4BD0000}"/>
    <cellStyle name="Output 3 3 3 3 2 4" xfId="46855" xr:uid="{00000000-0005-0000-0000-0000C5BD0000}"/>
    <cellStyle name="Output 3 3 3 3 3" xfId="8674" xr:uid="{00000000-0005-0000-0000-0000C6BD0000}"/>
    <cellStyle name="Output 3 3 3 3 3 2" xfId="26339" xr:uid="{00000000-0005-0000-0000-0000C7BD0000}"/>
    <cellStyle name="Output 3 3 3 3 3 3" xfId="43598" xr:uid="{00000000-0005-0000-0000-0000C8BD0000}"/>
    <cellStyle name="Output 3 3 3 3 4" xfId="15672" xr:uid="{00000000-0005-0000-0000-0000C9BD0000}"/>
    <cellStyle name="Output 3 3 3 3 4 2" xfId="33336" xr:uid="{00000000-0005-0000-0000-0000CABD0000}"/>
    <cellStyle name="Output 3 3 3 3 4 3" xfId="50545" xr:uid="{00000000-0005-0000-0000-0000CBBD0000}"/>
    <cellStyle name="Output 3 3 3 3 5" xfId="22703" xr:uid="{00000000-0005-0000-0000-0000CCBD0000}"/>
    <cellStyle name="Output 3 3 3 3 6" xfId="39987" xr:uid="{00000000-0005-0000-0000-0000CDBD0000}"/>
    <cellStyle name="Output 3 3 3 4" xfId="10644" xr:uid="{00000000-0005-0000-0000-0000CEBD0000}"/>
    <cellStyle name="Output 3 3 3 4 2" xfId="17533" xr:uid="{00000000-0005-0000-0000-0000CFBD0000}"/>
    <cellStyle name="Output 3 3 3 4 2 2" xfId="35197" xr:uid="{00000000-0005-0000-0000-0000D0BD0000}"/>
    <cellStyle name="Output 3 3 3 4 2 3" xfId="52392" xr:uid="{00000000-0005-0000-0000-0000D1BD0000}"/>
    <cellStyle name="Output 3 3 3 4 3" xfId="28308" xr:uid="{00000000-0005-0000-0000-0000D2BD0000}"/>
    <cellStyle name="Output 3 3 3 4 4" xfId="45553" xr:uid="{00000000-0005-0000-0000-0000D3BD0000}"/>
    <cellStyle name="Output 3 3 3 5" xfId="6894" xr:uid="{00000000-0005-0000-0000-0000D4BD0000}"/>
    <cellStyle name="Output 3 3 3 5 2" xfId="24559" xr:uid="{00000000-0005-0000-0000-0000D5BD0000}"/>
    <cellStyle name="Output 3 3 3 5 3" xfId="41830" xr:uid="{00000000-0005-0000-0000-0000D6BD0000}"/>
    <cellStyle name="Output 3 3 3 6" xfId="13925" xr:uid="{00000000-0005-0000-0000-0000D7BD0000}"/>
    <cellStyle name="Output 3 3 3 6 2" xfId="31589" xr:uid="{00000000-0005-0000-0000-0000D8BD0000}"/>
    <cellStyle name="Output 3 3 3 6 3" xfId="48810" xr:uid="{00000000-0005-0000-0000-0000D9BD0000}"/>
    <cellStyle name="Output 3 3 3 7" xfId="20841" xr:uid="{00000000-0005-0000-0000-0000DABD0000}"/>
    <cellStyle name="Output 3 3 3 8" xfId="38144" xr:uid="{00000000-0005-0000-0000-0000DBBD0000}"/>
    <cellStyle name="Output 3 3 4" xfId="3350" xr:uid="{00000000-0005-0000-0000-0000DCBD0000}"/>
    <cellStyle name="Output 3 3 4 2" xfId="5266" xr:uid="{00000000-0005-0000-0000-0000DDBD0000}"/>
    <cellStyle name="Output 3 3 4 2 2" xfId="12186" xr:uid="{00000000-0005-0000-0000-0000DEBD0000}"/>
    <cellStyle name="Output 3 3 4 2 2 2" xfId="18913" xr:uid="{00000000-0005-0000-0000-0000DFBD0000}"/>
    <cellStyle name="Output 3 3 4 2 2 2 2" xfId="36577" xr:uid="{00000000-0005-0000-0000-0000E0BD0000}"/>
    <cellStyle name="Output 3 3 4 2 2 2 3" xfId="53760" xr:uid="{00000000-0005-0000-0000-0000E1BD0000}"/>
    <cellStyle name="Output 3 3 4 2 2 3" xfId="29850" xr:uid="{00000000-0005-0000-0000-0000E2BD0000}"/>
    <cellStyle name="Output 3 3 4 2 2 4" xfId="47083" xr:uid="{00000000-0005-0000-0000-0000E3BD0000}"/>
    <cellStyle name="Output 3 3 4 2 3" xfId="8902" xr:uid="{00000000-0005-0000-0000-0000E4BD0000}"/>
    <cellStyle name="Output 3 3 4 2 3 2" xfId="26567" xr:uid="{00000000-0005-0000-0000-0000E5BD0000}"/>
    <cellStyle name="Output 3 3 4 2 3 3" xfId="43826" xr:uid="{00000000-0005-0000-0000-0000E6BD0000}"/>
    <cellStyle name="Output 3 3 4 2 4" xfId="15846" xr:uid="{00000000-0005-0000-0000-0000E7BD0000}"/>
    <cellStyle name="Output 3 3 4 2 4 2" xfId="33510" xr:uid="{00000000-0005-0000-0000-0000E8BD0000}"/>
    <cellStyle name="Output 3 3 4 2 4 3" xfId="50719" xr:uid="{00000000-0005-0000-0000-0000E9BD0000}"/>
    <cellStyle name="Output 3 3 4 2 5" xfId="22931" xr:uid="{00000000-0005-0000-0000-0000EABD0000}"/>
    <cellStyle name="Output 3 3 4 2 6" xfId="40215" xr:uid="{00000000-0005-0000-0000-0000EBBD0000}"/>
    <cellStyle name="Output 3 3 4 3" xfId="10810" xr:uid="{00000000-0005-0000-0000-0000ECBD0000}"/>
    <cellStyle name="Output 3 3 4 3 2" xfId="17645" xr:uid="{00000000-0005-0000-0000-0000EDBD0000}"/>
    <cellStyle name="Output 3 3 4 3 2 2" xfId="35309" xr:uid="{00000000-0005-0000-0000-0000EEBD0000}"/>
    <cellStyle name="Output 3 3 4 3 2 3" xfId="52504" xr:uid="{00000000-0005-0000-0000-0000EFBD0000}"/>
    <cellStyle name="Output 3 3 4 3 3" xfId="28474" xr:uid="{00000000-0005-0000-0000-0000F0BD0000}"/>
    <cellStyle name="Output 3 3 4 3 4" xfId="45719" xr:uid="{00000000-0005-0000-0000-0000F1BD0000}"/>
    <cellStyle name="Output 3 3 4 4" xfId="7120" xr:uid="{00000000-0005-0000-0000-0000F2BD0000}"/>
    <cellStyle name="Output 3 3 4 4 2" xfId="24785" xr:uid="{00000000-0005-0000-0000-0000F3BD0000}"/>
    <cellStyle name="Output 3 3 4 4 3" xfId="42056" xr:uid="{00000000-0005-0000-0000-0000F4BD0000}"/>
    <cellStyle name="Output 3 3 4 5" xfId="14099" xr:uid="{00000000-0005-0000-0000-0000F5BD0000}"/>
    <cellStyle name="Output 3 3 4 5 2" xfId="31763" xr:uid="{00000000-0005-0000-0000-0000F6BD0000}"/>
    <cellStyle name="Output 3 3 4 5 3" xfId="48984" xr:uid="{00000000-0005-0000-0000-0000F7BD0000}"/>
    <cellStyle name="Output 3 3 4 6" xfId="21069" xr:uid="{00000000-0005-0000-0000-0000F8BD0000}"/>
    <cellStyle name="Output 3 3 4 7" xfId="38372" xr:uid="{00000000-0005-0000-0000-0000F9BD0000}"/>
    <cellStyle name="Output 3 3 5" xfId="3269" xr:uid="{00000000-0005-0000-0000-0000FABD0000}"/>
    <cellStyle name="Output 3 3 5 2" xfId="5185" xr:uid="{00000000-0005-0000-0000-0000FBBD0000}"/>
    <cellStyle name="Output 3 3 5 2 2" xfId="12105" xr:uid="{00000000-0005-0000-0000-0000FCBD0000}"/>
    <cellStyle name="Output 3 3 5 2 2 2" xfId="18886" xr:uid="{00000000-0005-0000-0000-0000FDBD0000}"/>
    <cellStyle name="Output 3 3 5 2 2 2 2" xfId="36550" xr:uid="{00000000-0005-0000-0000-0000FEBD0000}"/>
    <cellStyle name="Output 3 3 5 2 2 2 3" xfId="53733" xr:uid="{00000000-0005-0000-0000-0000FFBD0000}"/>
    <cellStyle name="Output 3 3 5 2 2 3" xfId="29769" xr:uid="{00000000-0005-0000-0000-000000BE0000}"/>
    <cellStyle name="Output 3 3 5 2 2 4" xfId="47002" xr:uid="{00000000-0005-0000-0000-000001BE0000}"/>
    <cellStyle name="Output 3 3 5 2 3" xfId="8821" xr:uid="{00000000-0005-0000-0000-000002BE0000}"/>
    <cellStyle name="Output 3 3 5 2 3 2" xfId="26486" xr:uid="{00000000-0005-0000-0000-000003BE0000}"/>
    <cellStyle name="Output 3 3 5 2 3 3" xfId="43745" xr:uid="{00000000-0005-0000-0000-000004BE0000}"/>
    <cellStyle name="Output 3 3 5 2 4" xfId="15819" xr:uid="{00000000-0005-0000-0000-000005BE0000}"/>
    <cellStyle name="Output 3 3 5 2 4 2" xfId="33483" xr:uid="{00000000-0005-0000-0000-000006BE0000}"/>
    <cellStyle name="Output 3 3 5 2 4 3" xfId="50692" xr:uid="{00000000-0005-0000-0000-000007BE0000}"/>
    <cellStyle name="Output 3 3 5 2 5" xfId="22850" xr:uid="{00000000-0005-0000-0000-000008BE0000}"/>
    <cellStyle name="Output 3 3 5 2 6" xfId="40134" xr:uid="{00000000-0005-0000-0000-000009BE0000}"/>
    <cellStyle name="Output 3 3 5 3" xfId="7041" xr:uid="{00000000-0005-0000-0000-00000ABE0000}"/>
    <cellStyle name="Output 3 3 5 3 2" xfId="24706" xr:uid="{00000000-0005-0000-0000-00000BBE0000}"/>
    <cellStyle name="Output 3 3 5 3 3" xfId="41977" xr:uid="{00000000-0005-0000-0000-00000CBE0000}"/>
    <cellStyle name="Output 3 3 5 4" xfId="14072" xr:uid="{00000000-0005-0000-0000-00000DBE0000}"/>
    <cellStyle name="Output 3 3 5 4 2" xfId="31736" xr:uid="{00000000-0005-0000-0000-00000EBE0000}"/>
    <cellStyle name="Output 3 3 5 4 3" xfId="48957" xr:uid="{00000000-0005-0000-0000-00000FBE0000}"/>
    <cellStyle name="Output 3 3 5 5" xfId="20988" xr:uid="{00000000-0005-0000-0000-000010BE0000}"/>
    <cellStyle name="Output 3 3 5 6" xfId="38291" xr:uid="{00000000-0005-0000-0000-000011BE0000}"/>
    <cellStyle name="Output 3 3 6" xfId="4603" xr:uid="{00000000-0005-0000-0000-000012BE0000}"/>
    <cellStyle name="Output 3 3 6 2" xfId="11523" xr:uid="{00000000-0005-0000-0000-000013BE0000}"/>
    <cellStyle name="Output 3 3 6 2 2" xfId="18304" xr:uid="{00000000-0005-0000-0000-000014BE0000}"/>
    <cellStyle name="Output 3 3 6 2 2 2" xfId="35968" xr:uid="{00000000-0005-0000-0000-000015BE0000}"/>
    <cellStyle name="Output 3 3 6 2 2 3" xfId="53157" xr:uid="{00000000-0005-0000-0000-000016BE0000}"/>
    <cellStyle name="Output 3 3 6 2 3" xfId="29187" xr:uid="{00000000-0005-0000-0000-000017BE0000}"/>
    <cellStyle name="Output 3 3 6 2 4" xfId="46426" xr:uid="{00000000-0005-0000-0000-000018BE0000}"/>
    <cellStyle name="Output 3 3 6 3" xfId="8239" xr:uid="{00000000-0005-0000-0000-000019BE0000}"/>
    <cellStyle name="Output 3 3 6 3 2" xfId="25904" xr:uid="{00000000-0005-0000-0000-00001ABE0000}"/>
    <cellStyle name="Output 3 3 6 3 3" xfId="43169" xr:uid="{00000000-0005-0000-0000-00001BBE0000}"/>
    <cellStyle name="Output 3 3 6 4" xfId="15237" xr:uid="{00000000-0005-0000-0000-00001CBE0000}"/>
    <cellStyle name="Output 3 3 6 4 2" xfId="32901" xr:uid="{00000000-0005-0000-0000-00001DBE0000}"/>
    <cellStyle name="Output 3 3 6 4 3" xfId="50116" xr:uid="{00000000-0005-0000-0000-00001EBE0000}"/>
    <cellStyle name="Output 3 3 6 5" xfId="22268" xr:uid="{00000000-0005-0000-0000-00001FBE0000}"/>
    <cellStyle name="Output 3 3 6 6" xfId="39558" xr:uid="{00000000-0005-0000-0000-000020BE0000}"/>
    <cellStyle name="Output 3 3 7" xfId="10209" xr:uid="{00000000-0005-0000-0000-000021BE0000}"/>
    <cellStyle name="Output 3 3 7 2" xfId="17098" xr:uid="{00000000-0005-0000-0000-000022BE0000}"/>
    <cellStyle name="Output 3 3 7 2 2" xfId="34762" xr:uid="{00000000-0005-0000-0000-000023BE0000}"/>
    <cellStyle name="Output 3 3 7 2 3" xfId="51963" xr:uid="{00000000-0005-0000-0000-000024BE0000}"/>
    <cellStyle name="Output 3 3 7 3" xfId="27873" xr:uid="{00000000-0005-0000-0000-000025BE0000}"/>
    <cellStyle name="Output 3 3 7 4" xfId="45124" xr:uid="{00000000-0005-0000-0000-000026BE0000}"/>
    <cellStyle name="Output 3 3 8" xfId="6459" xr:uid="{00000000-0005-0000-0000-000027BE0000}"/>
    <cellStyle name="Output 3 3 8 2" xfId="24124" xr:uid="{00000000-0005-0000-0000-000028BE0000}"/>
    <cellStyle name="Output 3 3 8 3" xfId="41401" xr:uid="{00000000-0005-0000-0000-000029BE0000}"/>
    <cellStyle name="Output 3 3 9" xfId="13490" xr:uid="{00000000-0005-0000-0000-00002ABE0000}"/>
    <cellStyle name="Output 3 3 9 2" xfId="31154" xr:uid="{00000000-0005-0000-0000-00002BBE0000}"/>
    <cellStyle name="Output 3 3 9 3" xfId="48381" xr:uid="{00000000-0005-0000-0000-00002CBE0000}"/>
    <cellStyle name="Output 3 4" xfId="2889" xr:uid="{00000000-0005-0000-0000-00002DBE0000}"/>
    <cellStyle name="Output 3 4 2" xfId="3552" xr:uid="{00000000-0005-0000-0000-00002EBE0000}"/>
    <cellStyle name="Output 3 4 2 2" xfId="5468" xr:uid="{00000000-0005-0000-0000-00002FBE0000}"/>
    <cellStyle name="Output 3 4 2 2 2" xfId="12388" xr:uid="{00000000-0005-0000-0000-000030BE0000}"/>
    <cellStyle name="Output 3 4 2 2 2 2" xfId="19115" xr:uid="{00000000-0005-0000-0000-000031BE0000}"/>
    <cellStyle name="Output 3 4 2 2 2 2 2" xfId="36779" xr:uid="{00000000-0005-0000-0000-000032BE0000}"/>
    <cellStyle name="Output 3 4 2 2 2 2 3" xfId="53959" xr:uid="{00000000-0005-0000-0000-000033BE0000}"/>
    <cellStyle name="Output 3 4 2 2 2 3" xfId="30052" xr:uid="{00000000-0005-0000-0000-000034BE0000}"/>
    <cellStyle name="Output 3 4 2 2 2 4" xfId="47282" xr:uid="{00000000-0005-0000-0000-000035BE0000}"/>
    <cellStyle name="Output 3 4 2 2 3" xfId="9104" xr:uid="{00000000-0005-0000-0000-000036BE0000}"/>
    <cellStyle name="Output 3 4 2 2 3 2" xfId="26769" xr:uid="{00000000-0005-0000-0000-000037BE0000}"/>
    <cellStyle name="Output 3 4 2 2 3 3" xfId="44025" xr:uid="{00000000-0005-0000-0000-000038BE0000}"/>
    <cellStyle name="Output 3 4 2 2 4" xfId="16048" xr:uid="{00000000-0005-0000-0000-000039BE0000}"/>
    <cellStyle name="Output 3 4 2 2 4 2" xfId="33712" xr:uid="{00000000-0005-0000-0000-00003ABE0000}"/>
    <cellStyle name="Output 3 4 2 2 4 3" xfId="50918" xr:uid="{00000000-0005-0000-0000-00003BBE0000}"/>
    <cellStyle name="Output 3 4 2 2 5" xfId="23133" xr:uid="{00000000-0005-0000-0000-00003CBE0000}"/>
    <cellStyle name="Output 3 4 2 2 6" xfId="40414" xr:uid="{00000000-0005-0000-0000-00003DBE0000}"/>
    <cellStyle name="Output 3 4 2 3" xfId="11012" xr:uid="{00000000-0005-0000-0000-00003EBE0000}"/>
    <cellStyle name="Output 3 4 2 3 2" xfId="17847" xr:uid="{00000000-0005-0000-0000-00003FBE0000}"/>
    <cellStyle name="Output 3 4 2 3 2 2" xfId="35511" xr:uid="{00000000-0005-0000-0000-000040BE0000}"/>
    <cellStyle name="Output 3 4 2 3 2 3" xfId="52703" xr:uid="{00000000-0005-0000-0000-000041BE0000}"/>
    <cellStyle name="Output 3 4 2 3 3" xfId="28676" xr:uid="{00000000-0005-0000-0000-000042BE0000}"/>
    <cellStyle name="Output 3 4 2 3 4" xfId="45918" xr:uid="{00000000-0005-0000-0000-000043BE0000}"/>
    <cellStyle name="Output 3 4 2 4" xfId="7249" xr:uid="{00000000-0005-0000-0000-000044BE0000}"/>
    <cellStyle name="Output 3 4 2 4 2" xfId="24914" xr:uid="{00000000-0005-0000-0000-000045BE0000}"/>
    <cellStyle name="Output 3 4 2 4 3" xfId="42182" xr:uid="{00000000-0005-0000-0000-000046BE0000}"/>
    <cellStyle name="Output 3 4 2 5" xfId="14301" xr:uid="{00000000-0005-0000-0000-000047BE0000}"/>
    <cellStyle name="Output 3 4 2 5 2" xfId="31965" xr:uid="{00000000-0005-0000-0000-000048BE0000}"/>
    <cellStyle name="Output 3 4 2 5 3" xfId="49183" xr:uid="{00000000-0005-0000-0000-000049BE0000}"/>
    <cellStyle name="Output 3 4 2 6" xfId="21271" xr:uid="{00000000-0005-0000-0000-00004ABE0000}"/>
    <cellStyle name="Output 3 4 2 7" xfId="38571" xr:uid="{00000000-0005-0000-0000-00004BBE0000}"/>
    <cellStyle name="Output 3 4 3" xfId="3922" xr:uid="{00000000-0005-0000-0000-00004CBE0000}"/>
    <cellStyle name="Output 3 4 3 2" xfId="5838" xr:uid="{00000000-0005-0000-0000-00004DBE0000}"/>
    <cellStyle name="Output 3 4 3 2 2" xfId="12758" xr:uid="{00000000-0005-0000-0000-00004EBE0000}"/>
    <cellStyle name="Output 3 4 3 2 2 2" xfId="19485" xr:uid="{00000000-0005-0000-0000-00004FBE0000}"/>
    <cellStyle name="Output 3 4 3 2 2 2 2" xfId="37149" xr:uid="{00000000-0005-0000-0000-000050BE0000}"/>
    <cellStyle name="Output 3 4 3 2 2 2 3" xfId="54326" xr:uid="{00000000-0005-0000-0000-000051BE0000}"/>
    <cellStyle name="Output 3 4 3 2 2 3" xfId="30422" xr:uid="{00000000-0005-0000-0000-000052BE0000}"/>
    <cellStyle name="Output 3 4 3 2 2 4" xfId="47649" xr:uid="{00000000-0005-0000-0000-000053BE0000}"/>
    <cellStyle name="Output 3 4 3 2 3" xfId="9474" xr:uid="{00000000-0005-0000-0000-000054BE0000}"/>
    <cellStyle name="Output 3 4 3 2 3 2" xfId="27139" xr:uid="{00000000-0005-0000-0000-000055BE0000}"/>
    <cellStyle name="Output 3 4 3 2 3 3" xfId="44392" xr:uid="{00000000-0005-0000-0000-000056BE0000}"/>
    <cellStyle name="Output 3 4 3 2 4" xfId="16418" xr:uid="{00000000-0005-0000-0000-000057BE0000}"/>
    <cellStyle name="Output 3 4 3 2 4 2" xfId="34082" xr:uid="{00000000-0005-0000-0000-000058BE0000}"/>
    <cellStyle name="Output 3 4 3 2 4 3" xfId="51285" xr:uid="{00000000-0005-0000-0000-000059BE0000}"/>
    <cellStyle name="Output 3 4 3 2 5" xfId="23503" xr:uid="{00000000-0005-0000-0000-00005ABE0000}"/>
    <cellStyle name="Output 3 4 3 2 6" xfId="40781" xr:uid="{00000000-0005-0000-0000-00005BBE0000}"/>
    <cellStyle name="Output 3 4 3 3" xfId="7619" xr:uid="{00000000-0005-0000-0000-00005CBE0000}"/>
    <cellStyle name="Output 3 4 3 3 2" xfId="25284" xr:uid="{00000000-0005-0000-0000-00005DBE0000}"/>
    <cellStyle name="Output 3 4 3 3 3" xfId="42549" xr:uid="{00000000-0005-0000-0000-00005EBE0000}"/>
    <cellStyle name="Output 3 4 3 4" xfId="14671" xr:uid="{00000000-0005-0000-0000-00005FBE0000}"/>
    <cellStyle name="Output 3 4 3 4 2" xfId="32335" xr:uid="{00000000-0005-0000-0000-000060BE0000}"/>
    <cellStyle name="Output 3 4 3 4 3" xfId="49550" xr:uid="{00000000-0005-0000-0000-000061BE0000}"/>
    <cellStyle name="Output 3 4 3 5" xfId="21641" xr:uid="{00000000-0005-0000-0000-000062BE0000}"/>
    <cellStyle name="Output 3 4 3 6" xfId="38938" xr:uid="{00000000-0005-0000-0000-000063BE0000}"/>
    <cellStyle name="Output 3 4 4" xfId="4805" xr:uid="{00000000-0005-0000-0000-000064BE0000}"/>
    <cellStyle name="Output 3 4 4 2" xfId="11725" xr:uid="{00000000-0005-0000-0000-000065BE0000}"/>
    <cellStyle name="Output 3 4 4 2 2" xfId="18506" xr:uid="{00000000-0005-0000-0000-000066BE0000}"/>
    <cellStyle name="Output 3 4 4 2 2 2" xfId="36170" xr:uid="{00000000-0005-0000-0000-000067BE0000}"/>
    <cellStyle name="Output 3 4 4 2 2 3" xfId="53356" xr:uid="{00000000-0005-0000-0000-000068BE0000}"/>
    <cellStyle name="Output 3 4 4 2 3" xfId="29389" xr:uid="{00000000-0005-0000-0000-000069BE0000}"/>
    <cellStyle name="Output 3 4 4 2 4" xfId="46625" xr:uid="{00000000-0005-0000-0000-00006ABE0000}"/>
    <cellStyle name="Output 3 4 4 3" xfId="8441" xr:uid="{00000000-0005-0000-0000-00006BBE0000}"/>
    <cellStyle name="Output 3 4 4 3 2" xfId="26106" xr:uid="{00000000-0005-0000-0000-00006CBE0000}"/>
    <cellStyle name="Output 3 4 4 3 3" xfId="43368" xr:uid="{00000000-0005-0000-0000-00006DBE0000}"/>
    <cellStyle name="Output 3 4 4 4" xfId="15439" xr:uid="{00000000-0005-0000-0000-00006EBE0000}"/>
    <cellStyle name="Output 3 4 4 4 2" xfId="33103" xr:uid="{00000000-0005-0000-0000-00006FBE0000}"/>
    <cellStyle name="Output 3 4 4 4 3" xfId="50315" xr:uid="{00000000-0005-0000-0000-000070BE0000}"/>
    <cellStyle name="Output 3 4 4 5" xfId="22470" xr:uid="{00000000-0005-0000-0000-000071BE0000}"/>
    <cellStyle name="Output 3 4 4 6" xfId="39757" xr:uid="{00000000-0005-0000-0000-000072BE0000}"/>
    <cellStyle name="Output 3 4 5" xfId="10411" xr:uid="{00000000-0005-0000-0000-000073BE0000}"/>
    <cellStyle name="Output 3 4 5 2" xfId="17300" xr:uid="{00000000-0005-0000-0000-000074BE0000}"/>
    <cellStyle name="Output 3 4 5 2 2" xfId="34964" xr:uid="{00000000-0005-0000-0000-000075BE0000}"/>
    <cellStyle name="Output 3 4 5 2 3" xfId="52162" xr:uid="{00000000-0005-0000-0000-000076BE0000}"/>
    <cellStyle name="Output 3 4 5 3" xfId="28075" xr:uid="{00000000-0005-0000-0000-000077BE0000}"/>
    <cellStyle name="Output 3 4 5 4" xfId="45323" xr:uid="{00000000-0005-0000-0000-000078BE0000}"/>
    <cellStyle name="Output 3 4 6" xfId="6661" xr:uid="{00000000-0005-0000-0000-000079BE0000}"/>
    <cellStyle name="Output 3 4 6 2" xfId="24326" xr:uid="{00000000-0005-0000-0000-00007ABE0000}"/>
    <cellStyle name="Output 3 4 6 3" xfId="41600" xr:uid="{00000000-0005-0000-0000-00007BBE0000}"/>
    <cellStyle name="Output 3 4 7" xfId="13692" xr:uid="{00000000-0005-0000-0000-00007CBE0000}"/>
    <cellStyle name="Output 3 4 7 2" xfId="31356" xr:uid="{00000000-0005-0000-0000-00007DBE0000}"/>
    <cellStyle name="Output 3 4 7 3" xfId="48580" xr:uid="{00000000-0005-0000-0000-00007EBE0000}"/>
    <cellStyle name="Output 3 4 8" xfId="20608" xr:uid="{00000000-0005-0000-0000-00007FBE0000}"/>
    <cellStyle name="Output 3 4 9" xfId="37914" xr:uid="{00000000-0005-0000-0000-000080BE0000}"/>
    <cellStyle name="Output 3 5" xfId="4541" xr:uid="{00000000-0005-0000-0000-000081BE0000}"/>
    <cellStyle name="Output 3 5 2" xfId="6405" xr:uid="{00000000-0005-0000-0000-000082BE0000}"/>
    <cellStyle name="Output 3 5 2 2" xfId="13324" xr:uid="{00000000-0005-0000-0000-000083BE0000}"/>
    <cellStyle name="Output 3 5 2 2 2" xfId="19997" xr:uid="{00000000-0005-0000-0000-000084BE0000}"/>
    <cellStyle name="Output 3 5 2 2 2 2" xfId="37661" xr:uid="{00000000-0005-0000-0000-000085BE0000}"/>
    <cellStyle name="Output 3 5 2 2 2 3" xfId="54838" xr:uid="{00000000-0005-0000-0000-000086BE0000}"/>
    <cellStyle name="Output 3 5 2 2 3" xfId="30988" xr:uid="{00000000-0005-0000-0000-000087BE0000}"/>
    <cellStyle name="Output 3 5 2 2 4" xfId="48215" xr:uid="{00000000-0005-0000-0000-000088BE0000}"/>
    <cellStyle name="Output 3 5 2 3" xfId="10040" xr:uid="{00000000-0005-0000-0000-000089BE0000}"/>
    <cellStyle name="Output 3 5 2 3 2" xfId="27705" xr:uid="{00000000-0005-0000-0000-00008ABE0000}"/>
    <cellStyle name="Output 3 5 2 3 3" xfId="44958" xr:uid="{00000000-0005-0000-0000-00008BBE0000}"/>
    <cellStyle name="Output 3 5 2 4" xfId="16930" xr:uid="{00000000-0005-0000-0000-00008CBE0000}"/>
    <cellStyle name="Output 3 5 2 4 2" xfId="34594" xr:uid="{00000000-0005-0000-0000-00008DBE0000}"/>
    <cellStyle name="Output 3 5 2 4 3" xfId="51797" xr:uid="{00000000-0005-0000-0000-00008EBE0000}"/>
    <cellStyle name="Output 3 5 2 5" xfId="24070" xr:uid="{00000000-0005-0000-0000-00008FBE0000}"/>
    <cellStyle name="Output 3 5 2 6" xfId="41347" xr:uid="{00000000-0005-0000-0000-000090BE0000}"/>
    <cellStyle name="Output 3 5 3" xfId="11469" xr:uid="{00000000-0005-0000-0000-000091BE0000}"/>
    <cellStyle name="Output 3 5 3 2" xfId="18250" xr:uid="{00000000-0005-0000-0000-000092BE0000}"/>
    <cellStyle name="Output 3 5 3 2 2" xfId="35914" xr:uid="{00000000-0005-0000-0000-000093BE0000}"/>
    <cellStyle name="Output 3 5 3 2 3" xfId="53103" xr:uid="{00000000-0005-0000-0000-000094BE0000}"/>
    <cellStyle name="Output 3 5 3 3" xfId="29133" xr:uid="{00000000-0005-0000-0000-000095BE0000}"/>
    <cellStyle name="Output 3 5 3 4" xfId="46372" xr:uid="{00000000-0005-0000-0000-000096BE0000}"/>
    <cellStyle name="Output 3 5 4" xfId="8185" xr:uid="{00000000-0005-0000-0000-000097BE0000}"/>
    <cellStyle name="Output 3 5 4 2" xfId="25850" xr:uid="{00000000-0005-0000-0000-000098BE0000}"/>
    <cellStyle name="Output 3 5 4 3" xfId="43115" xr:uid="{00000000-0005-0000-0000-000099BE0000}"/>
    <cellStyle name="Output 3 5 5" xfId="15183" xr:uid="{00000000-0005-0000-0000-00009ABE0000}"/>
    <cellStyle name="Output 3 5 5 2" xfId="32847" xr:uid="{00000000-0005-0000-0000-00009BBE0000}"/>
    <cellStyle name="Output 3 5 5 3" xfId="50062" xr:uid="{00000000-0005-0000-0000-00009CBE0000}"/>
    <cellStyle name="Output 3 5 6" xfId="22214" xr:uid="{00000000-0005-0000-0000-00009DBE0000}"/>
    <cellStyle name="Output 3 5 7" xfId="39504" xr:uid="{00000000-0005-0000-0000-00009EBE0000}"/>
    <cellStyle name="Output 3 6" xfId="4455" xr:uid="{00000000-0005-0000-0000-00009FBE0000}"/>
    <cellStyle name="Output 3 6 2" xfId="6319" xr:uid="{00000000-0005-0000-0000-0000A0BE0000}"/>
    <cellStyle name="Output 3 6 2 2" xfId="13238" xr:uid="{00000000-0005-0000-0000-0000A1BE0000}"/>
    <cellStyle name="Output 3 6 2 2 2" xfId="19911" xr:uid="{00000000-0005-0000-0000-0000A2BE0000}"/>
    <cellStyle name="Output 3 6 2 2 2 2" xfId="37575" xr:uid="{00000000-0005-0000-0000-0000A3BE0000}"/>
    <cellStyle name="Output 3 6 2 2 2 3" xfId="54752" xr:uid="{00000000-0005-0000-0000-0000A4BE0000}"/>
    <cellStyle name="Output 3 6 2 2 3" xfId="30902" xr:uid="{00000000-0005-0000-0000-0000A5BE0000}"/>
    <cellStyle name="Output 3 6 2 2 4" xfId="48129" xr:uid="{00000000-0005-0000-0000-0000A6BE0000}"/>
    <cellStyle name="Output 3 6 2 3" xfId="9954" xr:uid="{00000000-0005-0000-0000-0000A7BE0000}"/>
    <cellStyle name="Output 3 6 2 3 2" xfId="27619" xr:uid="{00000000-0005-0000-0000-0000A8BE0000}"/>
    <cellStyle name="Output 3 6 2 3 3" xfId="44872" xr:uid="{00000000-0005-0000-0000-0000A9BE0000}"/>
    <cellStyle name="Output 3 6 2 4" xfId="16844" xr:uid="{00000000-0005-0000-0000-0000AABE0000}"/>
    <cellStyle name="Output 3 6 2 4 2" xfId="34508" xr:uid="{00000000-0005-0000-0000-0000ABBE0000}"/>
    <cellStyle name="Output 3 6 2 4 3" xfId="51711" xr:uid="{00000000-0005-0000-0000-0000ACBE0000}"/>
    <cellStyle name="Output 3 6 2 5" xfId="23984" xr:uid="{00000000-0005-0000-0000-0000ADBE0000}"/>
    <cellStyle name="Output 3 6 2 6" xfId="41261" xr:uid="{00000000-0005-0000-0000-0000AEBE0000}"/>
    <cellStyle name="Output 3 6 3" xfId="11383" xr:uid="{00000000-0005-0000-0000-0000AFBE0000}"/>
    <cellStyle name="Output 3 6 3 2" xfId="18164" xr:uid="{00000000-0005-0000-0000-0000B0BE0000}"/>
    <cellStyle name="Output 3 6 3 2 2" xfId="35828" xr:uid="{00000000-0005-0000-0000-0000B1BE0000}"/>
    <cellStyle name="Output 3 6 3 2 3" xfId="53017" xr:uid="{00000000-0005-0000-0000-0000B2BE0000}"/>
    <cellStyle name="Output 3 6 3 3" xfId="29047" xr:uid="{00000000-0005-0000-0000-0000B3BE0000}"/>
    <cellStyle name="Output 3 6 3 4" xfId="46286" xr:uid="{00000000-0005-0000-0000-0000B4BE0000}"/>
    <cellStyle name="Output 3 6 4" xfId="8099" xr:uid="{00000000-0005-0000-0000-0000B5BE0000}"/>
    <cellStyle name="Output 3 6 4 2" xfId="25764" xr:uid="{00000000-0005-0000-0000-0000B6BE0000}"/>
    <cellStyle name="Output 3 6 4 3" xfId="43029" xr:uid="{00000000-0005-0000-0000-0000B7BE0000}"/>
    <cellStyle name="Output 3 6 5" xfId="15097" xr:uid="{00000000-0005-0000-0000-0000B8BE0000}"/>
    <cellStyle name="Output 3 6 5 2" xfId="32761" xr:uid="{00000000-0005-0000-0000-0000B9BE0000}"/>
    <cellStyle name="Output 3 6 5 3" xfId="49976" xr:uid="{00000000-0005-0000-0000-0000BABE0000}"/>
    <cellStyle name="Output 3 6 6" xfId="22128" xr:uid="{00000000-0005-0000-0000-0000BBBE0000}"/>
    <cellStyle name="Output 3 6 7" xfId="39418" xr:uid="{00000000-0005-0000-0000-0000BCBE0000}"/>
    <cellStyle name="Output 3 7" xfId="10184" xr:uid="{00000000-0005-0000-0000-0000BDBE0000}"/>
    <cellStyle name="Output 3 7 2" xfId="17073" xr:uid="{00000000-0005-0000-0000-0000BEBE0000}"/>
    <cellStyle name="Output 3 7 2 2" xfId="34737" xr:uid="{00000000-0005-0000-0000-0000BFBE0000}"/>
    <cellStyle name="Output 3 7 2 3" xfId="51938" xr:uid="{00000000-0005-0000-0000-0000C0BE0000}"/>
    <cellStyle name="Output 3 7 3" xfId="27848" xr:uid="{00000000-0005-0000-0000-0000C1BE0000}"/>
    <cellStyle name="Output 3 7 4" xfId="45099" xr:uid="{00000000-0005-0000-0000-0000C2BE0000}"/>
    <cellStyle name="Output 3 8" xfId="13465" xr:uid="{00000000-0005-0000-0000-0000C3BE0000}"/>
    <cellStyle name="Output 3 8 2" xfId="31129" xr:uid="{00000000-0005-0000-0000-0000C4BE0000}"/>
    <cellStyle name="Output 3 8 3" xfId="48356" xr:uid="{00000000-0005-0000-0000-0000C5BE0000}"/>
    <cellStyle name="Output 3 9" xfId="20291" xr:uid="{00000000-0005-0000-0000-0000C6BE0000}"/>
    <cellStyle name="Percent" xfId="1" builtinId="5"/>
    <cellStyle name="Percent 10" xfId="2587" xr:uid="{00000000-0005-0000-0000-0000C8BE0000}"/>
    <cellStyle name="Percent 10 2" xfId="2627" xr:uid="{00000000-0005-0000-0000-0000C9BE0000}"/>
    <cellStyle name="Percent 11" xfId="2613" xr:uid="{00000000-0005-0000-0000-0000CABE0000}"/>
    <cellStyle name="Percent 11 2" xfId="4355" xr:uid="{00000000-0005-0000-0000-0000CBBE0000}"/>
    <cellStyle name="Percent 11 3" xfId="2786" xr:uid="{00000000-0005-0000-0000-0000CCBE0000}"/>
    <cellStyle name="Percent 12" xfId="7" xr:uid="{00000000-0005-0000-0000-0000CDBE0000}"/>
    <cellStyle name="Percent 12 10" xfId="20040" xr:uid="{00000000-0005-0000-0000-0000CEBE0000}"/>
    <cellStyle name="Percent 12 2" xfId="2621" xr:uid="{00000000-0005-0000-0000-0000CFBE0000}"/>
    <cellStyle name="Percent 12 2 2" xfId="3678" xr:uid="{00000000-0005-0000-0000-0000D0BE0000}"/>
    <cellStyle name="Percent 12 2 2 2" xfId="5594" xr:uid="{00000000-0005-0000-0000-0000D1BE0000}"/>
    <cellStyle name="Percent 12 2 2 2 2" xfId="12514" xr:uid="{00000000-0005-0000-0000-0000D2BE0000}"/>
    <cellStyle name="Percent 12 2 2 2 2 2" xfId="19241" xr:uid="{00000000-0005-0000-0000-0000D3BE0000}"/>
    <cellStyle name="Percent 12 2 2 2 2 2 2" xfId="36905" xr:uid="{00000000-0005-0000-0000-0000D4BE0000}"/>
    <cellStyle name="Percent 12 2 2 2 2 3" xfId="30178" xr:uid="{00000000-0005-0000-0000-0000D5BE0000}"/>
    <cellStyle name="Percent 12 2 2 2 3" xfId="9230" xr:uid="{00000000-0005-0000-0000-0000D6BE0000}"/>
    <cellStyle name="Percent 12 2 2 2 3 2" xfId="26895" xr:uid="{00000000-0005-0000-0000-0000D7BE0000}"/>
    <cellStyle name="Percent 12 2 2 2 4" xfId="16174" xr:uid="{00000000-0005-0000-0000-0000D8BE0000}"/>
    <cellStyle name="Percent 12 2 2 2 4 2" xfId="33838" xr:uid="{00000000-0005-0000-0000-0000D9BE0000}"/>
    <cellStyle name="Percent 12 2 2 2 5" xfId="23259" xr:uid="{00000000-0005-0000-0000-0000DABE0000}"/>
    <cellStyle name="Percent 12 2 2 3" xfId="11138" xr:uid="{00000000-0005-0000-0000-0000DBBE0000}"/>
    <cellStyle name="Percent 12 2 2 3 2" xfId="17973" xr:uid="{00000000-0005-0000-0000-0000DCBE0000}"/>
    <cellStyle name="Percent 12 2 2 3 2 2" xfId="35637" xr:uid="{00000000-0005-0000-0000-0000DDBE0000}"/>
    <cellStyle name="Percent 12 2 2 3 3" xfId="28802" xr:uid="{00000000-0005-0000-0000-0000DEBE0000}"/>
    <cellStyle name="Percent 12 2 2 4" xfId="7375" xr:uid="{00000000-0005-0000-0000-0000DFBE0000}"/>
    <cellStyle name="Percent 12 2 2 4 2" xfId="25040" xr:uid="{00000000-0005-0000-0000-0000E0BE0000}"/>
    <cellStyle name="Percent 12 2 2 5" xfId="14427" xr:uid="{00000000-0005-0000-0000-0000E1BE0000}"/>
    <cellStyle name="Percent 12 2 2 5 2" xfId="32091" xr:uid="{00000000-0005-0000-0000-0000E2BE0000}"/>
    <cellStyle name="Percent 12 2 2 6" xfId="21397" xr:uid="{00000000-0005-0000-0000-0000E3BE0000}"/>
    <cellStyle name="Percent 12 2 3" xfId="4931" xr:uid="{00000000-0005-0000-0000-0000E4BE0000}"/>
    <cellStyle name="Percent 12 2 3 2" xfId="11851" xr:uid="{00000000-0005-0000-0000-0000E5BE0000}"/>
    <cellStyle name="Percent 12 2 3 2 2" xfId="18632" xr:uid="{00000000-0005-0000-0000-0000E6BE0000}"/>
    <cellStyle name="Percent 12 2 3 2 2 2" xfId="36296" xr:uid="{00000000-0005-0000-0000-0000E7BE0000}"/>
    <cellStyle name="Percent 12 2 3 2 3" xfId="29515" xr:uid="{00000000-0005-0000-0000-0000E8BE0000}"/>
    <cellStyle name="Percent 12 2 3 3" xfId="8567" xr:uid="{00000000-0005-0000-0000-0000E9BE0000}"/>
    <cellStyle name="Percent 12 2 3 3 2" xfId="26232" xr:uid="{00000000-0005-0000-0000-0000EABE0000}"/>
    <cellStyle name="Percent 12 2 3 4" xfId="15565" xr:uid="{00000000-0005-0000-0000-0000EBBE0000}"/>
    <cellStyle name="Percent 12 2 3 4 2" xfId="33229" xr:uid="{00000000-0005-0000-0000-0000ECBE0000}"/>
    <cellStyle name="Percent 12 2 3 5" xfId="22596" xr:uid="{00000000-0005-0000-0000-0000EDBE0000}"/>
    <cellStyle name="Percent 12 2 4" xfId="10537" xr:uid="{00000000-0005-0000-0000-0000EEBE0000}"/>
    <cellStyle name="Percent 12 2 4 2" xfId="17426" xr:uid="{00000000-0005-0000-0000-0000EFBE0000}"/>
    <cellStyle name="Percent 12 2 4 2 2" xfId="35090" xr:uid="{00000000-0005-0000-0000-0000F0BE0000}"/>
    <cellStyle name="Percent 12 2 4 3" xfId="28201" xr:uid="{00000000-0005-0000-0000-0000F1BE0000}"/>
    <cellStyle name="Percent 12 2 5" xfId="6787" xr:uid="{00000000-0005-0000-0000-0000F2BE0000}"/>
    <cellStyle name="Percent 12 2 5 2" xfId="24452" xr:uid="{00000000-0005-0000-0000-0000F3BE0000}"/>
    <cellStyle name="Percent 12 2 6" xfId="13818" xr:uid="{00000000-0005-0000-0000-0000F4BE0000}"/>
    <cellStyle name="Percent 12 2 6 2" xfId="31482" xr:uid="{00000000-0005-0000-0000-0000F5BE0000}"/>
    <cellStyle name="Percent 12 2 7" xfId="3015" xr:uid="{00000000-0005-0000-0000-0000F6BE0000}"/>
    <cellStyle name="Percent 12 2 7 2" xfId="20734" xr:uid="{00000000-0005-0000-0000-0000F7BE0000}"/>
    <cellStyle name="Percent 12 2 8" xfId="20379" xr:uid="{00000000-0005-0000-0000-0000F8BE0000}"/>
    <cellStyle name="Percent 12 3" xfId="3451" xr:uid="{00000000-0005-0000-0000-0000F9BE0000}"/>
    <cellStyle name="Percent 12 3 2" xfId="5367" xr:uid="{00000000-0005-0000-0000-0000FABE0000}"/>
    <cellStyle name="Percent 12 3 2 2" xfId="12287" xr:uid="{00000000-0005-0000-0000-0000FBBE0000}"/>
    <cellStyle name="Percent 12 3 2 2 2" xfId="19014" xr:uid="{00000000-0005-0000-0000-0000FCBE0000}"/>
    <cellStyle name="Percent 12 3 2 2 2 2" xfId="36678" xr:uid="{00000000-0005-0000-0000-0000FDBE0000}"/>
    <cellStyle name="Percent 12 3 2 2 3" xfId="29951" xr:uid="{00000000-0005-0000-0000-0000FEBE0000}"/>
    <cellStyle name="Percent 12 3 2 3" xfId="9003" xr:uid="{00000000-0005-0000-0000-0000FFBE0000}"/>
    <cellStyle name="Percent 12 3 2 3 2" xfId="26668" xr:uid="{00000000-0005-0000-0000-000000BF0000}"/>
    <cellStyle name="Percent 12 3 2 4" xfId="15947" xr:uid="{00000000-0005-0000-0000-000001BF0000}"/>
    <cellStyle name="Percent 12 3 2 4 2" xfId="33611" xr:uid="{00000000-0005-0000-0000-000002BF0000}"/>
    <cellStyle name="Percent 12 3 2 5" xfId="23032" xr:uid="{00000000-0005-0000-0000-000003BF0000}"/>
    <cellStyle name="Percent 12 3 3" xfId="10911" xr:uid="{00000000-0005-0000-0000-000004BF0000}"/>
    <cellStyle name="Percent 12 3 3 2" xfId="17746" xr:uid="{00000000-0005-0000-0000-000005BF0000}"/>
    <cellStyle name="Percent 12 3 3 2 2" xfId="35410" xr:uid="{00000000-0005-0000-0000-000006BF0000}"/>
    <cellStyle name="Percent 12 3 3 3" xfId="28575" xr:uid="{00000000-0005-0000-0000-000007BF0000}"/>
    <cellStyle name="Percent 12 3 4" xfId="7148" xr:uid="{00000000-0005-0000-0000-000008BF0000}"/>
    <cellStyle name="Percent 12 3 4 2" xfId="24813" xr:uid="{00000000-0005-0000-0000-000009BF0000}"/>
    <cellStyle name="Percent 12 3 5" xfId="14200" xr:uid="{00000000-0005-0000-0000-00000ABF0000}"/>
    <cellStyle name="Percent 12 3 5 2" xfId="31864" xr:uid="{00000000-0005-0000-0000-00000BBF0000}"/>
    <cellStyle name="Percent 12 3 6" xfId="21170" xr:uid="{00000000-0005-0000-0000-00000CBF0000}"/>
    <cellStyle name="Percent 12 4" xfId="4704" xr:uid="{00000000-0005-0000-0000-00000DBF0000}"/>
    <cellStyle name="Percent 12 4 2" xfId="11624" xr:uid="{00000000-0005-0000-0000-00000EBF0000}"/>
    <cellStyle name="Percent 12 4 2 2" xfId="18405" xr:uid="{00000000-0005-0000-0000-00000FBF0000}"/>
    <cellStyle name="Percent 12 4 2 2 2" xfId="36069" xr:uid="{00000000-0005-0000-0000-000010BF0000}"/>
    <cellStyle name="Percent 12 4 2 3" xfId="29288" xr:uid="{00000000-0005-0000-0000-000011BF0000}"/>
    <cellStyle name="Percent 12 4 3" xfId="8340" xr:uid="{00000000-0005-0000-0000-000012BF0000}"/>
    <cellStyle name="Percent 12 4 3 2" xfId="26005" xr:uid="{00000000-0005-0000-0000-000013BF0000}"/>
    <cellStyle name="Percent 12 4 4" xfId="15338" xr:uid="{00000000-0005-0000-0000-000014BF0000}"/>
    <cellStyle name="Percent 12 4 4 2" xfId="33002" xr:uid="{00000000-0005-0000-0000-000015BF0000}"/>
    <cellStyle name="Percent 12 4 5" xfId="22369" xr:uid="{00000000-0005-0000-0000-000016BF0000}"/>
    <cellStyle name="Percent 12 5" xfId="10083" xr:uid="{00000000-0005-0000-0000-000017BF0000}"/>
    <cellStyle name="Percent 12 5 2" xfId="16972" xr:uid="{00000000-0005-0000-0000-000018BF0000}"/>
    <cellStyle name="Percent 12 5 2 2" xfId="34636" xr:uid="{00000000-0005-0000-0000-000019BF0000}"/>
    <cellStyle name="Percent 12 5 3" xfId="27747" xr:uid="{00000000-0005-0000-0000-00001ABF0000}"/>
    <cellStyle name="Percent 12 6" xfId="10310" xr:uid="{00000000-0005-0000-0000-00001BBF0000}"/>
    <cellStyle name="Percent 12 6 2" xfId="17199" xr:uid="{00000000-0005-0000-0000-00001CBF0000}"/>
    <cellStyle name="Percent 12 6 2 2" xfId="34863" xr:uid="{00000000-0005-0000-0000-00001DBF0000}"/>
    <cellStyle name="Percent 12 6 3" xfId="27974" xr:uid="{00000000-0005-0000-0000-00001EBF0000}"/>
    <cellStyle name="Percent 12 7" xfId="6560" xr:uid="{00000000-0005-0000-0000-00001FBF0000}"/>
    <cellStyle name="Percent 12 7 2" xfId="24225" xr:uid="{00000000-0005-0000-0000-000020BF0000}"/>
    <cellStyle name="Percent 12 8" xfId="13591" xr:uid="{00000000-0005-0000-0000-000021BF0000}"/>
    <cellStyle name="Percent 12 8 2" xfId="31255" xr:uid="{00000000-0005-0000-0000-000022BF0000}"/>
    <cellStyle name="Percent 12 9" xfId="2788" xr:uid="{00000000-0005-0000-0000-000023BF0000}"/>
    <cellStyle name="Percent 12 9 2" xfId="20507" xr:uid="{00000000-0005-0000-0000-000024BF0000}"/>
    <cellStyle name="Percent 13" xfId="2624" xr:uid="{00000000-0005-0000-0000-000025BF0000}"/>
    <cellStyle name="Percent 14" xfId="2630" xr:uid="{00000000-0005-0000-0000-000026BF0000}"/>
    <cellStyle name="Percent 15" xfId="2633" xr:uid="{00000000-0005-0000-0000-000027BF0000}"/>
    <cellStyle name="Percent 16" xfId="2636" xr:uid="{00000000-0005-0000-0000-000028BF0000}"/>
    <cellStyle name="Percent 17" xfId="2639" xr:uid="{00000000-0005-0000-0000-000029BF0000}"/>
    <cellStyle name="Percent 18" xfId="34" xr:uid="{00000000-0005-0000-0000-00002ABF0000}"/>
    <cellStyle name="Percent 19" xfId="2642" xr:uid="{00000000-0005-0000-0000-00002BBF0000}"/>
    <cellStyle name="Percent 19 2" xfId="20389" xr:uid="{00000000-0005-0000-0000-00002CBF0000}"/>
    <cellStyle name="Percent 2" xfId="10" xr:uid="{00000000-0005-0000-0000-00002DBF0000}"/>
    <cellStyle name="Percent 2 10" xfId="1914" xr:uid="{00000000-0005-0000-0000-00002EBF0000}"/>
    <cellStyle name="Percent 2 11" xfId="1915" xr:uid="{00000000-0005-0000-0000-00002FBF0000}"/>
    <cellStyle name="Percent 2 12" xfId="1916" xr:uid="{00000000-0005-0000-0000-000030BF0000}"/>
    <cellStyle name="Percent 2 13" xfId="1917" xr:uid="{00000000-0005-0000-0000-000031BF0000}"/>
    <cellStyle name="Percent 2 14" xfId="1918" xr:uid="{00000000-0005-0000-0000-000032BF0000}"/>
    <cellStyle name="Percent 2 15" xfId="1919" xr:uid="{00000000-0005-0000-0000-000033BF0000}"/>
    <cellStyle name="Percent 2 16" xfId="1920" xr:uid="{00000000-0005-0000-0000-000034BF0000}"/>
    <cellStyle name="Percent 2 17" xfId="1921" xr:uid="{00000000-0005-0000-0000-000035BF0000}"/>
    <cellStyle name="Percent 2 18" xfId="1922" xr:uid="{00000000-0005-0000-0000-000036BF0000}"/>
    <cellStyle name="Percent 2 19" xfId="1923" xr:uid="{00000000-0005-0000-0000-000037BF0000}"/>
    <cellStyle name="Percent 2 2" xfId="11" xr:uid="{00000000-0005-0000-0000-000038BF0000}"/>
    <cellStyle name="Percent 2 2 2" xfId="2589" xr:uid="{00000000-0005-0000-0000-000039BF0000}"/>
    <cellStyle name="Percent 2 2 3" xfId="2588" xr:uid="{00000000-0005-0000-0000-00003ABF0000}"/>
    <cellStyle name="Percent 2 2 4" xfId="1924" xr:uid="{00000000-0005-0000-0000-00003BBF0000}"/>
    <cellStyle name="Percent 2 20" xfId="1925" xr:uid="{00000000-0005-0000-0000-00003CBF0000}"/>
    <cellStyle name="Percent 2 21" xfId="1926" xr:uid="{00000000-0005-0000-0000-00003DBF0000}"/>
    <cellStyle name="Percent 2 22" xfId="1927" xr:uid="{00000000-0005-0000-0000-00003EBF0000}"/>
    <cellStyle name="Percent 2 23" xfId="1928" xr:uid="{00000000-0005-0000-0000-00003FBF0000}"/>
    <cellStyle name="Percent 2 24" xfId="1929" xr:uid="{00000000-0005-0000-0000-000040BF0000}"/>
    <cellStyle name="Percent 2 25" xfId="1930" xr:uid="{00000000-0005-0000-0000-000041BF0000}"/>
    <cellStyle name="Percent 2 26" xfId="1931" xr:uid="{00000000-0005-0000-0000-000042BF0000}"/>
    <cellStyle name="Percent 2 27" xfId="1932" xr:uid="{00000000-0005-0000-0000-000043BF0000}"/>
    <cellStyle name="Percent 2 28" xfId="1933" xr:uid="{00000000-0005-0000-0000-000044BF0000}"/>
    <cellStyle name="Percent 2 29" xfId="1934" xr:uid="{00000000-0005-0000-0000-000045BF0000}"/>
    <cellStyle name="Percent 2 3" xfId="1935" xr:uid="{00000000-0005-0000-0000-000046BF0000}"/>
    <cellStyle name="Percent 2 30" xfId="1936" xr:uid="{00000000-0005-0000-0000-000047BF0000}"/>
    <cellStyle name="Percent 2 31" xfId="1937" xr:uid="{00000000-0005-0000-0000-000048BF0000}"/>
    <cellStyle name="Percent 2 32" xfId="1938" xr:uid="{00000000-0005-0000-0000-000049BF0000}"/>
    <cellStyle name="Percent 2 33" xfId="1939" xr:uid="{00000000-0005-0000-0000-00004ABF0000}"/>
    <cellStyle name="Percent 2 34" xfId="1940" xr:uid="{00000000-0005-0000-0000-00004BBF0000}"/>
    <cellStyle name="Percent 2 35" xfId="1941" xr:uid="{00000000-0005-0000-0000-00004CBF0000}"/>
    <cellStyle name="Percent 2 36" xfId="1942" xr:uid="{00000000-0005-0000-0000-00004DBF0000}"/>
    <cellStyle name="Percent 2 37" xfId="1943" xr:uid="{00000000-0005-0000-0000-00004EBF0000}"/>
    <cellStyle name="Percent 2 38" xfId="2253" xr:uid="{00000000-0005-0000-0000-00004FBF0000}"/>
    <cellStyle name="Percent 2 38 2" xfId="2270" xr:uid="{00000000-0005-0000-0000-000050BF0000}"/>
    <cellStyle name="Percent 2 38 3" xfId="2590" xr:uid="{00000000-0005-0000-0000-000051BF0000}"/>
    <cellStyle name="Percent 2 38 4" xfId="4331" xr:uid="{00000000-0005-0000-0000-000052BF0000}"/>
    <cellStyle name="Percent 2 39" xfId="2258" xr:uid="{00000000-0005-0000-0000-000053BF0000}"/>
    <cellStyle name="Percent 2 4" xfId="1944" xr:uid="{00000000-0005-0000-0000-000054BF0000}"/>
    <cellStyle name="Percent 2 40" xfId="2262" xr:uid="{00000000-0005-0000-0000-000055BF0000}"/>
    <cellStyle name="Percent 2 41" xfId="2266" xr:uid="{00000000-0005-0000-0000-000056BF0000}"/>
    <cellStyle name="Percent 2 41 2" xfId="2380" xr:uid="{00000000-0005-0000-0000-000057BF0000}"/>
    <cellStyle name="Percent 2 42" xfId="2277" xr:uid="{00000000-0005-0000-0000-000058BF0000}"/>
    <cellStyle name="Percent 2 43" xfId="2330" xr:uid="{00000000-0005-0000-0000-000059BF0000}"/>
    <cellStyle name="Percent 2 44" xfId="2387" xr:uid="{00000000-0005-0000-0000-00005ABF0000}"/>
    <cellStyle name="Percent 2 45" xfId="2438" xr:uid="{00000000-0005-0000-0000-00005BBF0000}"/>
    <cellStyle name="Percent 2 46" xfId="2615" xr:uid="{00000000-0005-0000-0000-00005CBF0000}"/>
    <cellStyle name="Percent 2 47" xfId="4256" xr:uid="{00000000-0005-0000-0000-00005DBF0000}"/>
    <cellStyle name="Percent 2 48" xfId="20042" xr:uid="{00000000-0005-0000-0000-00005EBF0000}"/>
    <cellStyle name="Percent 2 5" xfId="1945" xr:uid="{00000000-0005-0000-0000-00005FBF0000}"/>
    <cellStyle name="Percent 2 6" xfId="1946" xr:uid="{00000000-0005-0000-0000-000060BF0000}"/>
    <cellStyle name="Percent 2 7" xfId="1947" xr:uid="{00000000-0005-0000-0000-000061BF0000}"/>
    <cellStyle name="Percent 2 8" xfId="1948" xr:uid="{00000000-0005-0000-0000-000062BF0000}"/>
    <cellStyle name="Percent 2 9" xfId="1949" xr:uid="{00000000-0005-0000-0000-000063BF0000}"/>
    <cellStyle name="Percent 3" xfId="14" xr:uid="{00000000-0005-0000-0000-000064BF0000}"/>
    <cellStyle name="Percent 3 2" xfId="1951" xr:uid="{00000000-0005-0000-0000-000065BF0000}"/>
    <cellStyle name="Percent 3 2 2" xfId="55196" xr:uid="{00000000-0005-0000-0000-000066BF0000}"/>
    <cellStyle name="Percent 3 3" xfId="1952" xr:uid="{00000000-0005-0000-0000-000067BF0000}"/>
    <cellStyle name="Percent 3 4" xfId="2592" xr:uid="{00000000-0005-0000-0000-000068BF0000}"/>
    <cellStyle name="Percent 3 5" xfId="2591" xr:uid="{00000000-0005-0000-0000-000069BF0000}"/>
    <cellStyle name="Percent 3 6" xfId="1950" xr:uid="{00000000-0005-0000-0000-00006ABF0000}"/>
    <cellStyle name="Percent 3 7" xfId="20045" xr:uid="{00000000-0005-0000-0000-00006BBF0000}"/>
    <cellStyle name="Percent 3 8" xfId="55195" xr:uid="{00000000-0005-0000-0000-00006CBF0000}"/>
    <cellStyle name="Percent 32" xfId="1953" xr:uid="{00000000-0005-0000-0000-00006DBF0000}"/>
    <cellStyle name="Percent 4" xfId="17" xr:uid="{00000000-0005-0000-0000-00006EBF0000}"/>
    <cellStyle name="Percent 4 2" xfId="1955" xr:uid="{00000000-0005-0000-0000-00006FBF0000}"/>
    <cellStyle name="Percent 4 2 2" xfId="2324" xr:uid="{00000000-0005-0000-0000-000070BF0000}"/>
    <cellStyle name="Percent 4 2 2 2" xfId="2595" xr:uid="{00000000-0005-0000-0000-000071BF0000}"/>
    <cellStyle name="Percent 4 2 2 3" xfId="4345" xr:uid="{00000000-0005-0000-0000-000072BF0000}"/>
    <cellStyle name="Percent 4 2 3" xfId="2377" xr:uid="{00000000-0005-0000-0000-000073BF0000}"/>
    <cellStyle name="Percent 4 2 4" xfId="2434" xr:uid="{00000000-0005-0000-0000-000074BF0000}"/>
    <cellStyle name="Percent 4 2 5" xfId="2485" xr:uid="{00000000-0005-0000-0000-000075BF0000}"/>
    <cellStyle name="Percent 4 2 6" xfId="2594" xr:uid="{00000000-0005-0000-0000-000076BF0000}"/>
    <cellStyle name="Percent 4 2 7" xfId="4328" xr:uid="{00000000-0005-0000-0000-000077BF0000}"/>
    <cellStyle name="Percent 4 3" xfId="2323" xr:uid="{00000000-0005-0000-0000-000078BF0000}"/>
    <cellStyle name="Percent 4 3 2" xfId="2596" xr:uid="{00000000-0005-0000-0000-000079BF0000}"/>
    <cellStyle name="Percent 4 3 3" xfId="4344" xr:uid="{00000000-0005-0000-0000-00007ABF0000}"/>
    <cellStyle name="Percent 4 4" xfId="2376" xr:uid="{00000000-0005-0000-0000-00007BBF0000}"/>
    <cellStyle name="Percent 4 4 2" xfId="2597" xr:uid="{00000000-0005-0000-0000-00007CBF0000}"/>
    <cellStyle name="Percent 4 4 3" xfId="4349" xr:uid="{00000000-0005-0000-0000-00007DBF0000}"/>
    <cellStyle name="Percent 4 5" xfId="2433" xr:uid="{00000000-0005-0000-0000-00007EBF0000}"/>
    <cellStyle name="Percent 4 6" xfId="2484" xr:uid="{00000000-0005-0000-0000-00007FBF0000}"/>
    <cellStyle name="Percent 4 7" xfId="2593" xr:uid="{00000000-0005-0000-0000-000080BF0000}"/>
    <cellStyle name="Percent 4 8" xfId="1954" xr:uid="{00000000-0005-0000-0000-000081BF0000}"/>
    <cellStyle name="Percent 4 9" xfId="20048" xr:uid="{00000000-0005-0000-0000-000082BF0000}"/>
    <cellStyle name="Percent 5" xfId="20" xr:uid="{00000000-0005-0000-0000-000083BF0000}"/>
    <cellStyle name="Percent 5 2" xfId="2598" xr:uid="{00000000-0005-0000-0000-000084BF0000}"/>
    <cellStyle name="Percent 5 3" xfId="1956" xr:uid="{00000000-0005-0000-0000-000085BF0000}"/>
    <cellStyle name="Percent 5 4" xfId="20051" xr:uid="{00000000-0005-0000-0000-000086BF0000}"/>
    <cellStyle name="Percent 5 5" xfId="55197" xr:uid="{00000000-0005-0000-0000-000087BF0000}"/>
    <cellStyle name="Percent 6" xfId="23" xr:uid="{00000000-0005-0000-0000-000088BF0000}"/>
    <cellStyle name="Percent 6 2" xfId="2325" xr:uid="{00000000-0005-0000-0000-000089BF0000}"/>
    <cellStyle name="Percent 6 2 2" xfId="2600" xr:uid="{00000000-0005-0000-0000-00008ABF0000}"/>
    <cellStyle name="Percent 6 2 3" xfId="4346" xr:uid="{00000000-0005-0000-0000-00008BBF0000}"/>
    <cellStyle name="Percent 6 3" xfId="2378" xr:uid="{00000000-0005-0000-0000-00008CBF0000}"/>
    <cellStyle name="Percent 6 4" xfId="2435" xr:uid="{00000000-0005-0000-0000-00008DBF0000}"/>
    <cellStyle name="Percent 6 5" xfId="2486" xr:uid="{00000000-0005-0000-0000-00008EBF0000}"/>
    <cellStyle name="Percent 6 6" xfId="2599" xr:uid="{00000000-0005-0000-0000-00008FBF0000}"/>
    <cellStyle name="Percent 6 7" xfId="1957" xr:uid="{00000000-0005-0000-0000-000090BF0000}"/>
    <cellStyle name="Percent 6 8" xfId="20054" xr:uid="{00000000-0005-0000-0000-000091BF0000}"/>
    <cellStyle name="Percent 7" xfId="26" xr:uid="{00000000-0005-0000-0000-000092BF0000}"/>
    <cellStyle name="Percent 7 2" xfId="2602" xr:uid="{00000000-0005-0000-0000-000093BF0000}"/>
    <cellStyle name="Percent 7 3" xfId="2601" xr:uid="{00000000-0005-0000-0000-000094BF0000}"/>
    <cellStyle name="Percent 7 4" xfId="1958" xr:uid="{00000000-0005-0000-0000-000095BF0000}"/>
    <cellStyle name="Percent 7 5" xfId="20057" xr:uid="{00000000-0005-0000-0000-000096BF0000}"/>
    <cellStyle name="Percent 8" xfId="29" xr:uid="{00000000-0005-0000-0000-000097BF0000}"/>
    <cellStyle name="Percent 8 2" xfId="2604" xr:uid="{00000000-0005-0000-0000-000098BF0000}"/>
    <cellStyle name="Percent 8 3" xfId="2603" xr:uid="{00000000-0005-0000-0000-000099BF0000}"/>
    <cellStyle name="Percent 8 4" xfId="20060" xr:uid="{00000000-0005-0000-0000-00009ABF0000}"/>
    <cellStyle name="Percent 9" xfId="2605" xr:uid="{00000000-0005-0000-0000-00009BBF0000}"/>
    <cellStyle name="Print" xfId="1959" xr:uid="{00000000-0005-0000-0000-00009CBF0000}"/>
    <cellStyle name="PRM" xfId="1960" xr:uid="{00000000-0005-0000-0000-00009DBF0000}"/>
    <cellStyle name="PSChar" xfId="1961" xr:uid="{00000000-0005-0000-0000-00009EBF0000}"/>
    <cellStyle name="PSChar 2" xfId="1962" xr:uid="{00000000-0005-0000-0000-00009FBF0000}"/>
    <cellStyle name="PSChar 2 2" xfId="1963" xr:uid="{00000000-0005-0000-0000-0000A0BF0000}"/>
    <cellStyle name="PSChar 2 2 2" xfId="1964" xr:uid="{00000000-0005-0000-0000-0000A1BF0000}"/>
    <cellStyle name="PSChar 2 2 2 2" xfId="1965" xr:uid="{00000000-0005-0000-0000-0000A2BF0000}"/>
    <cellStyle name="PSChar 2 2 3" xfId="1966" xr:uid="{00000000-0005-0000-0000-0000A3BF0000}"/>
    <cellStyle name="PSChar 2 2 3 2" xfId="1967" xr:uid="{00000000-0005-0000-0000-0000A4BF0000}"/>
    <cellStyle name="PSChar 2 2 4" xfId="1968" xr:uid="{00000000-0005-0000-0000-0000A5BF0000}"/>
    <cellStyle name="PSChar 2 2 4 2" xfId="1969" xr:uid="{00000000-0005-0000-0000-0000A6BF0000}"/>
    <cellStyle name="PSChar 2 3" xfId="1970" xr:uid="{00000000-0005-0000-0000-0000A7BF0000}"/>
    <cellStyle name="PSChar 2 3 2" xfId="1971" xr:uid="{00000000-0005-0000-0000-0000A8BF0000}"/>
    <cellStyle name="PSChar 2 3 2 2" xfId="1972" xr:uid="{00000000-0005-0000-0000-0000A9BF0000}"/>
    <cellStyle name="PSChar 2 3 3" xfId="1973" xr:uid="{00000000-0005-0000-0000-0000AABF0000}"/>
    <cellStyle name="PSChar 2 3 3 2" xfId="1974" xr:uid="{00000000-0005-0000-0000-0000ABBF0000}"/>
    <cellStyle name="PSChar 2 4" xfId="1975" xr:uid="{00000000-0005-0000-0000-0000ACBF0000}"/>
    <cellStyle name="PSChar 2 4 2" xfId="1976" xr:uid="{00000000-0005-0000-0000-0000ADBF0000}"/>
    <cellStyle name="PSChar 2 5" xfId="1977" xr:uid="{00000000-0005-0000-0000-0000AEBF0000}"/>
    <cellStyle name="PSChar 2 6" xfId="1978" xr:uid="{00000000-0005-0000-0000-0000AFBF0000}"/>
    <cellStyle name="PSChar 3" xfId="1979" xr:uid="{00000000-0005-0000-0000-0000B0BF0000}"/>
    <cellStyle name="PSChar 3 2" xfId="1980" xr:uid="{00000000-0005-0000-0000-0000B1BF0000}"/>
    <cellStyle name="PSChar 4" xfId="1981" xr:uid="{00000000-0005-0000-0000-0000B2BF0000}"/>
    <cellStyle name="PSChar 4 2" xfId="1982" xr:uid="{00000000-0005-0000-0000-0000B3BF0000}"/>
    <cellStyle name="PSChar 5" xfId="1983" xr:uid="{00000000-0005-0000-0000-0000B4BF0000}"/>
    <cellStyle name="PSChar 5 2" xfId="1984" xr:uid="{00000000-0005-0000-0000-0000B5BF0000}"/>
    <cellStyle name="PSChar 6" xfId="1985" xr:uid="{00000000-0005-0000-0000-0000B6BF0000}"/>
    <cellStyle name="PSChar 7" xfId="2606" xr:uid="{00000000-0005-0000-0000-0000B7BF0000}"/>
    <cellStyle name="PSDate" xfId="1986" xr:uid="{00000000-0005-0000-0000-0000B8BF0000}"/>
    <cellStyle name="PSDate 2" xfId="1987" xr:uid="{00000000-0005-0000-0000-0000B9BF0000}"/>
    <cellStyle name="PSDate 2 2" xfId="1988" xr:uid="{00000000-0005-0000-0000-0000BABF0000}"/>
    <cellStyle name="PSDate 2 2 2" xfId="1989" xr:uid="{00000000-0005-0000-0000-0000BBBF0000}"/>
    <cellStyle name="PSDate 2 2 2 2" xfId="1990" xr:uid="{00000000-0005-0000-0000-0000BCBF0000}"/>
    <cellStyle name="PSDate 2 2 3" xfId="1991" xr:uid="{00000000-0005-0000-0000-0000BDBF0000}"/>
    <cellStyle name="PSDate 2 2 3 2" xfId="1992" xr:uid="{00000000-0005-0000-0000-0000BEBF0000}"/>
    <cellStyle name="PSDate 2 2 4" xfId="1993" xr:uid="{00000000-0005-0000-0000-0000BFBF0000}"/>
    <cellStyle name="PSDate 2 2 4 2" xfId="1994" xr:uid="{00000000-0005-0000-0000-0000C0BF0000}"/>
    <cellStyle name="PSDate 2 3" xfId="1995" xr:uid="{00000000-0005-0000-0000-0000C1BF0000}"/>
    <cellStyle name="PSDate 2 3 2" xfId="1996" xr:uid="{00000000-0005-0000-0000-0000C2BF0000}"/>
    <cellStyle name="PSDate 2 3 2 2" xfId="1997" xr:uid="{00000000-0005-0000-0000-0000C3BF0000}"/>
    <cellStyle name="PSDate 2 3 3" xfId="1998" xr:uid="{00000000-0005-0000-0000-0000C4BF0000}"/>
    <cellStyle name="PSDate 2 3 3 2" xfId="1999" xr:uid="{00000000-0005-0000-0000-0000C5BF0000}"/>
    <cellStyle name="PSDate 2 4" xfId="2000" xr:uid="{00000000-0005-0000-0000-0000C6BF0000}"/>
    <cellStyle name="PSDate 2 4 2" xfId="2001" xr:uid="{00000000-0005-0000-0000-0000C7BF0000}"/>
    <cellStyle name="PSDate 2 5" xfId="2002" xr:uid="{00000000-0005-0000-0000-0000C8BF0000}"/>
    <cellStyle name="PSDate 2 6" xfId="2003" xr:uid="{00000000-0005-0000-0000-0000C9BF0000}"/>
    <cellStyle name="PSDate 3" xfId="2004" xr:uid="{00000000-0005-0000-0000-0000CABF0000}"/>
    <cellStyle name="PSDate 3 2" xfId="2005" xr:uid="{00000000-0005-0000-0000-0000CBBF0000}"/>
    <cellStyle name="PSDate 4" xfId="2006" xr:uid="{00000000-0005-0000-0000-0000CCBF0000}"/>
    <cellStyle name="PSDate 4 2" xfId="2007" xr:uid="{00000000-0005-0000-0000-0000CDBF0000}"/>
    <cellStyle name="PSDate 5" xfId="2008" xr:uid="{00000000-0005-0000-0000-0000CEBF0000}"/>
    <cellStyle name="PSDate 5 2" xfId="2009" xr:uid="{00000000-0005-0000-0000-0000CFBF0000}"/>
    <cellStyle name="PSDate 6" xfId="2010" xr:uid="{00000000-0005-0000-0000-0000D0BF0000}"/>
    <cellStyle name="PSDate 7" xfId="2607" xr:uid="{00000000-0005-0000-0000-0000D1BF0000}"/>
    <cellStyle name="PSDec" xfId="2011" xr:uid="{00000000-0005-0000-0000-0000D2BF0000}"/>
    <cellStyle name="PSDec 2" xfId="2012" xr:uid="{00000000-0005-0000-0000-0000D3BF0000}"/>
    <cellStyle name="PSDec 2 2" xfId="2013" xr:uid="{00000000-0005-0000-0000-0000D4BF0000}"/>
    <cellStyle name="PSDec 2 2 2" xfId="2014" xr:uid="{00000000-0005-0000-0000-0000D5BF0000}"/>
    <cellStyle name="PSDec 2 2 2 2" xfId="2015" xr:uid="{00000000-0005-0000-0000-0000D6BF0000}"/>
    <cellStyle name="PSDec 2 2 3" xfId="2016" xr:uid="{00000000-0005-0000-0000-0000D7BF0000}"/>
    <cellStyle name="PSDec 2 2 3 2" xfId="2017" xr:uid="{00000000-0005-0000-0000-0000D8BF0000}"/>
    <cellStyle name="PSDec 2 2 4" xfId="2018" xr:uid="{00000000-0005-0000-0000-0000D9BF0000}"/>
    <cellStyle name="PSDec 2 2 4 2" xfId="2019" xr:uid="{00000000-0005-0000-0000-0000DABF0000}"/>
    <cellStyle name="PSDec 2 3" xfId="2020" xr:uid="{00000000-0005-0000-0000-0000DBBF0000}"/>
    <cellStyle name="PSDec 2 3 2" xfId="2021" xr:uid="{00000000-0005-0000-0000-0000DCBF0000}"/>
    <cellStyle name="PSDec 2 3 2 2" xfId="2022" xr:uid="{00000000-0005-0000-0000-0000DDBF0000}"/>
    <cellStyle name="PSDec 2 3 3" xfId="2023" xr:uid="{00000000-0005-0000-0000-0000DEBF0000}"/>
    <cellStyle name="PSDec 2 3 3 2" xfId="2024" xr:uid="{00000000-0005-0000-0000-0000DFBF0000}"/>
    <cellStyle name="PSDec 2 4" xfId="2025" xr:uid="{00000000-0005-0000-0000-0000E0BF0000}"/>
    <cellStyle name="PSDec 2 4 2" xfId="2026" xr:uid="{00000000-0005-0000-0000-0000E1BF0000}"/>
    <cellStyle name="PSDec 2 5" xfId="2027" xr:uid="{00000000-0005-0000-0000-0000E2BF0000}"/>
    <cellStyle name="PSDec 2 6" xfId="2028" xr:uid="{00000000-0005-0000-0000-0000E3BF0000}"/>
    <cellStyle name="PSDec 3" xfId="2029" xr:uid="{00000000-0005-0000-0000-0000E4BF0000}"/>
    <cellStyle name="PSDec 3 2" xfId="2030" xr:uid="{00000000-0005-0000-0000-0000E5BF0000}"/>
    <cellStyle name="PSDec 4" xfId="2031" xr:uid="{00000000-0005-0000-0000-0000E6BF0000}"/>
    <cellStyle name="PSDec 4 2" xfId="2032" xr:uid="{00000000-0005-0000-0000-0000E7BF0000}"/>
    <cellStyle name="PSDec 5" xfId="2033" xr:uid="{00000000-0005-0000-0000-0000E8BF0000}"/>
    <cellStyle name="PSDec 5 2" xfId="2034" xr:uid="{00000000-0005-0000-0000-0000E9BF0000}"/>
    <cellStyle name="PSDec 6" xfId="2035" xr:uid="{00000000-0005-0000-0000-0000EABF0000}"/>
    <cellStyle name="PSDec 7" xfId="2608" xr:uid="{00000000-0005-0000-0000-0000EBBF0000}"/>
    <cellStyle name="PSHeading" xfId="2036" xr:uid="{00000000-0005-0000-0000-0000ECBF0000}"/>
    <cellStyle name="PSHeading 2" xfId="2037" xr:uid="{00000000-0005-0000-0000-0000EDBF0000}"/>
    <cellStyle name="PSHeading 2 2" xfId="2038" xr:uid="{00000000-0005-0000-0000-0000EEBF0000}"/>
    <cellStyle name="PSHeading 2 2 2" xfId="2039" xr:uid="{00000000-0005-0000-0000-0000EFBF0000}"/>
    <cellStyle name="PSHeading 2 2 2 2" xfId="2040" xr:uid="{00000000-0005-0000-0000-0000F0BF0000}"/>
    <cellStyle name="PSHeading 2 2 2 2 2" xfId="2650" xr:uid="{00000000-0005-0000-0000-0000F1BF0000}"/>
    <cellStyle name="PSHeading 2 2 2 3" xfId="2649" xr:uid="{00000000-0005-0000-0000-0000F2BF0000}"/>
    <cellStyle name="PSHeading 2 2 3" xfId="2041" xr:uid="{00000000-0005-0000-0000-0000F3BF0000}"/>
    <cellStyle name="PSHeading 2 2 3 2" xfId="2042" xr:uid="{00000000-0005-0000-0000-0000F4BF0000}"/>
    <cellStyle name="PSHeading 2 2 3 2 2" xfId="2652" xr:uid="{00000000-0005-0000-0000-0000F5BF0000}"/>
    <cellStyle name="PSHeading 2 2 3 3" xfId="2651" xr:uid="{00000000-0005-0000-0000-0000F6BF0000}"/>
    <cellStyle name="PSHeading 2 2 4" xfId="2043" xr:uid="{00000000-0005-0000-0000-0000F7BF0000}"/>
    <cellStyle name="PSHeading 2 2 4 2" xfId="2044" xr:uid="{00000000-0005-0000-0000-0000F8BF0000}"/>
    <cellStyle name="PSHeading 2 2 4 2 2" xfId="2654" xr:uid="{00000000-0005-0000-0000-0000F9BF0000}"/>
    <cellStyle name="PSHeading 2 2 4 3" xfId="2653" xr:uid="{00000000-0005-0000-0000-0000FABF0000}"/>
    <cellStyle name="PSHeading 2 2 5" xfId="2648" xr:uid="{00000000-0005-0000-0000-0000FBBF0000}"/>
    <cellStyle name="PSHeading 2 3" xfId="2045" xr:uid="{00000000-0005-0000-0000-0000FCBF0000}"/>
    <cellStyle name="PSHeading 2 3 2" xfId="2046" xr:uid="{00000000-0005-0000-0000-0000FDBF0000}"/>
    <cellStyle name="PSHeading 2 3 2 2" xfId="2047" xr:uid="{00000000-0005-0000-0000-0000FEBF0000}"/>
    <cellStyle name="PSHeading 2 3 2 2 2" xfId="2657" xr:uid="{00000000-0005-0000-0000-0000FFBF0000}"/>
    <cellStyle name="PSHeading 2 3 2 3" xfId="2656" xr:uid="{00000000-0005-0000-0000-000000C00000}"/>
    <cellStyle name="PSHeading 2 3 3" xfId="2048" xr:uid="{00000000-0005-0000-0000-000001C00000}"/>
    <cellStyle name="PSHeading 2 3 3 2" xfId="2049" xr:uid="{00000000-0005-0000-0000-000002C00000}"/>
    <cellStyle name="PSHeading 2 3 3 2 2" xfId="2659" xr:uid="{00000000-0005-0000-0000-000003C00000}"/>
    <cellStyle name="PSHeading 2 3 3 3" xfId="2658" xr:uid="{00000000-0005-0000-0000-000004C00000}"/>
    <cellStyle name="PSHeading 2 3 4" xfId="2655" xr:uid="{00000000-0005-0000-0000-000005C00000}"/>
    <cellStyle name="PSHeading 2 4" xfId="2050" xr:uid="{00000000-0005-0000-0000-000006C00000}"/>
    <cellStyle name="PSHeading 2 4 2" xfId="2051" xr:uid="{00000000-0005-0000-0000-000007C00000}"/>
    <cellStyle name="PSHeading 2 4 2 2" xfId="2661" xr:uid="{00000000-0005-0000-0000-000008C00000}"/>
    <cellStyle name="PSHeading 2 4 3" xfId="2660" xr:uid="{00000000-0005-0000-0000-000009C00000}"/>
    <cellStyle name="PSHeading 2 5" xfId="2052" xr:uid="{00000000-0005-0000-0000-00000AC00000}"/>
    <cellStyle name="PSHeading 2 5 2" xfId="2662" xr:uid="{00000000-0005-0000-0000-00000BC00000}"/>
    <cellStyle name="PSHeading 2 6" xfId="2053" xr:uid="{00000000-0005-0000-0000-00000CC00000}"/>
    <cellStyle name="PSHeading 2 6 2" xfId="2663" xr:uid="{00000000-0005-0000-0000-00000DC00000}"/>
    <cellStyle name="PSHeading 2 7" xfId="2647" xr:uid="{00000000-0005-0000-0000-00000EC00000}"/>
    <cellStyle name="PSHeading 2_CPTCODE" xfId="2054" xr:uid="{00000000-0005-0000-0000-00000FC00000}"/>
    <cellStyle name="PSHeading 3" xfId="2055" xr:uid="{00000000-0005-0000-0000-000010C00000}"/>
    <cellStyle name="PSHeading 3 2" xfId="2056" xr:uid="{00000000-0005-0000-0000-000011C00000}"/>
    <cellStyle name="PSHeading 3 2 2" xfId="2665" xr:uid="{00000000-0005-0000-0000-000012C00000}"/>
    <cellStyle name="PSHeading 3 3" xfId="2664" xr:uid="{00000000-0005-0000-0000-000013C00000}"/>
    <cellStyle name="PSHeading 4" xfId="2057" xr:uid="{00000000-0005-0000-0000-000014C00000}"/>
    <cellStyle name="PSHeading 4 2" xfId="2058" xr:uid="{00000000-0005-0000-0000-000015C00000}"/>
    <cellStyle name="PSHeading 4 2 2" xfId="2667" xr:uid="{00000000-0005-0000-0000-000016C00000}"/>
    <cellStyle name="PSHeading 4 3" xfId="2666" xr:uid="{00000000-0005-0000-0000-000017C00000}"/>
    <cellStyle name="PSHeading 5" xfId="2059" xr:uid="{00000000-0005-0000-0000-000018C00000}"/>
    <cellStyle name="PSHeading 5 2" xfId="2060" xr:uid="{00000000-0005-0000-0000-000019C00000}"/>
    <cellStyle name="PSHeading 5 2 2" xfId="2669" xr:uid="{00000000-0005-0000-0000-00001AC00000}"/>
    <cellStyle name="PSHeading 5 3" xfId="2668" xr:uid="{00000000-0005-0000-0000-00001BC00000}"/>
    <cellStyle name="PSHeading 6" xfId="2061" xr:uid="{00000000-0005-0000-0000-00001CC00000}"/>
    <cellStyle name="PSHeading 6 2" xfId="2670" xr:uid="{00000000-0005-0000-0000-00001DC00000}"/>
    <cellStyle name="PSHeading 7" xfId="2609" xr:uid="{00000000-0005-0000-0000-00001EC00000}"/>
    <cellStyle name="PSHeading 7 2" xfId="2646" xr:uid="{00000000-0005-0000-0000-00001FC00000}"/>
    <cellStyle name="PSHeading 8" xfId="2645" xr:uid="{00000000-0005-0000-0000-000020C00000}"/>
    <cellStyle name="PSHeading_CPTCODE" xfId="2062" xr:uid="{00000000-0005-0000-0000-000021C00000}"/>
    <cellStyle name="PSInt" xfId="2063" xr:uid="{00000000-0005-0000-0000-000022C00000}"/>
    <cellStyle name="PSInt 2" xfId="2064" xr:uid="{00000000-0005-0000-0000-000023C00000}"/>
    <cellStyle name="PSInt 2 2" xfId="2065" xr:uid="{00000000-0005-0000-0000-000024C00000}"/>
    <cellStyle name="PSInt 2 2 2" xfId="2066" xr:uid="{00000000-0005-0000-0000-000025C00000}"/>
    <cellStyle name="PSInt 2 2 2 2" xfId="2067" xr:uid="{00000000-0005-0000-0000-000026C00000}"/>
    <cellStyle name="PSInt 2 2 3" xfId="2068" xr:uid="{00000000-0005-0000-0000-000027C00000}"/>
    <cellStyle name="PSInt 2 2 3 2" xfId="2069" xr:uid="{00000000-0005-0000-0000-000028C00000}"/>
    <cellStyle name="PSInt 2 2 4" xfId="2070" xr:uid="{00000000-0005-0000-0000-000029C00000}"/>
    <cellStyle name="PSInt 2 2 4 2" xfId="2071" xr:uid="{00000000-0005-0000-0000-00002AC00000}"/>
    <cellStyle name="PSInt 2 3" xfId="2072" xr:uid="{00000000-0005-0000-0000-00002BC00000}"/>
    <cellStyle name="PSInt 2 3 2" xfId="2073" xr:uid="{00000000-0005-0000-0000-00002CC00000}"/>
    <cellStyle name="PSInt 2 3 2 2" xfId="2074" xr:uid="{00000000-0005-0000-0000-00002DC00000}"/>
    <cellStyle name="PSInt 2 3 3" xfId="2075" xr:uid="{00000000-0005-0000-0000-00002EC00000}"/>
    <cellStyle name="PSInt 2 3 3 2" xfId="2076" xr:uid="{00000000-0005-0000-0000-00002FC00000}"/>
    <cellStyle name="PSInt 2 4" xfId="2077" xr:uid="{00000000-0005-0000-0000-000030C00000}"/>
    <cellStyle name="PSInt 2 4 2" xfId="2078" xr:uid="{00000000-0005-0000-0000-000031C00000}"/>
    <cellStyle name="PSInt 2 5" xfId="2079" xr:uid="{00000000-0005-0000-0000-000032C00000}"/>
    <cellStyle name="PSInt 2 6" xfId="2080" xr:uid="{00000000-0005-0000-0000-000033C00000}"/>
    <cellStyle name="PSInt 3" xfId="2081" xr:uid="{00000000-0005-0000-0000-000034C00000}"/>
    <cellStyle name="PSInt 3 2" xfId="2082" xr:uid="{00000000-0005-0000-0000-000035C00000}"/>
    <cellStyle name="PSInt 4" xfId="2083" xr:uid="{00000000-0005-0000-0000-000036C00000}"/>
    <cellStyle name="PSInt 4 2" xfId="2084" xr:uid="{00000000-0005-0000-0000-000037C00000}"/>
    <cellStyle name="PSInt 5" xfId="2085" xr:uid="{00000000-0005-0000-0000-000038C00000}"/>
    <cellStyle name="PSInt 5 2" xfId="2086" xr:uid="{00000000-0005-0000-0000-000039C00000}"/>
    <cellStyle name="PSInt 6" xfId="2087" xr:uid="{00000000-0005-0000-0000-00003AC00000}"/>
    <cellStyle name="PSInt 7" xfId="2610" xr:uid="{00000000-0005-0000-0000-00003BC00000}"/>
    <cellStyle name="PSSpacer" xfId="2088" xr:uid="{00000000-0005-0000-0000-00003CC00000}"/>
    <cellStyle name="PSSpacer 2" xfId="2089" xr:uid="{00000000-0005-0000-0000-00003DC00000}"/>
    <cellStyle name="PSSpacer 2 2" xfId="2090" xr:uid="{00000000-0005-0000-0000-00003EC00000}"/>
    <cellStyle name="PSSpacer 2 2 2" xfId="2091" xr:uid="{00000000-0005-0000-0000-00003FC00000}"/>
    <cellStyle name="PSSpacer 2 2 2 2" xfId="2092" xr:uid="{00000000-0005-0000-0000-000040C00000}"/>
    <cellStyle name="PSSpacer 2 2 3" xfId="2093" xr:uid="{00000000-0005-0000-0000-000041C00000}"/>
    <cellStyle name="PSSpacer 2 2 3 2" xfId="2094" xr:uid="{00000000-0005-0000-0000-000042C00000}"/>
    <cellStyle name="PSSpacer 2 2 4" xfId="2095" xr:uid="{00000000-0005-0000-0000-000043C00000}"/>
    <cellStyle name="PSSpacer 2 2 4 2" xfId="2096" xr:uid="{00000000-0005-0000-0000-000044C00000}"/>
    <cellStyle name="PSSpacer 2 3" xfId="2097" xr:uid="{00000000-0005-0000-0000-000045C00000}"/>
    <cellStyle name="PSSpacer 2 3 2" xfId="2098" xr:uid="{00000000-0005-0000-0000-000046C00000}"/>
    <cellStyle name="PSSpacer 2 3 2 2" xfId="2099" xr:uid="{00000000-0005-0000-0000-000047C00000}"/>
    <cellStyle name="PSSpacer 2 3 3" xfId="2100" xr:uid="{00000000-0005-0000-0000-000048C00000}"/>
    <cellStyle name="PSSpacer 2 3 3 2" xfId="2101" xr:uid="{00000000-0005-0000-0000-000049C00000}"/>
    <cellStyle name="PSSpacer 2 4" xfId="2102" xr:uid="{00000000-0005-0000-0000-00004AC00000}"/>
    <cellStyle name="PSSpacer 2 4 2" xfId="2103" xr:uid="{00000000-0005-0000-0000-00004BC00000}"/>
    <cellStyle name="PSSpacer 2 5" xfId="2104" xr:uid="{00000000-0005-0000-0000-00004CC00000}"/>
    <cellStyle name="PSSpacer 2 6" xfId="2105" xr:uid="{00000000-0005-0000-0000-00004DC00000}"/>
    <cellStyle name="PSSpacer 3" xfId="2106" xr:uid="{00000000-0005-0000-0000-00004EC00000}"/>
    <cellStyle name="PSSpacer 3 2" xfId="2107" xr:uid="{00000000-0005-0000-0000-00004FC00000}"/>
    <cellStyle name="PSSpacer 4" xfId="2108" xr:uid="{00000000-0005-0000-0000-000050C00000}"/>
    <cellStyle name="PSSpacer 4 2" xfId="2109" xr:uid="{00000000-0005-0000-0000-000051C00000}"/>
    <cellStyle name="PSSpacer 5" xfId="2110" xr:uid="{00000000-0005-0000-0000-000052C00000}"/>
    <cellStyle name="PSSpacer 5 2" xfId="2111" xr:uid="{00000000-0005-0000-0000-000053C00000}"/>
    <cellStyle name="PSSpacer 6" xfId="2112" xr:uid="{00000000-0005-0000-0000-000054C00000}"/>
    <cellStyle name="RISKbottomEdge" xfId="2113" xr:uid="{00000000-0005-0000-0000-000055C00000}"/>
    <cellStyle name="RISKbottomEdge 10" xfId="20293" xr:uid="{00000000-0005-0000-0000-000056C00000}"/>
    <cellStyle name="RISKbottomEdge 11" xfId="20127" xr:uid="{00000000-0005-0000-0000-000057C00000}"/>
    <cellStyle name="RISKbottomEdge 2" xfId="2114" xr:uid="{00000000-0005-0000-0000-000058C00000}"/>
    <cellStyle name="RISKbottomEdge 2 10" xfId="20294" xr:uid="{00000000-0005-0000-0000-000059C00000}"/>
    <cellStyle name="RISKbottomEdge 2 11" xfId="20126" xr:uid="{00000000-0005-0000-0000-00005AC00000}"/>
    <cellStyle name="RISKbottomEdge 2 2" xfId="2115" xr:uid="{00000000-0005-0000-0000-00005BC00000}"/>
    <cellStyle name="RISKbottomEdge 2 2 10" xfId="20125" xr:uid="{00000000-0005-0000-0000-00005CC00000}"/>
    <cellStyle name="RISKbottomEdge 2 2 2" xfId="2116" xr:uid="{00000000-0005-0000-0000-00005DC00000}"/>
    <cellStyle name="RISKbottomEdge 2 2 2 2" xfId="2117" xr:uid="{00000000-0005-0000-0000-00005EC00000}"/>
    <cellStyle name="RISKbottomEdge 2 2 2 2 2" xfId="2118" xr:uid="{00000000-0005-0000-0000-00005FC00000}"/>
    <cellStyle name="RISKbottomEdge 2 2 2 2 2 2" xfId="3288" xr:uid="{00000000-0005-0000-0000-000060C00000}"/>
    <cellStyle name="RISKbottomEdge 2 2 2 2 2 2 2" xfId="5204" xr:uid="{00000000-0005-0000-0000-000061C00000}"/>
    <cellStyle name="RISKbottomEdge 2 2 2 2 2 2 2 2" xfId="12124" xr:uid="{00000000-0005-0000-0000-000062C00000}"/>
    <cellStyle name="RISKbottomEdge 2 2 2 2 2 2 2 2 2" xfId="29788" xr:uid="{00000000-0005-0000-0000-000063C00000}"/>
    <cellStyle name="RISKbottomEdge 2 2 2 2 2 2 2 2 3" xfId="47021" xr:uid="{00000000-0005-0000-0000-000064C00000}"/>
    <cellStyle name="RISKbottomEdge 2 2 2 2 2 2 2 3" xfId="8840" xr:uid="{00000000-0005-0000-0000-000065C00000}"/>
    <cellStyle name="RISKbottomEdge 2 2 2 2 2 2 2 3 2" xfId="26505" xr:uid="{00000000-0005-0000-0000-000066C00000}"/>
    <cellStyle name="RISKbottomEdge 2 2 2 2 2 2 2 3 3" xfId="43764" xr:uid="{00000000-0005-0000-0000-000067C00000}"/>
    <cellStyle name="RISKbottomEdge 2 2 2 2 2 2 2 4" xfId="22869" xr:uid="{00000000-0005-0000-0000-000068C00000}"/>
    <cellStyle name="RISKbottomEdge 2 2 2 2 2 2 2 5" xfId="40153" xr:uid="{00000000-0005-0000-0000-000069C00000}"/>
    <cellStyle name="RISKbottomEdge 2 2 2 2 2 2 3" xfId="10748" xr:uid="{00000000-0005-0000-0000-00006AC00000}"/>
    <cellStyle name="RISKbottomEdge 2 2 2 2 2 2 3 2" xfId="28412" xr:uid="{00000000-0005-0000-0000-00006BC00000}"/>
    <cellStyle name="RISKbottomEdge 2 2 2 2 2 2 3 3" xfId="45657" xr:uid="{00000000-0005-0000-0000-00006CC00000}"/>
    <cellStyle name="RISKbottomEdge 2 2 2 2 2 2 4" xfId="7060" xr:uid="{00000000-0005-0000-0000-00006DC00000}"/>
    <cellStyle name="RISKbottomEdge 2 2 2 2 2 2 4 2" xfId="24725" xr:uid="{00000000-0005-0000-0000-00006EC00000}"/>
    <cellStyle name="RISKbottomEdge 2 2 2 2 2 2 4 3" xfId="41996" xr:uid="{00000000-0005-0000-0000-00006FC00000}"/>
    <cellStyle name="RISKbottomEdge 2 2 2 2 2 2 5" xfId="21007" xr:uid="{00000000-0005-0000-0000-000070C00000}"/>
    <cellStyle name="RISKbottomEdge 2 2 2 2 2 2 6" xfId="38310" xr:uid="{00000000-0005-0000-0000-000071C00000}"/>
    <cellStyle name="RISKbottomEdge 2 2 2 2 2 3" xfId="4307" xr:uid="{00000000-0005-0000-0000-000072C00000}"/>
    <cellStyle name="RISKbottomEdge 2 2 2 2 2 3 2" xfId="6216" xr:uid="{00000000-0005-0000-0000-000073C00000}"/>
    <cellStyle name="RISKbottomEdge 2 2 2 2 2 3 2 2" xfId="13135" xr:uid="{00000000-0005-0000-0000-000074C00000}"/>
    <cellStyle name="RISKbottomEdge 2 2 2 2 2 3 2 2 2" xfId="30799" xr:uid="{00000000-0005-0000-0000-000075C00000}"/>
    <cellStyle name="RISKbottomEdge 2 2 2 2 2 3 2 2 3" xfId="48026" xr:uid="{00000000-0005-0000-0000-000076C00000}"/>
    <cellStyle name="RISKbottomEdge 2 2 2 2 2 3 2 3" xfId="9851" xr:uid="{00000000-0005-0000-0000-000077C00000}"/>
    <cellStyle name="RISKbottomEdge 2 2 2 2 2 3 2 3 2" xfId="27516" xr:uid="{00000000-0005-0000-0000-000078C00000}"/>
    <cellStyle name="RISKbottomEdge 2 2 2 2 2 3 2 3 3" xfId="44769" xr:uid="{00000000-0005-0000-0000-000079C00000}"/>
    <cellStyle name="RISKbottomEdge 2 2 2 2 2 3 2 4" xfId="23881" xr:uid="{00000000-0005-0000-0000-00007AC00000}"/>
    <cellStyle name="RISKbottomEdge 2 2 2 2 2 3 2 5" xfId="41158" xr:uid="{00000000-0005-0000-0000-00007BC00000}"/>
    <cellStyle name="RISKbottomEdge 2 2 2 2 2 3 3" xfId="11280" xr:uid="{00000000-0005-0000-0000-00007CC00000}"/>
    <cellStyle name="RISKbottomEdge 2 2 2 2 2 3 3 2" xfId="28944" xr:uid="{00000000-0005-0000-0000-00007DC00000}"/>
    <cellStyle name="RISKbottomEdge 2 2 2 2 2 3 3 3" xfId="46183" xr:uid="{00000000-0005-0000-0000-00007EC00000}"/>
    <cellStyle name="RISKbottomEdge 2 2 2 2 2 3 4" xfId="7996" xr:uid="{00000000-0005-0000-0000-00007FC00000}"/>
    <cellStyle name="RISKbottomEdge 2 2 2 2 2 3 4 2" xfId="25661" xr:uid="{00000000-0005-0000-0000-000080C00000}"/>
    <cellStyle name="RISKbottomEdge 2 2 2 2 2 3 4 3" xfId="42926" xr:uid="{00000000-0005-0000-0000-000081C00000}"/>
    <cellStyle name="RISKbottomEdge 2 2 2 2 2 3 5" xfId="22021" xr:uid="{00000000-0005-0000-0000-000082C00000}"/>
    <cellStyle name="RISKbottomEdge 2 2 2 2 2 3 6" xfId="39315" xr:uid="{00000000-0005-0000-0000-000083C00000}"/>
    <cellStyle name="RISKbottomEdge 2 2 2 2 2 4" xfId="20298" xr:uid="{00000000-0005-0000-0000-000084C00000}"/>
    <cellStyle name="RISKbottomEdge 2 2 2 2 2 5" xfId="20122" xr:uid="{00000000-0005-0000-0000-000085C00000}"/>
    <cellStyle name="RISKbottomEdge 2 2 2 2 3" xfId="3287" xr:uid="{00000000-0005-0000-0000-000086C00000}"/>
    <cellStyle name="RISKbottomEdge 2 2 2 2 3 2" xfId="5203" xr:uid="{00000000-0005-0000-0000-000087C00000}"/>
    <cellStyle name="RISKbottomEdge 2 2 2 2 3 2 2" xfId="12123" xr:uid="{00000000-0005-0000-0000-000088C00000}"/>
    <cellStyle name="RISKbottomEdge 2 2 2 2 3 2 2 2" xfId="29787" xr:uid="{00000000-0005-0000-0000-000089C00000}"/>
    <cellStyle name="RISKbottomEdge 2 2 2 2 3 2 2 3" xfId="47020" xr:uid="{00000000-0005-0000-0000-00008AC00000}"/>
    <cellStyle name="RISKbottomEdge 2 2 2 2 3 2 3" xfId="8839" xr:uid="{00000000-0005-0000-0000-00008BC00000}"/>
    <cellStyle name="RISKbottomEdge 2 2 2 2 3 2 3 2" xfId="26504" xr:uid="{00000000-0005-0000-0000-00008CC00000}"/>
    <cellStyle name="RISKbottomEdge 2 2 2 2 3 2 3 3" xfId="43763" xr:uid="{00000000-0005-0000-0000-00008DC00000}"/>
    <cellStyle name="RISKbottomEdge 2 2 2 2 3 2 4" xfId="22868" xr:uid="{00000000-0005-0000-0000-00008EC00000}"/>
    <cellStyle name="RISKbottomEdge 2 2 2 2 3 2 5" xfId="40152" xr:uid="{00000000-0005-0000-0000-00008FC00000}"/>
    <cellStyle name="RISKbottomEdge 2 2 2 2 3 3" xfId="10747" xr:uid="{00000000-0005-0000-0000-000090C00000}"/>
    <cellStyle name="RISKbottomEdge 2 2 2 2 3 3 2" xfId="28411" xr:uid="{00000000-0005-0000-0000-000091C00000}"/>
    <cellStyle name="RISKbottomEdge 2 2 2 2 3 3 3" xfId="45656" xr:uid="{00000000-0005-0000-0000-000092C00000}"/>
    <cellStyle name="RISKbottomEdge 2 2 2 2 3 4" xfId="7059" xr:uid="{00000000-0005-0000-0000-000093C00000}"/>
    <cellStyle name="RISKbottomEdge 2 2 2 2 3 4 2" xfId="24724" xr:uid="{00000000-0005-0000-0000-000094C00000}"/>
    <cellStyle name="RISKbottomEdge 2 2 2 2 3 4 3" xfId="41995" xr:uid="{00000000-0005-0000-0000-000095C00000}"/>
    <cellStyle name="RISKbottomEdge 2 2 2 2 3 5" xfId="21006" xr:uid="{00000000-0005-0000-0000-000096C00000}"/>
    <cellStyle name="RISKbottomEdge 2 2 2 2 3 6" xfId="38309" xr:uid="{00000000-0005-0000-0000-000097C00000}"/>
    <cellStyle name="RISKbottomEdge 2 2 2 2 4" xfId="4308" xr:uid="{00000000-0005-0000-0000-000098C00000}"/>
    <cellStyle name="RISKbottomEdge 2 2 2 2 4 2" xfId="6217" xr:uid="{00000000-0005-0000-0000-000099C00000}"/>
    <cellStyle name="RISKbottomEdge 2 2 2 2 4 2 2" xfId="13136" xr:uid="{00000000-0005-0000-0000-00009AC00000}"/>
    <cellStyle name="RISKbottomEdge 2 2 2 2 4 2 2 2" xfId="30800" xr:uid="{00000000-0005-0000-0000-00009BC00000}"/>
    <cellStyle name="RISKbottomEdge 2 2 2 2 4 2 2 3" xfId="48027" xr:uid="{00000000-0005-0000-0000-00009CC00000}"/>
    <cellStyle name="RISKbottomEdge 2 2 2 2 4 2 3" xfId="9852" xr:uid="{00000000-0005-0000-0000-00009DC00000}"/>
    <cellStyle name="RISKbottomEdge 2 2 2 2 4 2 3 2" xfId="27517" xr:uid="{00000000-0005-0000-0000-00009EC00000}"/>
    <cellStyle name="RISKbottomEdge 2 2 2 2 4 2 3 3" xfId="44770" xr:uid="{00000000-0005-0000-0000-00009FC00000}"/>
    <cellStyle name="RISKbottomEdge 2 2 2 2 4 2 4" xfId="23882" xr:uid="{00000000-0005-0000-0000-0000A0C00000}"/>
    <cellStyle name="RISKbottomEdge 2 2 2 2 4 2 5" xfId="41159" xr:uid="{00000000-0005-0000-0000-0000A1C00000}"/>
    <cellStyle name="RISKbottomEdge 2 2 2 2 4 3" xfId="11281" xr:uid="{00000000-0005-0000-0000-0000A2C00000}"/>
    <cellStyle name="RISKbottomEdge 2 2 2 2 4 3 2" xfId="28945" xr:uid="{00000000-0005-0000-0000-0000A3C00000}"/>
    <cellStyle name="RISKbottomEdge 2 2 2 2 4 3 3" xfId="46184" xr:uid="{00000000-0005-0000-0000-0000A4C00000}"/>
    <cellStyle name="RISKbottomEdge 2 2 2 2 4 4" xfId="7997" xr:uid="{00000000-0005-0000-0000-0000A5C00000}"/>
    <cellStyle name="RISKbottomEdge 2 2 2 2 4 4 2" xfId="25662" xr:uid="{00000000-0005-0000-0000-0000A6C00000}"/>
    <cellStyle name="RISKbottomEdge 2 2 2 2 4 4 3" xfId="42927" xr:uid="{00000000-0005-0000-0000-0000A7C00000}"/>
    <cellStyle name="RISKbottomEdge 2 2 2 2 4 5" xfId="22022" xr:uid="{00000000-0005-0000-0000-0000A8C00000}"/>
    <cellStyle name="RISKbottomEdge 2 2 2 2 4 6" xfId="39316" xr:uid="{00000000-0005-0000-0000-0000A9C00000}"/>
    <cellStyle name="RISKbottomEdge 2 2 2 2 5" xfId="20297" xr:uid="{00000000-0005-0000-0000-0000AAC00000}"/>
    <cellStyle name="RISKbottomEdge 2 2 2 2 6" xfId="20123" xr:uid="{00000000-0005-0000-0000-0000ABC00000}"/>
    <cellStyle name="RISKbottomEdge 2 2 2 3" xfId="2119" xr:uid="{00000000-0005-0000-0000-0000ACC00000}"/>
    <cellStyle name="RISKbottomEdge 2 2 2 3 2" xfId="3289" xr:uid="{00000000-0005-0000-0000-0000ADC00000}"/>
    <cellStyle name="RISKbottomEdge 2 2 2 3 2 2" xfId="5205" xr:uid="{00000000-0005-0000-0000-0000AEC00000}"/>
    <cellStyle name="RISKbottomEdge 2 2 2 3 2 2 2" xfId="12125" xr:uid="{00000000-0005-0000-0000-0000AFC00000}"/>
    <cellStyle name="RISKbottomEdge 2 2 2 3 2 2 2 2" xfId="29789" xr:uid="{00000000-0005-0000-0000-0000B0C00000}"/>
    <cellStyle name="RISKbottomEdge 2 2 2 3 2 2 2 3" xfId="47022" xr:uid="{00000000-0005-0000-0000-0000B1C00000}"/>
    <cellStyle name="RISKbottomEdge 2 2 2 3 2 2 3" xfId="8841" xr:uid="{00000000-0005-0000-0000-0000B2C00000}"/>
    <cellStyle name="RISKbottomEdge 2 2 2 3 2 2 3 2" xfId="26506" xr:uid="{00000000-0005-0000-0000-0000B3C00000}"/>
    <cellStyle name="RISKbottomEdge 2 2 2 3 2 2 3 3" xfId="43765" xr:uid="{00000000-0005-0000-0000-0000B4C00000}"/>
    <cellStyle name="RISKbottomEdge 2 2 2 3 2 2 4" xfId="22870" xr:uid="{00000000-0005-0000-0000-0000B5C00000}"/>
    <cellStyle name="RISKbottomEdge 2 2 2 3 2 2 5" xfId="40154" xr:uid="{00000000-0005-0000-0000-0000B6C00000}"/>
    <cellStyle name="RISKbottomEdge 2 2 2 3 2 3" xfId="10749" xr:uid="{00000000-0005-0000-0000-0000B7C00000}"/>
    <cellStyle name="RISKbottomEdge 2 2 2 3 2 3 2" xfId="28413" xr:uid="{00000000-0005-0000-0000-0000B8C00000}"/>
    <cellStyle name="RISKbottomEdge 2 2 2 3 2 3 3" xfId="45658" xr:uid="{00000000-0005-0000-0000-0000B9C00000}"/>
    <cellStyle name="RISKbottomEdge 2 2 2 3 2 4" xfId="7061" xr:uid="{00000000-0005-0000-0000-0000BAC00000}"/>
    <cellStyle name="RISKbottomEdge 2 2 2 3 2 4 2" xfId="24726" xr:uid="{00000000-0005-0000-0000-0000BBC00000}"/>
    <cellStyle name="RISKbottomEdge 2 2 2 3 2 4 3" xfId="41997" xr:uid="{00000000-0005-0000-0000-0000BCC00000}"/>
    <cellStyle name="RISKbottomEdge 2 2 2 3 2 5" xfId="21008" xr:uid="{00000000-0005-0000-0000-0000BDC00000}"/>
    <cellStyle name="RISKbottomEdge 2 2 2 3 2 6" xfId="38311" xr:uid="{00000000-0005-0000-0000-0000BEC00000}"/>
    <cellStyle name="RISKbottomEdge 2 2 2 3 3" xfId="4306" xr:uid="{00000000-0005-0000-0000-0000BFC00000}"/>
    <cellStyle name="RISKbottomEdge 2 2 2 3 3 2" xfId="6215" xr:uid="{00000000-0005-0000-0000-0000C0C00000}"/>
    <cellStyle name="RISKbottomEdge 2 2 2 3 3 2 2" xfId="13134" xr:uid="{00000000-0005-0000-0000-0000C1C00000}"/>
    <cellStyle name="RISKbottomEdge 2 2 2 3 3 2 2 2" xfId="30798" xr:uid="{00000000-0005-0000-0000-0000C2C00000}"/>
    <cellStyle name="RISKbottomEdge 2 2 2 3 3 2 2 3" xfId="48025" xr:uid="{00000000-0005-0000-0000-0000C3C00000}"/>
    <cellStyle name="RISKbottomEdge 2 2 2 3 3 2 3" xfId="9850" xr:uid="{00000000-0005-0000-0000-0000C4C00000}"/>
    <cellStyle name="RISKbottomEdge 2 2 2 3 3 2 3 2" xfId="27515" xr:uid="{00000000-0005-0000-0000-0000C5C00000}"/>
    <cellStyle name="RISKbottomEdge 2 2 2 3 3 2 3 3" xfId="44768" xr:uid="{00000000-0005-0000-0000-0000C6C00000}"/>
    <cellStyle name="RISKbottomEdge 2 2 2 3 3 2 4" xfId="23880" xr:uid="{00000000-0005-0000-0000-0000C7C00000}"/>
    <cellStyle name="RISKbottomEdge 2 2 2 3 3 2 5" xfId="41157" xr:uid="{00000000-0005-0000-0000-0000C8C00000}"/>
    <cellStyle name="RISKbottomEdge 2 2 2 3 3 3" xfId="11279" xr:uid="{00000000-0005-0000-0000-0000C9C00000}"/>
    <cellStyle name="RISKbottomEdge 2 2 2 3 3 3 2" xfId="28943" xr:uid="{00000000-0005-0000-0000-0000CAC00000}"/>
    <cellStyle name="RISKbottomEdge 2 2 2 3 3 3 3" xfId="46182" xr:uid="{00000000-0005-0000-0000-0000CBC00000}"/>
    <cellStyle name="RISKbottomEdge 2 2 2 3 3 4" xfId="7995" xr:uid="{00000000-0005-0000-0000-0000CCC00000}"/>
    <cellStyle name="RISKbottomEdge 2 2 2 3 3 4 2" xfId="25660" xr:uid="{00000000-0005-0000-0000-0000CDC00000}"/>
    <cellStyle name="RISKbottomEdge 2 2 2 3 3 4 3" xfId="42925" xr:uid="{00000000-0005-0000-0000-0000CEC00000}"/>
    <cellStyle name="RISKbottomEdge 2 2 2 3 3 5" xfId="22020" xr:uid="{00000000-0005-0000-0000-0000CFC00000}"/>
    <cellStyle name="RISKbottomEdge 2 2 2 3 3 6" xfId="39314" xr:uid="{00000000-0005-0000-0000-0000D0C00000}"/>
    <cellStyle name="RISKbottomEdge 2 2 2 3 4" xfId="20299" xr:uid="{00000000-0005-0000-0000-0000D1C00000}"/>
    <cellStyle name="RISKbottomEdge 2 2 2 3 5" xfId="20121" xr:uid="{00000000-0005-0000-0000-0000D2C00000}"/>
    <cellStyle name="RISKbottomEdge 2 2 2 4" xfId="3286" xr:uid="{00000000-0005-0000-0000-0000D3C00000}"/>
    <cellStyle name="RISKbottomEdge 2 2 2 4 2" xfId="5202" xr:uid="{00000000-0005-0000-0000-0000D4C00000}"/>
    <cellStyle name="RISKbottomEdge 2 2 2 4 2 2" xfId="12122" xr:uid="{00000000-0005-0000-0000-0000D5C00000}"/>
    <cellStyle name="RISKbottomEdge 2 2 2 4 2 2 2" xfId="29786" xr:uid="{00000000-0005-0000-0000-0000D6C00000}"/>
    <cellStyle name="RISKbottomEdge 2 2 2 4 2 2 3" xfId="47019" xr:uid="{00000000-0005-0000-0000-0000D7C00000}"/>
    <cellStyle name="RISKbottomEdge 2 2 2 4 2 3" xfId="8838" xr:uid="{00000000-0005-0000-0000-0000D8C00000}"/>
    <cellStyle name="RISKbottomEdge 2 2 2 4 2 3 2" xfId="26503" xr:uid="{00000000-0005-0000-0000-0000D9C00000}"/>
    <cellStyle name="RISKbottomEdge 2 2 2 4 2 3 3" xfId="43762" xr:uid="{00000000-0005-0000-0000-0000DAC00000}"/>
    <cellStyle name="RISKbottomEdge 2 2 2 4 2 4" xfId="22867" xr:uid="{00000000-0005-0000-0000-0000DBC00000}"/>
    <cellStyle name="RISKbottomEdge 2 2 2 4 2 5" xfId="40151" xr:uid="{00000000-0005-0000-0000-0000DCC00000}"/>
    <cellStyle name="RISKbottomEdge 2 2 2 4 3" xfId="10746" xr:uid="{00000000-0005-0000-0000-0000DDC00000}"/>
    <cellStyle name="RISKbottomEdge 2 2 2 4 3 2" xfId="28410" xr:uid="{00000000-0005-0000-0000-0000DEC00000}"/>
    <cellStyle name="RISKbottomEdge 2 2 2 4 3 3" xfId="45655" xr:uid="{00000000-0005-0000-0000-0000DFC00000}"/>
    <cellStyle name="RISKbottomEdge 2 2 2 4 4" xfId="7058" xr:uid="{00000000-0005-0000-0000-0000E0C00000}"/>
    <cellStyle name="RISKbottomEdge 2 2 2 4 4 2" xfId="24723" xr:uid="{00000000-0005-0000-0000-0000E1C00000}"/>
    <cellStyle name="RISKbottomEdge 2 2 2 4 4 3" xfId="41994" xr:uid="{00000000-0005-0000-0000-0000E2C00000}"/>
    <cellStyle name="RISKbottomEdge 2 2 2 4 5" xfId="21005" xr:uid="{00000000-0005-0000-0000-0000E3C00000}"/>
    <cellStyle name="RISKbottomEdge 2 2 2 4 6" xfId="38308" xr:uid="{00000000-0005-0000-0000-0000E4C00000}"/>
    <cellStyle name="RISKbottomEdge 2 2 2 5" xfId="4309" xr:uid="{00000000-0005-0000-0000-0000E5C00000}"/>
    <cellStyle name="RISKbottomEdge 2 2 2 5 2" xfId="6218" xr:uid="{00000000-0005-0000-0000-0000E6C00000}"/>
    <cellStyle name="RISKbottomEdge 2 2 2 5 2 2" xfId="13137" xr:uid="{00000000-0005-0000-0000-0000E7C00000}"/>
    <cellStyle name="RISKbottomEdge 2 2 2 5 2 2 2" xfId="30801" xr:uid="{00000000-0005-0000-0000-0000E8C00000}"/>
    <cellStyle name="RISKbottomEdge 2 2 2 5 2 2 3" xfId="48028" xr:uid="{00000000-0005-0000-0000-0000E9C00000}"/>
    <cellStyle name="RISKbottomEdge 2 2 2 5 2 3" xfId="9853" xr:uid="{00000000-0005-0000-0000-0000EAC00000}"/>
    <cellStyle name="RISKbottomEdge 2 2 2 5 2 3 2" xfId="27518" xr:uid="{00000000-0005-0000-0000-0000EBC00000}"/>
    <cellStyle name="RISKbottomEdge 2 2 2 5 2 3 3" xfId="44771" xr:uid="{00000000-0005-0000-0000-0000ECC00000}"/>
    <cellStyle name="RISKbottomEdge 2 2 2 5 2 4" xfId="23883" xr:uid="{00000000-0005-0000-0000-0000EDC00000}"/>
    <cellStyle name="RISKbottomEdge 2 2 2 5 2 5" xfId="41160" xr:uid="{00000000-0005-0000-0000-0000EEC00000}"/>
    <cellStyle name="RISKbottomEdge 2 2 2 5 3" xfId="11282" xr:uid="{00000000-0005-0000-0000-0000EFC00000}"/>
    <cellStyle name="RISKbottomEdge 2 2 2 5 3 2" xfId="28946" xr:uid="{00000000-0005-0000-0000-0000F0C00000}"/>
    <cellStyle name="RISKbottomEdge 2 2 2 5 3 3" xfId="46185" xr:uid="{00000000-0005-0000-0000-0000F1C00000}"/>
    <cellStyle name="RISKbottomEdge 2 2 2 5 4" xfId="7998" xr:uid="{00000000-0005-0000-0000-0000F2C00000}"/>
    <cellStyle name="RISKbottomEdge 2 2 2 5 4 2" xfId="25663" xr:uid="{00000000-0005-0000-0000-0000F3C00000}"/>
    <cellStyle name="RISKbottomEdge 2 2 2 5 4 3" xfId="42928" xr:uid="{00000000-0005-0000-0000-0000F4C00000}"/>
    <cellStyle name="RISKbottomEdge 2 2 2 5 5" xfId="22023" xr:uid="{00000000-0005-0000-0000-0000F5C00000}"/>
    <cellStyle name="RISKbottomEdge 2 2 2 5 6" xfId="39317" xr:uid="{00000000-0005-0000-0000-0000F6C00000}"/>
    <cellStyle name="RISKbottomEdge 2 2 2 6" xfId="20296" xr:uid="{00000000-0005-0000-0000-0000F7C00000}"/>
    <cellStyle name="RISKbottomEdge 2 2 2 7" xfId="20124" xr:uid="{00000000-0005-0000-0000-0000F8C00000}"/>
    <cellStyle name="RISKbottomEdge 2 2 3" xfId="2120" xr:uid="{00000000-0005-0000-0000-0000F9C00000}"/>
    <cellStyle name="RISKbottomEdge 2 2 3 2" xfId="2121" xr:uid="{00000000-0005-0000-0000-0000FAC00000}"/>
    <cellStyle name="RISKbottomEdge 2 2 3 2 2" xfId="2122" xr:uid="{00000000-0005-0000-0000-0000FBC00000}"/>
    <cellStyle name="RISKbottomEdge 2 2 3 2 2 2" xfId="3292" xr:uid="{00000000-0005-0000-0000-0000FCC00000}"/>
    <cellStyle name="RISKbottomEdge 2 2 3 2 2 2 2" xfId="5208" xr:uid="{00000000-0005-0000-0000-0000FDC00000}"/>
    <cellStyle name="RISKbottomEdge 2 2 3 2 2 2 2 2" xfId="12128" xr:uid="{00000000-0005-0000-0000-0000FEC00000}"/>
    <cellStyle name="RISKbottomEdge 2 2 3 2 2 2 2 2 2" xfId="29792" xr:uid="{00000000-0005-0000-0000-0000FFC00000}"/>
    <cellStyle name="RISKbottomEdge 2 2 3 2 2 2 2 2 3" xfId="47025" xr:uid="{00000000-0005-0000-0000-000000C10000}"/>
    <cellStyle name="RISKbottomEdge 2 2 3 2 2 2 2 3" xfId="8844" xr:uid="{00000000-0005-0000-0000-000001C10000}"/>
    <cellStyle name="RISKbottomEdge 2 2 3 2 2 2 2 3 2" xfId="26509" xr:uid="{00000000-0005-0000-0000-000002C10000}"/>
    <cellStyle name="RISKbottomEdge 2 2 3 2 2 2 2 3 3" xfId="43768" xr:uid="{00000000-0005-0000-0000-000003C10000}"/>
    <cellStyle name="RISKbottomEdge 2 2 3 2 2 2 2 4" xfId="22873" xr:uid="{00000000-0005-0000-0000-000004C10000}"/>
    <cellStyle name="RISKbottomEdge 2 2 3 2 2 2 2 5" xfId="40157" xr:uid="{00000000-0005-0000-0000-000005C10000}"/>
    <cellStyle name="RISKbottomEdge 2 2 3 2 2 2 3" xfId="10752" xr:uid="{00000000-0005-0000-0000-000006C10000}"/>
    <cellStyle name="RISKbottomEdge 2 2 3 2 2 2 3 2" xfId="28416" xr:uid="{00000000-0005-0000-0000-000007C10000}"/>
    <cellStyle name="RISKbottomEdge 2 2 3 2 2 2 3 3" xfId="45661" xr:uid="{00000000-0005-0000-0000-000008C10000}"/>
    <cellStyle name="RISKbottomEdge 2 2 3 2 2 2 4" xfId="7064" xr:uid="{00000000-0005-0000-0000-000009C10000}"/>
    <cellStyle name="RISKbottomEdge 2 2 3 2 2 2 4 2" xfId="24729" xr:uid="{00000000-0005-0000-0000-00000AC10000}"/>
    <cellStyle name="RISKbottomEdge 2 2 3 2 2 2 4 3" xfId="42000" xr:uid="{00000000-0005-0000-0000-00000BC10000}"/>
    <cellStyle name="RISKbottomEdge 2 2 3 2 2 2 5" xfId="21011" xr:uid="{00000000-0005-0000-0000-00000CC10000}"/>
    <cellStyle name="RISKbottomEdge 2 2 3 2 2 2 6" xfId="38314" xr:uid="{00000000-0005-0000-0000-00000DC10000}"/>
    <cellStyle name="RISKbottomEdge 2 2 3 2 2 3" xfId="4303" xr:uid="{00000000-0005-0000-0000-00000EC10000}"/>
    <cellStyle name="RISKbottomEdge 2 2 3 2 2 3 2" xfId="6212" xr:uid="{00000000-0005-0000-0000-00000FC10000}"/>
    <cellStyle name="RISKbottomEdge 2 2 3 2 2 3 2 2" xfId="13131" xr:uid="{00000000-0005-0000-0000-000010C10000}"/>
    <cellStyle name="RISKbottomEdge 2 2 3 2 2 3 2 2 2" xfId="30795" xr:uid="{00000000-0005-0000-0000-000011C10000}"/>
    <cellStyle name="RISKbottomEdge 2 2 3 2 2 3 2 2 3" xfId="48022" xr:uid="{00000000-0005-0000-0000-000012C10000}"/>
    <cellStyle name="RISKbottomEdge 2 2 3 2 2 3 2 3" xfId="9847" xr:uid="{00000000-0005-0000-0000-000013C10000}"/>
    <cellStyle name="RISKbottomEdge 2 2 3 2 2 3 2 3 2" xfId="27512" xr:uid="{00000000-0005-0000-0000-000014C10000}"/>
    <cellStyle name="RISKbottomEdge 2 2 3 2 2 3 2 3 3" xfId="44765" xr:uid="{00000000-0005-0000-0000-000015C10000}"/>
    <cellStyle name="RISKbottomEdge 2 2 3 2 2 3 2 4" xfId="23877" xr:uid="{00000000-0005-0000-0000-000016C10000}"/>
    <cellStyle name="RISKbottomEdge 2 2 3 2 2 3 2 5" xfId="41154" xr:uid="{00000000-0005-0000-0000-000017C10000}"/>
    <cellStyle name="RISKbottomEdge 2 2 3 2 2 3 3" xfId="11276" xr:uid="{00000000-0005-0000-0000-000018C10000}"/>
    <cellStyle name="RISKbottomEdge 2 2 3 2 2 3 3 2" xfId="28940" xr:uid="{00000000-0005-0000-0000-000019C10000}"/>
    <cellStyle name="RISKbottomEdge 2 2 3 2 2 3 3 3" xfId="46179" xr:uid="{00000000-0005-0000-0000-00001AC10000}"/>
    <cellStyle name="RISKbottomEdge 2 2 3 2 2 3 4" xfId="7992" xr:uid="{00000000-0005-0000-0000-00001BC10000}"/>
    <cellStyle name="RISKbottomEdge 2 2 3 2 2 3 4 2" xfId="25657" xr:uid="{00000000-0005-0000-0000-00001CC10000}"/>
    <cellStyle name="RISKbottomEdge 2 2 3 2 2 3 4 3" xfId="42922" xr:uid="{00000000-0005-0000-0000-00001DC10000}"/>
    <cellStyle name="RISKbottomEdge 2 2 3 2 2 3 5" xfId="22017" xr:uid="{00000000-0005-0000-0000-00001EC10000}"/>
    <cellStyle name="RISKbottomEdge 2 2 3 2 2 3 6" xfId="39311" xr:uid="{00000000-0005-0000-0000-00001FC10000}"/>
    <cellStyle name="RISKbottomEdge 2 2 3 2 2 4" xfId="20302" xr:uid="{00000000-0005-0000-0000-000020C10000}"/>
    <cellStyle name="RISKbottomEdge 2 2 3 2 2 5" xfId="20118" xr:uid="{00000000-0005-0000-0000-000021C10000}"/>
    <cellStyle name="RISKbottomEdge 2 2 3 2 3" xfId="3291" xr:uid="{00000000-0005-0000-0000-000022C10000}"/>
    <cellStyle name="RISKbottomEdge 2 2 3 2 3 2" xfId="5207" xr:uid="{00000000-0005-0000-0000-000023C10000}"/>
    <cellStyle name="RISKbottomEdge 2 2 3 2 3 2 2" xfId="12127" xr:uid="{00000000-0005-0000-0000-000024C10000}"/>
    <cellStyle name="RISKbottomEdge 2 2 3 2 3 2 2 2" xfId="29791" xr:uid="{00000000-0005-0000-0000-000025C10000}"/>
    <cellStyle name="RISKbottomEdge 2 2 3 2 3 2 2 3" xfId="47024" xr:uid="{00000000-0005-0000-0000-000026C10000}"/>
    <cellStyle name="RISKbottomEdge 2 2 3 2 3 2 3" xfId="8843" xr:uid="{00000000-0005-0000-0000-000027C10000}"/>
    <cellStyle name="RISKbottomEdge 2 2 3 2 3 2 3 2" xfId="26508" xr:uid="{00000000-0005-0000-0000-000028C10000}"/>
    <cellStyle name="RISKbottomEdge 2 2 3 2 3 2 3 3" xfId="43767" xr:uid="{00000000-0005-0000-0000-000029C10000}"/>
    <cellStyle name="RISKbottomEdge 2 2 3 2 3 2 4" xfId="22872" xr:uid="{00000000-0005-0000-0000-00002AC10000}"/>
    <cellStyle name="RISKbottomEdge 2 2 3 2 3 2 5" xfId="40156" xr:uid="{00000000-0005-0000-0000-00002BC10000}"/>
    <cellStyle name="RISKbottomEdge 2 2 3 2 3 3" xfId="10751" xr:uid="{00000000-0005-0000-0000-00002CC10000}"/>
    <cellStyle name="RISKbottomEdge 2 2 3 2 3 3 2" xfId="28415" xr:uid="{00000000-0005-0000-0000-00002DC10000}"/>
    <cellStyle name="RISKbottomEdge 2 2 3 2 3 3 3" xfId="45660" xr:uid="{00000000-0005-0000-0000-00002EC10000}"/>
    <cellStyle name="RISKbottomEdge 2 2 3 2 3 4" xfId="7063" xr:uid="{00000000-0005-0000-0000-00002FC10000}"/>
    <cellStyle name="RISKbottomEdge 2 2 3 2 3 4 2" xfId="24728" xr:uid="{00000000-0005-0000-0000-000030C10000}"/>
    <cellStyle name="RISKbottomEdge 2 2 3 2 3 4 3" xfId="41999" xr:uid="{00000000-0005-0000-0000-000031C10000}"/>
    <cellStyle name="RISKbottomEdge 2 2 3 2 3 5" xfId="21010" xr:uid="{00000000-0005-0000-0000-000032C10000}"/>
    <cellStyle name="RISKbottomEdge 2 2 3 2 3 6" xfId="38313" xr:uid="{00000000-0005-0000-0000-000033C10000}"/>
    <cellStyle name="RISKbottomEdge 2 2 3 2 4" xfId="4304" xr:uid="{00000000-0005-0000-0000-000034C10000}"/>
    <cellStyle name="RISKbottomEdge 2 2 3 2 4 2" xfId="6213" xr:uid="{00000000-0005-0000-0000-000035C10000}"/>
    <cellStyle name="RISKbottomEdge 2 2 3 2 4 2 2" xfId="13132" xr:uid="{00000000-0005-0000-0000-000036C10000}"/>
    <cellStyle name="RISKbottomEdge 2 2 3 2 4 2 2 2" xfId="30796" xr:uid="{00000000-0005-0000-0000-000037C10000}"/>
    <cellStyle name="RISKbottomEdge 2 2 3 2 4 2 2 3" xfId="48023" xr:uid="{00000000-0005-0000-0000-000038C10000}"/>
    <cellStyle name="RISKbottomEdge 2 2 3 2 4 2 3" xfId="9848" xr:uid="{00000000-0005-0000-0000-000039C10000}"/>
    <cellStyle name="RISKbottomEdge 2 2 3 2 4 2 3 2" xfId="27513" xr:uid="{00000000-0005-0000-0000-00003AC10000}"/>
    <cellStyle name="RISKbottomEdge 2 2 3 2 4 2 3 3" xfId="44766" xr:uid="{00000000-0005-0000-0000-00003BC10000}"/>
    <cellStyle name="RISKbottomEdge 2 2 3 2 4 2 4" xfId="23878" xr:uid="{00000000-0005-0000-0000-00003CC10000}"/>
    <cellStyle name="RISKbottomEdge 2 2 3 2 4 2 5" xfId="41155" xr:uid="{00000000-0005-0000-0000-00003DC10000}"/>
    <cellStyle name="RISKbottomEdge 2 2 3 2 4 3" xfId="11277" xr:uid="{00000000-0005-0000-0000-00003EC10000}"/>
    <cellStyle name="RISKbottomEdge 2 2 3 2 4 3 2" xfId="28941" xr:uid="{00000000-0005-0000-0000-00003FC10000}"/>
    <cellStyle name="RISKbottomEdge 2 2 3 2 4 3 3" xfId="46180" xr:uid="{00000000-0005-0000-0000-000040C10000}"/>
    <cellStyle name="RISKbottomEdge 2 2 3 2 4 4" xfId="7993" xr:uid="{00000000-0005-0000-0000-000041C10000}"/>
    <cellStyle name="RISKbottomEdge 2 2 3 2 4 4 2" xfId="25658" xr:uid="{00000000-0005-0000-0000-000042C10000}"/>
    <cellStyle name="RISKbottomEdge 2 2 3 2 4 4 3" xfId="42923" xr:uid="{00000000-0005-0000-0000-000043C10000}"/>
    <cellStyle name="RISKbottomEdge 2 2 3 2 4 5" xfId="22018" xr:uid="{00000000-0005-0000-0000-000044C10000}"/>
    <cellStyle name="RISKbottomEdge 2 2 3 2 4 6" xfId="39312" xr:uid="{00000000-0005-0000-0000-000045C10000}"/>
    <cellStyle name="RISKbottomEdge 2 2 3 2 5" xfId="20301" xr:uid="{00000000-0005-0000-0000-000046C10000}"/>
    <cellStyle name="RISKbottomEdge 2 2 3 2 6" xfId="20119" xr:uid="{00000000-0005-0000-0000-000047C10000}"/>
    <cellStyle name="RISKbottomEdge 2 2 3 3" xfId="2123" xr:uid="{00000000-0005-0000-0000-000048C10000}"/>
    <cellStyle name="RISKbottomEdge 2 2 3 3 2" xfId="3293" xr:uid="{00000000-0005-0000-0000-000049C10000}"/>
    <cellStyle name="RISKbottomEdge 2 2 3 3 2 2" xfId="5209" xr:uid="{00000000-0005-0000-0000-00004AC10000}"/>
    <cellStyle name="RISKbottomEdge 2 2 3 3 2 2 2" xfId="12129" xr:uid="{00000000-0005-0000-0000-00004BC10000}"/>
    <cellStyle name="RISKbottomEdge 2 2 3 3 2 2 2 2" xfId="29793" xr:uid="{00000000-0005-0000-0000-00004CC10000}"/>
    <cellStyle name="RISKbottomEdge 2 2 3 3 2 2 2 3" xfId="47026" xr:uid="{00000000-0005-0000-0000-00004DC10000}"/>
    <cellStyle name="RISKbottomEdge 2 2 3 3 2 2 3" xfId="8845" xr:uid="{00000000-0005-0000-0000-00004EC10000}"/>
    <cellStyle name="RISKbottomEdge 2 2 3 3 2 2 3 2" xfId="26510" xr:uid="{00000000-0005-0000-0000-00004FC10000}"/>
    <cellStyle name="RISKbottomEdge 2 2 3 3 2 2 3 3" xfId="43769" xr:uid="{00000000-0005-0000-0000-000050C10000}"/>
    <cellStyle name="RISKbottomEdge 2 2 3 3 2 2 4" xfId="22874" xr:uid="{00000000-0005-0000-0000-000051C10000}"/>
    <cellStyle name="RISKbottomEdge 2 2 3 3 2 2 5" xfId="40158" xr:uid="{00000000-0005-0000-0000-000052C10000}"/>
    <cellStyle name="RISKbottomEdge 2 2 3 3 2 3" xfId="10753" xr:uid="{00000000-0005-0000-0000-000053C10000}"/>
    <cellStyle name="RISKbottomEdge 2 2 3 3 2 3 2" xfId="28417" xr:uid="{00000000-0005-0000-0000-000054C10000}"/>
    <cellStyle name="RISKbottomEdge 2 2 3 3 2 3 3" xfId="45662" xr:uid="{00000000-0005-0000-0000-000055C10000}"/>
    <cellStyle name="RISKbottomEdge 2 2 3 3 2 4" xfId="7065" xr:uid="{00000000-0005-0000-0000-000056C10000}"/>
    <cellStyle name="RISKbottomEdge 2 2 3 3 2 4 2" xfId="24730" xr:uid="{00000000-0005-0000-0000-000057C10000}"/>
    <cellStyle name="RISKbottomEdge 2 2 3 3 2 4 3" xfId="42001" xr:uid="{00000000-0005-0000-0000-000058C10000}"/>
    <cellStyle name="RISKbottomEdge 2 2 3 3 2 5" xfId="21012" xr:uid="{00000000-0005-0000-0000-000059C10000}"/>
    <cellStyle name="RISKbottomEdge 2 2 3 3 2 6" xfId="38315" xr:uid="{00000000-0005-0000-0000-00005AC10000}"/>
    <cellStyle name="RISKbottomEdge 2 2 3 3 3" xfId="4302" xr:uid="{00000000-0005-0000-0000-00005BC10000}"/>
    <cellStyle name="RISKbottomEdge 2 2 3 3 3 2" xfId="6211" xr:uid="{00000000-0005-0000-0000-00005CC10000}"/>
    <cellStyle name="RISKbottomEdge 2 2 3 3 3 2 2" xfId="13130" xr:uid="{00000000-0005-0000-0000-00005DC10000}"/>
    <cellStyle name="RISKbottomEdge 2 2 3 3 3 2 2 2" xfId="30794" xr:uid="{00000000-0005-0000-0000-00005EC10000}"/>
    <cellStyle name="RISKbottomEdge 2 2 3 3 3 2 2 3" xfId="48021" xr:uid="{00000000-0005-0000-0000-00005FC10000}"/>
    <cellStyle name="RISKbottomEdge 2 2 3 3 3 2 3" xfId="9846" xr:uid="{00000000-0005-0000-0000-000060C10000}"/>
    <cellStyle name="RISKbottomEdge 2 2 3 3 3 2 3 2" xfId="27511" xr:uid="{00000000-0005-0000-0000-000061C10000}"/>
    <cellStyle name="RISKbottomEdge 2 2 3 3 3 2 3 3" xfId="44764" xr:uid="{00000000-0005-0000-0000-000062C10000}"/>
    <cellStyle name="RISKbottomEdge 2 2 3 3 3 2 4" xfId="23876" xr:uid="{00000000-0005-0000-0000-000063C10000}"/>
    <cellStyle name="RISKbottomEdge 2 2 3 3 3 2 5" xfId="41153" xr:uid="{00000000-0005-0000-0000-000064C10000}"/>
    <cellStyle name="RISKbottomEdge 2 2 3 3 3 3" xfId="11275" xr:uid="{00000000-0005-0000-0000-000065C10000}"/>
    <cellStyle name="RISKbottomEdge 2 2 3 3 3 3 2" xfId="28939" xr:uid="{00000000-0005-0000-0000-000066C10000}"/>
    <cellStyle name="RISKbottomEdge 2 2 3 3 3 3 3" xfId="46178" xr:uid="{00000000-0005-0000-0000-000067C10000}"/>
    <cellStyle name="RISKbottomEdge 2 2 3 3 3 4" xfId="7991" xr:uid="{00000000-0005-0000-0000-000068C10000}"/>
    <cellStyle name="RISKbottomEdge 2 2 3 3 3 4 2" xfId="25656" xr:uid="{00000000-0005-0000-0000-000069C10000}"/>
    <cellStyle name="RISKbottomEdge 2 2 3 3 3 4 3" xfId="42921" xr:uid="{00000000-0005-0000-0000-00006AC10000}"/>
    <cellStyle name="RISKbottomEdge 2 2 3 3 3 5" xfId="22016" xr:uid="{00000000-0005-0000-0000-00006BC10000}"/>
    <cellStyle name="RISKbottomEdge 2 2 3 3 3 6" xfId="39310" xr:uid="{00000000-0005-0000-0000-00006CC10000}"/>
    <cellStyle name="RISKbottomEdge 2 2 3 3 4" xfId="20303" xr:uid="{00000000-0005-0000-0000-00006DC10000}"/>
    <cellStyle name="RISKbottomEdge 2 2 3 3 5" xfId="20117" xr:uid="{00000000-0005-0000-0000-00006EC10000}"/>
    <cellStyle name="RISKbottomEdge 2 2 3 4" xfId="3290" xr:uid="{00000000-0005-0000-0000-00006FC10000}"/>
    <cellStyle name="RISKbottomEdge 2 2 3 4 2" xfId="5206" xr:uid="{00000000-0005-0000-0000-000070C10000}"/>
    <cellStyle name="RISKbottomEdge 2 2 3 4 2 2" xfId="12126" xr:uid="{00000000-0005-0000-0000-000071C10000}"/>
    <cellStyle name="RISKbottomEdge 2 2 3 4 2 2 2" xfId="29790" xr:uid="{00000000-0005-0000-0000-000072C10000}"/>
    <cellStyle name="RISKbottomEdge 2 2 3 4 2 2 3" xfId="47023" xr:uid="{00000000-0005-0000-0000-000073C10000}"/>
    <cellStyle name="RISKbottomEdge 2 2 3 4 2 3" xfId="8842" xr:uid="{00000000-0005-0000-0000-000074C10000}"/>
    <cellStyle name="RISKbottomEdge 2 2 3 4 2 3 2" xfId="26507" xr:uid="{00000000-0005-0000-0000-000075C10000}"/>
    <cellStyle name="RISKbottomEdge 2 2 3 4 2 3 3" xfId="43766" xr:uid="{00000000-0005-0000-0000-000076C10000}"/>
    <cellStyle name="RISKbottomEdge 2 2 3 4 2 4" xfId="22871" xr:uid="{00000000-0005-0000-0000-000077C10000}"/>
    <cellStyle name="RISKbottomEdge 2 2 3 4 2 5" xfId="40155" xr:uid="{00000000-0005-0000-0000-000078C10000}"/>
    <cellStyle name="RISKbottomEdge 2 2 3 4 3" xfId="10750" xr:uid="{00000000-0005-0000-0000-000079C10000}"/>
    <cellStyle name="RISKbottomEdge 2 2 3 4 3 2" xfId="28414" xr:uid="{00000000-0005-0000-0000-00007AC10000}"/>
    <cellStyle name="RISKbottomEdge 2 2 3 4 3 3" xfId="45659" xr:uid="{00000000-0005-0000-0000-00007BC10000}"/>
    <cellStyle name="RISKbottomEdge 2 2 3 4 4" xfId="7062" xr:uid="{00000000-0005-0000-0000-00007CC10000}"/>
    <cellStyle name="RISKbottomEdge 2 2 3 4 4 2" xfId="24727" xr:uid="{00000000-0005-0000-0000-00007DC10000}"/>
    <cellStyle name="RISKbottomEdge 2 2 3 4 4 3" xfId="41998" xr:uid="{00000000-0005-0000-0000-00007EC10000}"/>
    <cellStyle name="RISKbottomEdge 2 2 3 4 5" xfId="21009" xr:uid="{00000000-0005-0000-0000-00007FC10000}"/>
    <cellStyle name="RISKbottomEdge 2 2 3 4 6" xfId="38312" xr:uid="{00000000-0005-0000-0000-000080C10000}"/>
    <cellStyle name="RISKbottomEdge 2 2 3 5" xfId="4305" xr:uid="{00000000-0005-0000-0000-000081C10000}"/>
    <cellStyle name="RISKbottomEdge 2 2 3 5 2" xfId="6214" xr:uid="{00000000-0005-0000-0000-000082C10000}"/>
    <cellStyle name="RISKbottomEdge 2 2 3 5 2 2" xfId="13133" xr:uid="{00000000-0005-0000-0000-000083C10000}"/>
    <cellStyle name="RISKbottomEdge 2 2 3 5 2 2 2" xfId="30797" xr:uid="{00000000-0005-0000-0000-000084C10000}"/>
    <cellStyle name="RISKbottomEdge 2 2 3 5 2 2 3" xfId="48024" xr:uid="{00000000-0005-0000-0000-000085C10000}"/>
    <cellStyle name="RISKbottomEdge 2 2 3 5 2 3" xfId="9849" xr:uid="{00000000-0005-0000-0000-000086C10000}"/>
    <cellStyle name="RISKbottomEdge 2 2 3 5 2 3 2" xfId="27514" xr:uid="{00000000-0005-0000-0000-000087C10000}"/>
    <cellStyle name="RISKbottomEdge 2 2 3 5 2 3 3" xfId="44767" xr:uid="{00000000-0005-0000-0000-000088C10000}"/>
    <cellStyle name="RISKbottomEdge 2 2 3 5 2 4" xfId="23879" xr:uid="{00000000-0005-0000-0000-000089C10000}"/>
    <cellStyle name="RISKbottomEdge 2 2 3 5 2 5" xfId="41156" xr:uid="{00000000-0005-0000-0000-00008AC10000}"/>
    <cellStyle name="RISKbottomEdge 2 2 3 5 3" xfId="11278" xr:uid="{00000000-0005-0000-0000-00008BC10000}"/>
    <cellStyle name="RISKbottomEdge 2 2 3 5 3 2" xfId="28942" xr:uid="{00000000-0005-0000-0000-00008CC10000}"/>
    <cellStyle name="RISKbottomEdge 2 2 3 5 3 3" xfId="46181" xr:uid="{00000000-0005-0000-0000-00008DC10000}"/>
    <cellStyle name="RISKbottomEdge 2 2 3 5 4" xfId="7994" xr:uid="{00000000-0005-0000-0000-00008EC10000}"/>
    <cellStyle name="RISKbottomEdge 2 2 3 5 4 2" xfId="25659" xr:uid="{00000000-0005-0000-0000-00008FC10000}"/>
    <cellStyle name="RISKbottomEdge 2 2 3 5 4 3" xfId="42924" xr:uid="{00000000-0005-0000-0000-000090C10000}"/>
    <cellStyle name="RISKbottomEdge 2 2 3 5 5" xfId="22019" xr:uid="{00000000-0005-0000-0000-000091C10000}"/>
    <cellStyle name="RISKbottomEdge 2 2 3 5 6" xfId="39313" xr:uid="{00000000-0005-0000-0000-000092C10000}"/>
    <cellStyle name="RISKbottomEdge 2 2 3 6" xfId="20300" xr:uid="{00000000-0005-0000-0000-000093C10000}"/>
    <cellStyle name="RISKbottomEdge 2 2 3 7" xfId="20120" xr:uid="{00000000-0005-0000-0000-000094C10000}"/>
    <cellStyle name="RISKbottomEdge 2 2 4" xfId="2124" xr:uid="{00000000-0005-0000-0000-000095C10000}"/>
    <cellStyle name="RISKbottomEdge 2 2 4 2" xfId="2125" xr:uid="{00000000-0005-0000-0000-000096C10000}"/>
    <cellStyle name="RISKbottomEdge 2 2 4 2 2" xfId="2126" xr:uid="{00000000-0005-0000-0000-000097C10000}"/>
    <cellStyle name="RISKbottomEdge 2 2 4 2 2 2" xfId="3296" xr:uid="{00000000-0005-0000-0000-000098C10000}"/>
    <cellStyle name="RISKbottomEdge 2 2 4 2 2 2 2" xfId="5212" xr:uid="{00000000-0005-0000-0000-000099C10000}"/>
    <cellStyle name="RISKbottomEdge 2 2 4 2 2 2 2 2" xfId="12132" xr:uid="{00000000-0005-0000-0000-00009AC10000}"/>
    <cellStyle name="RISKbottomEdge 2 2 4 2 2 2 2 2 2" xfId="29796" xr:uid="{00000000-0005-0000-0000-00009BC10000}"/>
    <cellStyle name="RISKbottomEdge 2 2 4 2 2 2 2 2 3" xfId="47029" xr:uid="{00000000-0005-0000-0000-00009CC10000}"/>
    <cellStyle name="RISKbottomEdge 2 2 4 2 2 2 2 3" xfId="8848" xr:uid="{00000000-0005-0000-0000-00009DC10000}"/>
    <cellStyle name="RISKbottomEdge 2 2 4 2 2 2 2 3 2" xfId="26513" xr:uid="{00000000-0005-0000-0000-00009EC10000}"/>
    <cellStyle name="RISKbottomEdge 2 2 4 2 2 2 2 3 3" xfId="43772" xr:uid="{00000000-0005-0000-0000-00009FC10000}"/>
    <cellStyle name="RISKbottomEdge 2 2 4 2 2 2 2 4" xfId="22877" xr:uid="{00000000-0005-0000-0000-0000A0C10000}"/>
    <cellStyle name="RISKbottomEdge 2 2 4 2 2 2 2 5" xfId="40161" xr:uid="{00000000-0005-0000-0000-0000A1C10000}"/>
    <cellStyle name="RISKbottomEdge 2 2 4 2 2 2 3" xfId="10756" xr:uid="{00000000-0005-0000-0000-0000A2C10000}"/>
    <cellStyle name="RISKbottomEdge 2 2 4 2 2 2 3 2" xfId="28420" xr:uid="{00000000-0005-0000-0000-0000A3C10000}"/>
    <cellStyle name="RISKbottomEdge 2 2 4 2 2 2 3 3" xfId="45665" xr:uid="{00000000-0005-0000-0000-0000A4C10000}"/>
    <cellStyle name="RISKbottomEdge 2 2 4 2 2 2 4" xfId="7068" xr:uid="{00000000-0005-0000-0000-0000A5C10000}"/>
    <cellStyle name="RISKbottomEdge 2 2 4 2 2 2 4 2" xfId="24733" xr:uid="{00000000-0005-0000-0000-0000A6C10000}"/>
    <cellStyle name="RISKbottomEdge 2 2 4 2 2 2 4 3" xfId="42004" xr:uid="{00000000-0005-0000-0000-0000A7C10000}"/>
    <cellStyle name="RISKbottomEdge 2 2 4 2 2 2 5" xfId="21015" xr:uid="{00000000-0005-0000-0000-0000A8C10000}"/>
    <cellStyle name="RISKbottomEdge 2 2 4 2 2 2 6" xfId="38318" xr:uid="{00000000-0005-0000-0000-0000A9C10000}"/>
    <cellStyle name="RISKbottomEdge 2 2 4 2 2 3" xfId="4299" xr:uid="{00000000-0005-0000-0000-0000AAC10000}"/>
    <cellStyle name="RISKbottomEdge 2 2 4 2 2 3 2" xfId="6208" xr:uid="{00000000-0005-0000-0000-0000ABC10000}"/>
    <cellStyle name="RISKbottomEdge 2 2 4 2 2 3 2 2" xfId="13127" xr:uid="{00000000-0005-0000-0000-0000ACC10000}"/>
    <cellStyle name="RISKbottomEdge 2 2 4 2 2 3 2 2 2" xfId="30791" xr:uid="{00000000-0005-0000-0000-0000ADC10000}"/>
    <cellStyle name="RISKbottomEdge 2 2 4 2 2 3 2 2 3" xfId="48018" xr:uid="{00000000-0005-0000-0000-0000AEC10000}"/>
    <cellStyle name="RISKbottomEdge 2 2 4 2 2 3 2 3" xfId="9843" xr:uid="{00000000-0005-0000-0000-0000AFC10000}"/>
    <cellStyle name="RISKbottomEdge 2 2 4 2 2 3 2 3 2" xfId="27508" xr:uid="{00000000-0005-0000-0000-0000B0C10000}"/>
    <cellStyle name="RISKbottomEdge 2 2 4 2 2 3 2 3 3" xfId="44761" xr:uid="{00000000-0005-0000-0000-0000B1C10000}"/>
    <cellStyle name="RISKbottomEdge 2 2 4 2 2 3 2 4" xfId="23873" xr:uid="{00000000-0005-0000-0000-0000B2C10000}"/>
    <cellStyle name="RISKbottomEdge 2 2 4 2 2 3 2 5" xfId="41150" xr:uid="{00000000-0005-0000-0000-0000B3C10000}"/>
    <cellStyle name="RISKbottomEdge 2 2 4 2 2 3 3" xfId="11272" xr:uid="{00000000-0005-0000-0000-0000B4C10000}"/>
    <cellStyle name="RISKbottomEdge 2 2 4 2 2 3 3 2" xfId="28936" xr:uid="{00000000-0005-0000-0000-0000B5C10000}"/>
    <cellStyle name="RISKbottomEdge 2 2 4 2 2 3 3 3" xfId="46175" xr:uid="{00000000-0005-0000-0000-0000B6C10000}"/>
    <cellStyle name="RISKbottomEdge 2 2 4 2 2 3 4" xfId="7988" xr:uid="{00000000-0005-0000-0000-0000B7C10000}"/>
    <cellStyle name="RISKbottomEdge 2 2 4 2 2 3 4 2" xfId="25653" xr:uid="{00000000-0005-0000-0000-0000B8C10000}"/>
    <cellStyle name="RISKbottomEdge 2 2 4 2 2 3 4 3" xfId="42918" xr:uid="{00000000-0005-0000-0000-0000B9C10000}"/>
    <cellStyle name="RISKbottomEdge 2 2 4 2 2 3 5" xfId="22013" xr:uid="{00000000-0005-0000-0000-0000BAC10000}"/>
    <cellStyle name="RISKbottomEdge 2 2 4 2 2 3 6" xfId="39307" xr:uid="{00000000-0005-0000-0000-0000BBC10000}"/>
    <cellStyle name="RISKbottomEdge 2 2 4 2 2 4" xfId="20306" xr:uid="{00000000-0005-0000-0000-0000BCC10000}"/>
    <cellStyle name="RISKbottomEdge 2 2 4 2 2 5" xfId="20114" xr:uid="{00000000-0005-0000-0000-0000BDC10000}"/>
    <cellStyle name="RISKbottomEdge 2 2 4 2 3" xfId="3295" xr:uid="{00000000-0005-0000-0000-0000BEC10000}"/>
    <cellStyle name="RISKbottomEdge 2 2 4 2 3 2" xfId="5211" xr:uid="{00000000-0005-0000-0000-0000BFC10000}"/>
    <cellStyle name="RISKbottomEdge 2 2 4 2 3 2 2" xfId="12131" xr:uid="{00000000-0005-0000-0000-0000C0C10000}"/>
    <cellStyle name="RISKbottomEdge 2 2 4 2 3 2 2 2" xfId="29795" xr:uid="{00000000-0005-0000-0000-0000C1C10000}"/>
    <cellStyle name="RISKbottomEdge 2 2 4 2 3 2 2 3" xfId="47028" xr:uid="{00000000-0005-0000-0000-0000C2C10000}"/>
    <cellStyle name="RISKbottomEdge 2 2 4 2 3 2 3" xfId="8847" xr:uid="{00000000-0005-0000-0000-0000C3C10000}"/>
    <cellStyle name="RISKbottomEdge 2 2 4 2 3 2 3 2" xfId="26512" xr:uid="{00000000-0005-0000-0000-0000C4C10000}"/>
    <cellStyle name="RISKbottomEdge 2 2 4 2 3 2 3 3" xfId="43771" xr:uid="{00000000-0005-0000-0000-0000C5C10000}"/>
    <cellStyle name="RISKbottomEdge 2 2 4 2 3 2 4" xfId="22876" xr:uid="{00000000-0005-0000-0000-0000C6C10000}"/>
    <cellStyle name="RISKbottomEdge 2 2 4 2 3 2 5" xfId="40160" xr:uid="{00000000-0005-0000-0000-0000C7C10000}"/>
    <cellStyle name="RISKbottomEdge 2 2 4 2 3 3" xfId="10755" xr:uid="{00000000-0005-0000-0000-0000C8C10000}"/>
    <cellStyle name="RISKbottomEdge 2 2 4 2 3 3 2" xfId="28419" xr:uid="{00000000-0005-0000-0000-0000C9C10000}"/>
    <cellStyle name="RISKbottomEdge 2 2 4 2 3 3 3" xfId="45664" xr:uid="{00000000-0005-0000-0000-0000CAC10000}"/>
    <cellStyle name="RISKbottomEdge 2 2 4 2 3 4" xfId="7067" xr:uid="{00000000-0005-0000-0000-0000CBC10000}"/>
    <cellStyle name="RISKbottomEdge 2 2 4 2 3 4 2" xfId="24732" xr:uid="{00000000-0005-0000-0000-0000CCC10000}"/>
    <cellStyle name="RISKbottomEdge 2 2 4 2 3 4 3" xfId="42003" xr:uid="{00000000-0005-0000-0000-0000CDC10000}"/>
    <cellStyle name="RISKbottomEdge 2 2 4 2 3 5" xfId="21014" xr:uid="{00000000-0005-0000-0000-0000CEC10000}"/>
    <cellStyle name="RISKbottomEdge 2 2 4 2 3 6" xfId="38317" xr:uid="{00000000-0005-0000-0000-0000CFC10000}"/>
    <cellStyle name="RISKbottomEdge 2 2 4 2 4" xfId="4300" xr:uid="{00000000-0005-0000-0000-0000D0C10000}"/>
    <cellStyle name="RISKbottomEdge 2 2 4 2 4 2" xfId="6209" xr:uid="{00000000-0005-0000-0000-0000D1C10000}"/>
    <cellStyle name="RISKbottomEdge 2 2 4 2 4 2 2" xfId="13128" xr:uid="{00000000-0005-0000-0000-0000D2C10000}"/>
    <cellStyle name="RISKbottomEdge 2 2 4 2 4 2 2 2" xfId="30792" xr:uid="{00000000-0005-0000-0000-0000D3C10000}"/>
    <cellStyle name="RISKbottomEdge 2 2 4 2 4 2 2 3" xfId="48019" xr:uid="{00000000-0005-0000-0000-0000D4C10000}"/>
    <cellStyle name="RISKbottomEdge 2 2 4 2 4 2 3" xfId="9844" xr:uid="{00000000-0005-0000-0000-0000D5C10000}"/>
    <cellStyle name="RISKbottomEdge 2 2 4 2 4 2 3 2" xfId="27509" xr:uid="{00000000-0005-0000-0000-0000D6C10000}"/>
    <cellStyle name="RISKbottomEdge 2 2 4 2 4 2 3 3" xfId="44762" xr:uid="{00000000-0005-0000-0000-0000D7C10000}"/>
    <cellStyle name="RISKbottomEdge 2 2 4 2 4 2 4" xfId="23874" xr:uid="{00000000-0005-0000-0000-0000D8C10000}"/>
    <cellStyle name="RISKbottomEdge 2 2 4 2 4 2 5" xfId="41151" xr:uid="{00000000-0005-0000-0000-0000D9C10000}"/>
    <cellStyle name="RISKbottomEdge 2 2 4 2 4 3" xfId="11273" xr:uid="{00000000-0005-0000-0000-0000DAC10000}"/>
    <cellStyle name="RISKbottomEdge 2 2 4 2 4 3 2" xfId="28937" xr:uid="{00000000-0005-0000-0000-0000DBC10000}"/>
    <cellStyle name="RISKbottomEdge 2 2 4 2 4 3 3" xfId="46176" xr:uid="{00000000-0005-0000-0000-0000DCC10000}"/>
    <cellStyle name="RISKbottomEdge 2 2 4 2 4 4" xfId="7989" xr:uid="{00000000-0005-0000-0000-0000DDC10000}"/>
    <cellStyle name="RISKbottomEdge 2 2 4 2 4 4 2" xfId="25654" xr:uid="{00000000-0005-0000-0000-0000DEC10000}"/>
    <cellStyle name="RISKbottomEdge 2 2 4 2 4 4 3" xfId="42919" xr:uid="{00000000-0005-0000-0000-0000DFC10000}"/>
    <cellStyle name="RISKbottomEdge 2 2 4 2 4 5" xfId="22014" xr:uid="{00000000-0005-0000-0000-0000E0C10000}"/>
    <cellStyle name="RISKbottomEdge 2 2 4 2 4 6" xfId="39308" xr:uid="{00000000-0005-0000-0000-0000E1C10000}"/>
    <cellStyle name="RISKbottomEdge 2 2 4 2 5" xfId="20305" xr:uid="{00000000-0005-0000-0000-0000E2C10000}"/>
    <cellStyle name="RISKbottomEdge 2 2 4 2 6" xfId="20115" xr:uid="{00000000-0005-0000-0000-0000E3C10000}"/>
    <cellStyle name="RISKbottomEdge 2 2 4 3" xfId="2127" xr:uid="{00000000-0005-0000-0000-0000E4C10000}"/>
    <cellStyle name="RISKbottomEdge 2 2 4 3 2" xfId="3297" xr:uid="{00000000-0005-0000-0000-0000E5C10000}"/>
    <cellStyle name="RISKbottomEdge 2 2 4 3 2 2" xfId="5213" xr:uid="{00000000-0005-0000-0000-0000E6C10000}"/>
    <cellStyle name="RISKbottomEdge 2 2 4 3 2 2 2" xfId="12133" xr:uid="{00000000-0005-0000-0000-0000E7C10000}"/>
    <cellStyle name="RISKbottomEdge 2 2 4 3 2 2 2 2" xfId="29797" xr:uid="{00000000-0005-0000-0000-0000E8C10000}"/>
    <cellStyle name="RISKbottomEdge 2 2 4 3 2 2 2 3" xfId="47030" xr:uid="{00000000-0005-0000-0000-0000E9C10000}"/>
    <cellStyle name="RISKbottomEdge 2 2 4 3 2 2 3" xfId="8849" xr:uid="{00000000-0005-0000-0000-0000EAC10000}"/>
    <cellStyle name="RISKbottomEdge 2 2 4 3 2 2 3 2" xfId="26514" xr:uid="{00000000-0005-0000-0000-0000EBC10000}"/>
    <cellStyle name="RISKbottomEdge 2 2 4 3 2 2 3 3" xfId="43773" xr:uid="{00000000-0005-0000-0000-0000ECC10000}"/>
    <cellStyle name="RISKbottomEdge 2 2 4 3 2 2 4" xfId="22878" xr:uid="{00000000-0005-0000-0000-0000EDC10000}"/>
    <cellStyle name="RISKbottomEdge 2 2 4 3 2 2 5" xfId="40162" xr:uid="{00000000-0005-0000-0000-0000EEC10000}"/>
    <cellStyle name="RISKbottomEdge 2 2 4 3 2 3" xfId="10757" xr:uid="{00000000-0005-0000-0000-0000EFC10000}"/>
    <cellStyle name="RISKbottomEdge 2 2 4 3 2 3 2" xfId="28421" xr:uid="{00000000-0005-0000-0000-0000F0C10000}"/>
    <cellStyle name="RISKbottomEdge 2 2 4 3 2 3 3" xfId="45666" xr:uid="{00000000-0005-0000-0000-0000F1C10000}"/>
    <cellStyle name="RISKbottomEdge 2 2 4 3 2 4" xfId="7069" xr:uid="{00000000-0005-0000-0000-0000F2C10000}"/>
    <cellStyle name="RISKbottomEdge 2 2 4 3 2 4 2" xfId="24734" xr:uid="{00000000-0005-0000-0000-0000F3C10000}"/>
    <cellStyle name="RISKbottomEdge 2 2 4 3 2 4 3" xfId="42005" xr:uid="{00000000-0005-0000-0000-0000F4C10000}"/>
    <cellStyle name="RISKbottomEdge 2 2 4 3 2 5" xfId="21016" xr:uid="{00000000-0005-0000-0000-0000F5C10000}"/>
    <cellStyle name="RISKbottomEdge 2 2 4 3 2 6" xfId="38319" xr:uid="{00000000-0005-0000-0000-0000F6C10000}"/>
    <cellStyle name="RISKbottomEdge 2 2 4 3 3" xfId="4298" xr:uid="{00000000-0005-0000-0000-0000F7C10000}"/>
    <cellStyle name="RISKbottomEdge 2 2 4 3 3 2" xfId="6207" xr:uid="{00000000-0005-0000-0000-0000F8C10000}"/>
    <cellStyle name="RISKbottomEdge 2 2 4 3 3 2 2" xfId="13126" xr:uid="{00000000-0005-0000-0000-0000F9C10000}"/>
    <cellStyle name="RISKbottomEdge 2 2 4 3 3 2 2 2" xfId="30790" xr:uid="{00000000-0005-0000-0000-0000FAC10000}"/>
    <cellStyle name="RISKbottomEdge 2 2 4 3 3 2 2 3" xfId="48017" xr:uid="{00000000-0005-0000-0000-0000FBC10000}"/>
    <cellStyle name="RISKbottomEdge 2 2 4 3 3 2 3" xfId="9842" xr:uid="{00000000-0005-0000-0000-0000FCC10000}"/>
    <cellStyle name="RISKbottomEdge 2 2 4 3 3 2 3 2" xfId="27507" xr:uid="{00000000-0005-0000-0000-0000FDC10000}"/>
    <cellStyle name="RISKbottomEdge 2 2 4 3 3 2 3 3" xfId="44760" xr:uid="{00000000-0005-0000-0000-0000FEC10000}"/>
    <cellStyle name="RISKbottomEdge 2 2 4 3 3 2 4" xfId="23872" xr:uid="{00000000-0005-0000-0000-0000FFC10000}"/>
    <cellStyle name="RISKbottomEdge 2 2 4 3 3 2 5" xfId="41149" xr:uid="{00000000-0005-0000-0000-000000C20000}"/>
    <cellStyle name="RISKbottomEdge 2 2 4 3 3 3" xfId="11271" xr:uid="{00000000-0005-0000-0000-000001C20000}"/>
    <cellStyle name="RISKbottomEdge 2 2 4 3 3 3 2" xfId="28935" xr:uid="{00000000-0005-0000-0000-000002C20000}"/>
    <cellStyle name="RISKbottomEdge 2 2 4 3 3 3 3" xfId="46174" xr:uid="{00000000-0005-0000-0000-000003C20000}"/>
    <cellStyle name="RISKbottomEdge 2 2 4 3 3 4" xfId="7987" xr:uid="{00000000-0005-0000-0000-000004C20000}"/>
    <cellStyle name="RISKbottomEdge 2 2 4 3 3 4 2" xfId="25652" xr:uid="{00000000-0005-0000-0000-000005C20000}"/>
    <cellStyle name="RISKbottomEdge 2 2 4 3 3 4 3" xfId="42917" xr:uid="{00000000-0005-0000-0000-000006C20000}"/>
    <cellStyle name="RISKbottomEdge 2 2 4 3 3 5" xfId="22012" xr:uid="{00000000-0005-0000-0000-000007C20000}"/>
    <cellStyle name="RISKbottomEdge 2 2 4 3 3 6" xfId="39306" xr:uid="{00000000-0005-0000-0000-000008C20000}"/>
    <cellStyle name="RISKbottomEdge 2 2 4 3 4" xfId="20307" xr:uid="{00000000-0005-0000-0000-000009C20000}"/>
    <cellStyle name="RISKbottomEdge 2 2 4 3 5" xfId="20113" xr:uid="{00000000-0005-0000-0000-00000AC20000}"/>
    <cellStyle name="RISKbottomEdge 2 2 4 4" xfId="3294" xr:uid="{00000000-0005-0000-0000-00000BC20000}"/>
    <cellStyle name="RISKbottomEdge 2 2 4 4 2" xfId="5210" xr:uid="{00000000-0005-0000-0000-00000CC20000}"/>
    <cellStyle name="RISKbottomEdge 2 2 4 4 2 2" xfId="12130" xr:uid="{00000000-0005-0000-0000-00000DC20000}"/>
    <cellStyle name="RISKbottomEdge 2 2 4 4 2 2 2" xfId="29794" xr:uid="{00000000-0005-0000-0000-00000EC20000}"/>
    <cellStyle name="RISKbottomEdge 2 2 4 4 2 2 3" xfId="47027" xr:uid="{00000000-0005-0000-0000-00000FC20000}"/>
    <cellStyle name="RISKbottomEdge 2 2 4 4 2 3" xfId="8846" xr:uid="{00000000-0005-0000-0000-000010C20000}"/>
    <cellStyle name="RISKbottomEdge 2 2 4 4 2 3 2" xfId="26511" xr:uid="{00000000-0005-0000-0000-000011C20000}"/>
    <cellStyle name="RISKbottomEdge 2 2 4 4 2 3 3" xfId="43770" xr:uid="{00000000-0005-0000-0000-000012C20000}"/>
    <cellStyle name="RISKbottomEdge 2 2 4 4 2 4" xfId="22875" xr:uid="{00000000-0005-0000-0000-000013C20000}"/>
    <cellStyle name="RISKbottomEdge 2 2 4 4 2 5" xfId="40159" xr:uid="{00000000-0005-0000-0000-000014C20000}"/>
    <cellStyle name="RISKbottomEdge 2 2 4 4 3" xfId="10754" xr:uid="{00000000-0005-0000-0000-000015C20000}"/>
    <cellStyle name="RISKbottomEdge 2 2 4 4 3 2" xfId="28418" xr:uid="{00000000-0005-0000-0000-000016C20000}"/>
    <cellStyle name="RISKbottomEdge 2 2 4 4 3 3" xfId="45663" xr:uid="{00000000-0005-0000-0000-000017C20000}"/>
    <cellStyle name="RISKbottomEdge 2 2 4 4 4" xfId="7066" xr:uid="{00000000-0005-0000-0000-000018C20000}"/>
    <cellStyle name="RISKbottomEdge 2 2 4 4 4 2" xfId="24731" xr:uid="{00000000-0005-0000-0000-000019C20000}"/>
    <cellStyle name="RISKbottomEdge 2 2 4 4 4 3" xfId="42002" xr:uid="{00000000-0005-0000-0000-00001AC20000}"/>
    <cellStyle name="RISKbottomEdge 2 2 4 4 5" xfId="21013" xr:uid="{00000000-0005-0000-0000-00001BC20000}"/>
    <cellStyle name="RISKbottomEdge 2 2 4 4 6" xfId="38316" xr:uid="{00000000-0005-0000-0000-00001CC20000}"/>
    <cellStyle name="RISKbottomEdge 2 2 4 5" xfId="4301" xr:uid="{00000000-0005-0000-0000-00001DC20000}"/>
    <cellStyle name="RISKbottomEdge 2 2 4 5 2" xfId="6210" xr:uid="{00000000-0005-0000-0000-00001EC20000}"/>
    <cellStyle name="RISKbottomEdge 2 2 4 5 2 2" xfId="13129" xr:uid="{00000000-0005-0000-0000-00001FC20000}"/>
    <cellStyle name="RISKbottomEdge 2 2 4 5 2 2 2" xfId="30793" xr:uid="{00000000-0005-0000-0000-000020C20000}"/>
    <cellStyle name="RISKbottomEdge 2 2 4 5 2 2 3" xfId="48020" xr:uid="{00000000-0005-0000-0000-000021C20000}"/>
    <cellStyle name="RISKbottomEdge 2 2 4 5 2 3" xfId="9845" xr:uid="{00000000-0005-0000-0000-000022C20000}"/>
    <cellStyle name="RISKbottomEdge 2 2 4 5 2 3 2" xfId="27510" xr:uid="{00000000-0005-0000-0000-000023C20000}"/>
    <cellStyle name="RISKbottomEdge 2 2 4 5 2 3 3" xfId="44763" xr:uid="{00000000-0005-0000-0000-000024C20000}"/>
    <cellStyle name="RISKbottomEdge 2 2 4 5 2 4" xfId="23875" xr:uid="{00000000-0005-0000-0000-000025C20000}"/>
    <cellStyle name="RISKbottomEdge 2 2 4 5 2 5" xfId="41152" xr:uid="{00000000-0005-0000-0000-000026C20000}"/>
    <cellStyle name="RISKbottomEdge 2 2 4 5 3" xfId="11274" xr:uid="{00000000-0005-0000-0000-000027C20000}"/>
    <cellStyle name="RISKbottomEdge 2 2 4 5 3 2" xfId="28938" xr:uid="{00000000-0005-0000-0000-000028C20000}"/>
    <cellStyle name="RISKbottomEdge 2 2 4 5 3 3" xfId="46177" xr:uid="{00000000-0005-0000-0000-000029C20000}"/>
    <cellStyle name="RISKbottomEdge 2 2 4 5 4" xfId="7990" xr:uid="{00000000-0005-0000-0000-00002AC20000}"/>
    <cellStyle name="RISKbottomEdge 2 2 4 5 4 2" xfId="25655" xr:uid="{00000000-0005-0000-0000-00002BC20000}"/>
    <cellStyle name="RISKbottomEdge 2 2 4 5 4 3" xfId="42920" xr:uid="{00000000-0005-0000-0000-00002CC20000}"/>
    <cellStyle name="RISKbottomEdge 2 2 4 5 5" xfId="22015" xr:uid="{00000000-0005-0000-0000-00002DC20000}"/>
    <cellStyle name="RISKbottomEdge 2 2 4 5 6" xfId="39309" xr:uid="{00000000-0005-0000-0000-00002EC20000}"/>
    <cellStyle name="RISKbottomEdge 2 2 4 6" xfId="20304" xr:uid="{00000000-0005-0000-0000-00002FC20000}"/>
    <cellStyle name="RISKbottomEdge 2 2 4 7" xfId="20116" xr:uid="{00000000-0005-0000-0000-000030C20000}"/>
    <cellStyle name="RISKbottomEdge 2 2 5" xfId="2128" xr:uid="{00000000-0005-0000-0000-000031C20000}"/>
    <cellStyle name="RISKbottomEdge 2 2 5 2" xfId="2129" xr:uid="{00000000-0005-0000-0000-000032C20000}"/>
    <cellStyle name="RISKbottomEdge 2 2 5 2 2" xfId="3299" xr:uid="{00000000-0005-0000-0000-000033C20000}"/>
    <cellStyle name="RISKbottomEdge 2 2 5 2 2 2" xfId="5215" xr:uid="{00000000-0005-0000-0000-000034C20000}"/>
    <cellStyle name="RISKbottomEdge 2 2 5 2 2 2 2" xfId="12135" xr:uid="{00000000-0005-0000-0000-000035C20000}"/>
    <cellStyle name="RISKbottomEdge 2 2 5 2 2 2 2 2" xfId="29799" xr:uid="{00000000-0005-0000-0000-000036C20000}"/>
    <cellStyle name="RISKbottomEdge 2 2 5 2 2 2 2 3" xfId="47032" xr:uid="{00000000-0005-0000-0000-000037C20000}"/>
    <cellStyle name="RISKbottomEdge 2 2 5 2 2 2 3" xfId="8851" xr:uid="{00000000-0005-0000-0000-000038C20000}"/>
    <cellStyle name="RISKbottomEdge 2 2 5 2 2 2 3 2" xfId="26516" xr:uid="{00000000-0005-0000-0000-000039C20000}"/>
    <cellStyle name="RISKbottomEdge 2 2 5 2 2 2 3 3" xfId="43775" xr:uid="{00000000-0005-0000-0000-00003AC20000}"/>
    <cellStyle name="RISKbottomEdge 2 2 5 2 2 2 4" xfId="22880" xr:uid="{00000000-0005-0000-0000-00003BC20000}"/>
    <cellStyle name="RISKbottomEdge 2 2 5 2 2 2 5" xfId="40164" xr:uid="{00000000-0005-0000-0000-00003CC20000}"/>
    <cellStyle name="RISKbottomEdge 2 2 5 2 2 3" xfId="10759" xr:uid="{00000000-0005-0000-0000-00003DC20000}"/>
    <cellStyle name="RISKbottomEdge 2 2 5 2 2 3 2" xfId="28423" xr:uid="{00000000-0005-0000-0000-00003EC20000}"/>
    <cellStyle name="RISKbottomEdge 2 2 5 2 2 3 3" xfId="45668" xr:uid="{00000000-0005-0000-0000-00003FC20000}"/>
    <cellStyle name="RISKbottomEdge 2 2 5 2 2 4" xfId="7071" xr:uid="{00000000-0005-0000-0000-000040C20000}"/>
    <cellStyle name="RISKbottomEdge 2 2 5 2 2 4 2" xfId="24736" xr:uid="{00000000-0005-0000-0000-000041C20000}"/>
    <cellStyle name="RISKbottomEdge 2 2 5 2 2 4 3" xfId="42007" xr:uid="{00000000-0005-0000-0000-000042C20000}"/>
    <cellStyle name="RISKbottomEdge 2 2 5 2 2 5" xfId="21018" xr:uid="{00000000-0005-0000-0000-000043C20000}"/>
    <cellStyle name="RISKbottomEdge 2 2 5 2 2 6" xfId="38321" xr:uid="{00000000-0005-0000-0000-000044C20000}"/>
    <cellStyle name="RISKbottomEdge 2 2 5 2 3" xfId="4296" xr:uid="{00000000-0005-0000-0000-000045C20000}"/>
    <cellStyle name="RISKbottomEdge 2 2 5 2 3 2" xfId="6205" xr:uid="{00000000-0005-0000-0000-000046C20000}"/>
    <cellStyle name="RISKbottomEdge 2 2 5 2 3 2 2" xfId="13124" xr:uid="{00000000-0005-0000-0000-000047C20000}"/>
    <cellStyle name="RISKbottomEdge 2 2 5 2 3 2 2 2" xfId="30788" xr:uid="{00000000-0005-0000-0000-000048C20000}"/>
    <cellStyle name="RISKbottomEdge 2 2 5 2 3 2 2 3" xfId="48015" xr:uid="{00000000-0005-0000-0000-000049C20000}"/>
    <cellStyle name="RISKbottomEdge 2 2 5 2 3 2 3" xfId="9840" xr:uid="{00000000-0005-0000-0000-00004AC20000}"/>
    <cellStyle name="RISKbottomEdge 2 2 5 2 3 2 3 2" xfId="27505" xr:uid="{00000000-0005-0000-0000-00004BC20000}"/>
    <cellStyle name="RISKbottomEdge 2 2 5 2 3 2 3 3" xfId="44758" xr:uid="{00000000-0005-0000-0000-00004CC20000}"/>
    <cellStyle name="RISKbottomEdge 2 2 5 2 3 2 4" xfId="23870" xr:uid="{00000000-0005-0000-0000-00004DC20000}"/>
    <cellStyle name="RISKbottomEdge 2 2 5 2 3 2 5" xfId="41147" xr:uid="{00000000-0005-0000-0000-00004EC20000}"/>
    <cellStyle name="RISKbottomEdge 2 2 5 2 3 3" xfId="11269" xr:uid="{00000000-0005-0000-0000-00004FC20000}"/>
    <cellStyle name="RISKbottomEdge 2 2 5 2 3 3 2" xfId="28933" xr:uid="{00000000-0005-0000-0000-000050C20000}"/>
    <cellStyle name="RISKbottomEdge 2 2 5 2 3 3 3" xfId="46172" xr:uid="{00000000-0005-0000-0000-000051C20000}"/>
    <cellStyle name="RISKbottomEdge 2 2 5 2 3 4" xfId="7985" xr:uid="{00000000-0005-0000-0000-000052C20000}"/>
    <cellStyle name="RISKbottomEdge 2 2 5 2 3 4 2" xfId="25650" xr:uid="{00000000-0005-0000-0000-000053C20000}"/>
    <cellStyle name="RISKbottomEdge 2 2 5 2 3 4 3" xfId="42915" xr:uid="{00000000-0005-0000-0000-000054C20000}"/>
    <cellStyle name="RISKbottomEdge 2 2 5 2 3 5" xfId="22010" xr:uid="{00000000-0005-0000-0000-000055C20000}"/>
    <cellStyle name="RISKbottomEdge 2 2 5 2 3 6" xfId="39304" xr:uid="{00000000-0005-0000-0000-000056C20000}"/>
    <cellStyle name="RISKbottomEdge 2 2 5 2 4" xfId="20309" xr:uid="{00000000-0005-0000-0000-000057C20000}"/>
    <cellStyle name="RISKbottomEdge 2 2 5 2 5" xfId="20111" xr:uid="{00000000-0005-0000-0000-000058C20000}"/>
    <cellStyle name="RISKbottomEdge 2 2 5 3" xfId="3298" xr:uid="{00000000-0005-0000-0000-000059C20000}"/>
    <cellStyle name="RISKbottomEdge 2 2 5 3 2" xfId="5214" xr:uid="{00000000-0005-0000-0000-00005AC20000}"/>
    <cellStyle name="RISKbottomEdge 2 2 5 3 2 2" xfId="12134" xr:uid="{00000000-0005-0000-0000-00005BC20000}"/>
    <cellStyle name="RISKbottomEdge 2 2 5 3 2 2 2" xfId="29798" xr:uid="{00000000-0005-0000-0000-00005CC20000}"/>
    <cellStyle name="RISKbottomEdge 2 2 5 3 2 2 3" xfId="47031" xr:uid="{00000000-0005-0000-0000-00005DC20000}"/>
    <cellStyle name="RISKbottomEdge 2 2 5 3 2 3" xfId="8850" xr:uid="{00000000-0005-0000-0000-00005EC20000}"/>
    <cellStyle name="RISKbottomEdge 2 2 5 3 2 3 2" xfId="26515" xr:uid="{00000000-0005-0000-0000-00005FC20000}"/>
    <cellStyle name="RISKbottomEdge 2 2 5 3 2 3 3" xfId="43774" xr:uid="{00000000-0005-0000-0000-000060C20000}"/>
    <cellStyle name="RISKbottomEdge 2 2 5 3 2 4" xfId="22879" xr:uid="{00000000-0005-0000-0000-000061C20000}"/>
    <cellStyle name="RISKbottomEdge 2 2 5 3 2 5" xfId="40163" xr:uid="{00000000-0005-0000-0000-000062C20000}"/>
    <cellStyle name="RISKbottomEdge 2 2 5 3 3" xfId="10758" xr:uid="{00000000-0005-0000-0000-000063C20000}"/>
    <cellStyle name="RISKbottomEdge 2 2 5 3 3 2" xfId="28422" xr:uid="{00000000-0005-0000-0000-000064C20000}"/>
    <cellStyle name="RISKbottomEdge 2 2 5 3 3 3" xfId="45667" xr:uid="{00000000-0005-0000-0000-000065C20000}"/>
    <cellStyle name="RISKbottomEdge 2 2 5 3 4" xfId="7070" xr:uid="{00000000-0005-0000-0000-000066C20000}"/>
    <cellStyle name="RISKbottomEdge 2 2 5 3 4 2" xfId="24735" xr:uid="{00000000-0005-0000-0000-000067C20000}"/>
    <cellStyle name="RISKbottomEdge 2 2 5 3 4 3" xfId="42006" xr:uid="{00000000-0005-0000-0000-000068C20000}"/>
    <cellStyle name="RISKbottomEdge 2 2 5 3 5" xfId="21017" xr:uid="{00000000-0005-0000-0000-000069C20000}"/>
    <cellStyle name="RISKbottomEdge 2 2 5 3 6" xfId="38320" xr:uid="{00000000-0005-0000-0000-00006AC20000}"/>
    <cellStyle name="RISKbottomEdge 2 2 5 4" xfId="4297" xr:uid="{00000000-0005-0000-0000-00006BC20000}"/>
    <cellStyle name="RISKbottomEdge 2 2 5 4 2" xfId="6206" xr:uid="{00000000-0005-0000-0000-00006CC20000}"/>
    <cellStyle name="RISKbottomEdge 2 2 5 4 2 2" xfId="13125" xr:uid="{00000000-0005-0000-0000-00006DC20000}"/>
    <cellStyle name="RISKbottomEdge 2 2 5 4 2 2 2" xfId="30789" xr:uid="{00000000-0005-0000-0000-00006EC20000}"/>
    <cellStyle name="RISKbottomEdge 2 2 5 4 2 2 3" xfId="48016" xr:uid="{00000000-0005-0000-0000-00006FC20000}"/>
    <cellStyle name="RISKbottomEdge 2 2 5 4 2 3" xfId="9841" xr:uid="{00000000-0005-0000-0000-000070C20000}"/>
    <cellStyle name="RISKbottomEdge 2 2 5 4 2 3 2" xfId="27506" xr:uid="{00000000-0005-0000-0000-000071C20000}"/>
    <cellStyle name="RISKbottomEdge 2 2 5 4 2 3 3" xfId="44759" xr:uid="{00000000-0005-0000-0000-000072C20000}"/>
    <cellStyle name="RISKbottomEdge 2 2 5 4 2 4" xfId="23871" xr:uid="{00000000-0005-0000-0000-000073C20000}"/>
    <cellStyle name="RISKbottomEdge 2 2 5 4 2 5" xfId="41148" xr:uid="{00000000-0005-0000-0000-000074C20000}"/>
    <cellStyle name="RISKbottomEdge 2 2 5 4 3" xfId="11270" xr:uid="{00000000-0005-0000-0000-000075C20000}"/>
    <cellStyle name="RISKbottomEdge 2 2 5 4 3 2" xfId="28934" xr:uid="{00000000-0005-0000-0000-000076C20000}"/>
    <cellStyle name="RISKbottomEdge 2 2 5 4 3 3" xfId="46173" xr:uid="{00000000-0005-0000-0000-000077C20000}"/>
    <cellStyle name="RISKbottomEdge 2 2 5 4 4" xfId="7986" xr:uid="{00000000-0005-0000-0000-000078C20000}"/>
    <cellStyle name="RISKbottomEdge 2 2 5 4 4 2" xfId="25651" xr:uid="{00000000-0005-0000-0000-000079C20000}"/>
    <cellStyle name="RISKbottomEdge 2 2 5 4 4 3" xfId="42916" xr:uid="{00000000-0005-0000-0000-00007AC20000}"/>
    <cellStyle name="RISKbottomEdge 2 2 5 4 5" xfId="22011" xr:uid="{00000000-0005-0000-0000-00007BC20000}"/>
    <cellStyle name="RISKbottomEdge 2 2 5 4 6" xfId="39305" xr:uid="{00000000-0005-0000-0000-00007CC20000}"/>
    <cellStyle name="RISKbottomEdge 2 2 5 5" xfId="20308" xr:uid="{00000000-0005-0000-0000-00007DC20000}"/>
    <cellStyle name="RISKbottomEdge 2 2 5 6" xfId="20112" xr:uid="{00000000-0005-0000-0000-00007EC20000}"/>
    <cellStyle name="RISKbottomEdge 2 2 6" xfId="2130" xr:uid="{00000000-0005-0000-0000-00007FC20000}"/>
    <cellStyle name="RISKbottomEdge 2 2 6 2" xfId="3300" xr:uid="{00000000-0005-0000-0000-000080C20000}"/>
    <cellStyle name="RISKbottomEdge 2 2 6 2 2" xfId="5216" xr:uid="{00000000-0005-0000-0000-000081C20000}"/>
    <cellStyle name="RISKbottomEdge 2 2 6 2 2 2" xfId="12136" xr:uid="{00000000-0005-0000-0000-000082C20000}"/>
    <cellStyle name="RISKbottomEdge 2 2 6 2 2 2 2" xfId="29800" xr:uid="{00000000-0005-0000-0000-000083C20000}"/>
    <cellStyle name="RISKbottomEdge 2 2 6 2 2 2 3" xfId="47033" xr:uid="{00000000-0005-0000-0000-000084C20000}"/>
    <cellStyle name="RISKbottomEdge 2 2 6 2 2 3" xfId="8852" xr:uid="{00000000-0005-0000-0000-000085C20000}"/>
    <cellStyle name="RISKbottomEdge 2 2 6 2 2 3 2" xfId="26517" xr:uid="{00000000-0005-0000-0000-000086C20000}"/>
    <cellStyle name="RISKbottomEdge 2 2 6 2 2 3 3" xfId="43776" xr:uid="{00000000-0005-0000-0000-000087C20000}"/>
    <cellStyle name="RISKbottomEdge 2 2 6 2 2 4" xfId="22881" xr:uid="{00000000-0005-0000-0000-000088C20000}"/>
    <cellStyle name="RISKbottomEdge 2 2 6 2 2 5" xfId="40165" xr:uid="{00000000-0005-0000-0000-000089C20000}"/>
    <cellStyle name="RISKbottomEdge 2 2 6 2 3" xfId="10760" xr:uid="{00000000-0005-0000-0000-00008AC20000}"/>
    <cellStyle name="RISKbottomEdge 2 2 6 2 3 2" xfId="28424" xr:uid="{00000000-0005-0000-0000-00008BC20000}"/>
    <cellStyle name="RISKbottomEdge 2 2 6 2 3 3" xfId="45669" xr:uid="{00000000-0005-0000-0000-00008CC20000}"/>
    <cellStyle name="RISKbottomEdge 2 2 6 2 4" xfId="7072" xr:uid="{00000000-0005-0000-0000-00008DC20000}"/>
    <cellStyle name="RISKbottomEdge 2 2 6 2 4 2" xfId="24737" xr:uid="{00000000-0005-0000-0000-00008EC20000}"/>
    <cellStyle name="RISKbottomEdge 2 2 6 2 4 3" xfId="42008" xr:uid="{00000000-0005-0000-0000-00008FC20000}"/>
    <cellStyle name="RISKbottomEdge 2 2 6 2 5" xfId="21019" xr:uid="{00000000-0005-0000-0000-000090C20000}"/>
    <cellStyle name="RISKbottomEdge 2 2 6 2 6" xfId="38322" xr:uid="{00000000-0005-0000-0000-000091C20000}"/>
    <cellStyle name="RISKbottomEdge 2 2 6 3" xfId="4295" xr:uid="{00000000-0005-0000-0000-000092C20000}"/>
    <cellStyle name="RISKbottomEdge 2 2 6 3 2" xfId="6204" xr:uid="{00000000-0005-0000-0000-000093C20000}"/>
    <cellStyle name="RISKbottomEdge 2 2 6 3 2 2" xfId="13123" xr:uid="{00000000-0005-0000-0000-000094C20000}"/>
    <cellStyle name="RISKbottomEdge 2 2 6 3 2 2 2" xfId="30787" xr:uid="{00000000-0005-0000-0000-000095C20000}"/>
    <cellStyle name="RISKbottomEdge 2 2 6 3 2 2 3" xfId="48014" xr:uid="{00000000-0005-0000-0000-000096C20000}"/>
    <cellStyle name="RISKbottomEdge 2 2 6 3 2 3" xfId="9839" xr:uid="{00000000-0005-0000-0000-000097C20000}"/>
    <cellStyle name="RISKbottomEdge 2 2 6 3 2 3 2" xfId="27504" xr:uid="{00000000-0005-0000-0000-000098C20000}"/>
    <cellStyle name="RISKbottomEdge 2 2 6 3 2 3 3" xfId="44757" xr:uid="{00000000-0005-0000-0000-000099C20000}"/>
    <cellStyle name="RISKbottomEdge 2 2 6 3 2 4" xfId="23869" xr:uid="{00000000-0005-0000-0000-00009AC20000}"/>
    <cellStyle name="RISKbottomEdge 2 2 6 3 2 5" xfId="41146" xr:uid="{00000000-0005-0000-0000-00009BC20000}"/>
    <cellStyle name="RISKbottomEdge 2 2 6 3 3" xfId="11268" xr:uid="{00000000-0005-0000-0000-00009CC20000}"/>
    <cellStyle name="RISKbottomEdge 2 2 6 3 3 2" xfId="28932" xr:uid="{00000000-0005-0000-0000-00009DC20000}"/>
    <cellStyle name="RISKbottomEdge 2 2 6 3 3 3" xfId="46171" xr:uid="{00000000-0005-0000-0000-00009EC20000}"/>
    <cellStyle name="RISKbottomEdge 2 2 6 3 4" xfId="7984" xr:uid="{00000000-0005-0000-0000-00009FC20000}"/>
    <cellStyle name="RISKbottomEdge 2 2 6 3 4 2" xfId="25649" xr:uid="{00000000-0005-0000-0000-0000A0C20000}"/>
    <cellStyle name="RISKbottomEdge 2 2 6 3 4 3" xfId="42914" xr:uid="{00000000-0005-0000-0000-0000A1C20000}"/>
    <cellStyle name="RISKbottomEdge 2 2 6 3 5" xfId="22009" xr:uid="{00000000-0005-0000-0000-0000A2C20000}"/>
    <cellStyle name="RISKbottomEdge 2 2 6 3 6" xfId="39303" xr:uid="{00000000-0005-0000-0000-0000A3C20000}"/>
    <cellStyle name="RISKbottomEdge 2 2 6 4" xfId="20310" xr:uid="{00000000-0005-0000-0000-0000A4C20000}"/>
    <cellStyle name="RISKbottomEdge 2 2 6 5" xfId="20110" xr:uid="{00000000-0005-0000-0000-0000A5C20000}"/>
    <cellStyle name="RISKbottomEdge 2 2 7" xfId="3285" xr:uid="{00000000-0005-0000-0000-0000A6C20000}"/>
    <cellStyle name="RISKbottomEdge 2 2 7 2" xfId="5201" xr:uid="{00000000-0005-0000-0000-0000A7C20000}"/>
    <cellStyle name="RISKbottomEdge 2 2 7 2 2" xfId="12121" xr:uid="{00000000-0005-0000-0000-0000A8C20000}"/>
    <cellStyle name="RISKbottomEdge 2 2 7 2 2 2" xfId="29785" xr:uid="{00000000-0005-0000-0000-0000A9C20000}"/>
    <cellStyle name="RISKbottomEdge 2 2 7 2 2 3" xfId="47018" xr:uid="{00000000-0005-0000-0000-0000AAC20000}"/>
    <cellStyle name="RISKbottomEdge 2 2 7 2 3" xfId="8837" xr:uid="{00000000-0005-0000-0000-0000ABC20000}"/>
    <cellStyle name="RISKbottomEdge 2 2 7 2 3 2" xfId="26502" xr:uid="{00000000-0005-0000-0000-0000ACC20000}"/>
    <cellStyle name="RISKbottomEdge 2 2 7 2 3 3" xfId="43761" xr:uid="{00000000-0005-0000-0000-0000ADC20000}"/>
    <cellStyle name="RISKbottomEdge 2 2 7 2 4" xfId="22866" xr:uid="{00000000-0005-0000-0000-0000AEC20000}"/>
    <cellStyle name="RISKbottomEdge 2 2 7 2 5" xfId="40150" xr:uid="{00000000-0005-0000-0000-0000AFC20000}"/>
    <cellStyle name="RISKbottomEdge 2 2 7 3" xfId="10745" xr:uid="{00000000-0005-0000-0000-0000B0C20000}"/>
    <cellStyle name="RISKbottomEdge 2 2 7 3 2" xfId="28409" xr:uid="{00000000-0005-0000-0000-0000B1C20000}"/>
    <cellStyle name="RISKbottomEdge 2 2 7 3 3" xfId="45654" xr:uid="{00000000-0005-0000-0000-0000B2C20000}"/>
    <cellStyle name="RISKbottomEdge 2 2 7 4" xfId="7057" xr:uid="{00000000-0005-0000-0000-0000B3C20000}"/>
    <cellStyle name="RISKbottomEdge 2 2 7 4 2" xfId="24722" xr:uid="{00000000-0005-0000-0000-0000B4C20000}"/>
    <cellStyle name="RISKbottomEdge 2 2 7 4 3" xfId="41993" xr:uid="{00000000-0005-0000-0000-0000B5C20000}"/>
    <cellStyle name="RISKbottomEdge 2 2 7 5" xfId="21004" xr:uid="{00000000-0005-0000-0000-0000B6C20000}"/>
    <cellStyle name="RISKbottomEdge 2 2 7 6" xfId="38307" xr:uid="{00000000-0005-0000-0000-0000B7C20000}"/>
    <cellStyle name="RISKbottomEdge 2 2 8" xfId="4310" xr:uid="{00000000-0005-0000-0000-0000B8C20000}"/>
    <cellStyle name="RISKbottomEdge 2 2 8 2" xfId="6219" xr:uid="{00000000-0005-0000-0000-0000B9C20000}"/>
    <cellStyle name="RISKbottomEdge 2 2 8 2 2" xfId="13138" xr:uid="{00000000-0005-0000-0000-0000BAC20000}"/>
    <cellStyle name="RISKbottomEdge 2 2 8 2 2 2" xfId="30802" xr:uid="{00000000-0005-0000-0000-0000BBC20000}"/>
    <cellStyle name="RISKbottomEdge 2 2 8 2 2 3" xfId="48029" xr:uid="{00000000-0005-0000-0000-0000BCC20000}"/>
    <cellStyle name="RISKbottomEdge 2 2 8 2 3" xfId="9854" xr:uid="{00000000-0005-0000-0000-0000BDC20000}"/>
    <cellStyle name="RISKbottomEdge 2 2 8 2 3 2" xfId="27519" xr:uid="{00000000-0005-0000-0000-0000BEC20000}"/>
    <cellStyle name="RISKbottomEdge 2 2 8 2 3 3" xfId="44772" xr:uid="{00000000-0005-0000-0000-0000BFC20000}"/>
    <cellStyle name="RISKbottomEdge 2 2 8 2 4" xfId="23884" xr:uid="{00000000-0005-0000-0000-0000C0C20000}"/>
    <cellStyle name="RISKbottomEdge 2 2 8 2 5" xfId="41161" xr:uid="{00000000-0005-0000-0000-0000C1C20000}"/>
    <cellStyle name="RISKbottomEdge 2 2 8 3" xfId="11283" xr:uid="{00000000-0005-0000-0000-0000C2C20000}"/>
    <cellStyle name="RISKbottomEdge 2 2 8 3 2" xfId="28947" xr:uid="{00000000-0005-0000-0000-0000C3C20000}"/>
    <cellStyle name="RISKbottomEdge 2 2 8 3 3" xfId="46186" xr:uid="{00000000-0005-0000-0000-0000C4C20000}"/>
    <cellStyle name="RISKbottomEdge 2 2 8 4" xfId="7999" xr:uid="{00000000-0005-0000-0000-0000C5C20000}"/>
    <cellStyle name="RISKbottomEdge 2 2 8 4 2" xfId="25664" xr:uid="{00000000-0005-0000-0000-0000C6C20000}"/>
    <cellStyle name="RISKbottomEdge 2 2 8 4 3" xfId="42929" xr:uid="{00000000-0005-0000-0000-0000C7C20000}"/>
    <cellStyle name="RISKbottomEdge 2 2 8 5" xfId="22024" xr:uid="{00000000-0005-0000-0000-0000C8C20000}"/>
    <cellStyle name="RISKbottomEdge 2 2 8 6" xfId="39318" xr:uid="{00000000-0005-0000-0000-0000C9C20000}"/>
    <cellStyle name="RISKbottomEdge 2 2 9" xfId="20295" xr:uid="{00000000-0005-0000-0000-0000CAC20000}"/>
    <cellStyle name="RISKbottomEdge 2 3" xfId="2131" xr:uid="{00000000-0005-0000-0000-0000CBC20000}"/>
    <cellStyle name="RISKbottomEdge 2 3 2" xfId="2132" xr:uid="{00000000-0005-0000-0000-0000CCC20000}"/>
    <cellStyle name="RISKbottomEdge 2 3 2 2" xfId="2133" xr:uid="{00000000-0005-0000-0000-0000CDC20000}"/>
    <cellStyle name="RISKbottomEdge 2 3 2 2 2" xfId="2134" xr:uid="{00000000-0005-0000-0000-0000CEC20000}"/>
    <cellStyle name="RISKbottomEdge 2 3 2 2 2 2" xfId="3304" xr:uid="{00000000-0005-0000-0000-0000CFC20000}"/>
    <cellStyle name="RISKbottomEdge 2 3 2 2 2 2 2" xfId="5220" xr:uid="{00000000-0005-0000-0000-0000D0C20000}"/>
    <cellStyle name="RISKbottomEdge 2 3 2 2 2 2 2 2" xfId="12140" xr:uid="{00000000-0005-0000-0000-0000D1C20000}"/>
    <cellStyle name="RISKbottomEdge 2 3 2 2 2 2 2 2 2" xfId="29804" xr:uid="{00000000-0005-0000-0000-0000D2C20000}"/>
    <cellStyle name="RISKbottomEdge 2 3 2 2 2 2 2 2 3" xfId="47037" xr:uid="{00000000-0005-0000-0000-0000D3C20000}"/>
    <cellStyle name="RISKbottomEdge 2 3 2 2 2 2 2 3" xfId="8856" xr:uid="{00000000-0005-0000-0000-0000D4C20000}"/>
    <cellStyle name="RISKbottomEdge 2 3 2 2 2 2 2 3 2" xfId="26521" xr:uid="{00000000-0005-0000-0000-0000D5C20000}"/>
    <cellStyle name="RISKbottomEdge 2 3 2 2 2 2 2 3 3" xfId="43780" xr:uid="{00000000-0005-0000-0000-0000D6C20000}"/>
    <cellStyle name="RISKbottomEdge 2 3 2 2 2 2 2 4" xfId="22885" xr:uid="{00000000-0005-0000-0000-0000D7C20000}"/>
    <cellStyle name="RISKbottomEdge 2 3 2 2 2 2 2 5" xfId="40169" xr:uid="{00000000-0005-0000-0000-0000D8C20000}"/>
    <cellStyle name="RISKbottomEdge 2 3 2 2 2 2 3" xfId="10764" xr:uid="{00000000-0005-0000-0000-0000D9C20000}"/>
    <cellStyle name="RISKbottomEdge 2 3 2 2 2 2 3 2" xfId="28428" xr:uid="{00000000-0005-0000-0000-0000DAC20000}"/>
    <cellStyle name="RISKbottomEdge 2 3 2 2 2 2 3 3" xfId="45673" xr:uid="{00000000-0005-0000-0000-0000DBC20000}"/>
    <cellStyle name="RISKbottomEdge 2 3 2 2 2 2 4" xfId="7076" xr:uid="{00000000-0005-0000-0000-0000DCC20000}"/>
    <cellStyle name="RISKbottomEdge 2 3 2 2 2 2 4 2" xfId="24741" xr:uid="{00000000-0005-0000-0000-0000DDC20000}"/>
    <cellStyle name="RISKbottomEdge 2 3 2 2 2 2 4 3" xfId="42012" xr:uid="{00000000-0005-0000-0000-0000DEC20000}"/>
    <cellStyle name="RISKbottomEdge 2 3 2 2 2 2 5" xfId="21023" xr:uid="{00000000-0005-0000-0000-0000DFC20000}"/>
    <cellStyle name="RISKbottomEdge 2 3 2 2 2 2 6" xfId="38326" xr:uid="{00000000-0005-0000-0000-0000E0C20000}"/>
    <cellStyle name="RISKbottomEdge 2 3 2 2 2 3" xfId="4291" xr:uid="{00000000-0005-0000-0000-0000E1C20000}"/>
    <cellStyle name="RISKbottomEdge 2 3 2 2 2 3 2" xfId="6200" xr:uid="{00000000-0005-0000-0000-0000E2C20000}"/>
    <cellStyle name="RISKbottomEdge 2 3 2 2 2 3 2 2" xfId="13119" xr:uid="{00000000-0005-0000-0000-0000E3C20000}"/>
    <cellStyle name="RISKbottomEdge 2 3 2 2 2 3 2 2 2" xfId="30783" xr:uid="{00000000-0005-0000-0000-0000E4C20000}"/>
    <cellStyle name="RISKbottomEdge 2 3 2 2 2 3 2 2 3" xfId="48010" xr:uid="{00000000-0005-0000-0000-0000E5C20000}"/>
    <cellStyle name="RISKbottomEdge 2 3 2 2 2 3 2 3" xfId="9835" xr:uid="{00000000-0005-0000-0000-0000E6C20000}"/>
    <cellStyle name="RISKbottomEdge 2 3 2 2 2 3 2 3 2" xfId="27500" xr:uid="{00000000-0005-0000-0000-0000E7C20000}"/>
    <cellStyle name="RISKbottomEdge 2 3 2 2 2 3 2 3 3" xfId="44753" xr:uid="{00000000-0005-0000-0000-0000E8C20000}"/>
    <cellStyle name="RISKbottomEdge 2 3 2 2 2 3 2 4" xfId="23865" xr:uid="{00000000-0005-0000-0000-0000E9C20000}"/>
    <cellStyle name="RISKbottomEdge 2 3 2 2 2 3 2 5" xfId="41142" xr:uid="{00000000-0005-0000-0000-0000EAC20000}"/>
    <cellStyle name="RISKbottomEdge 2 3 2 2 2 3 3" xfId="11264" xr:uid="{00000000-0005-0000-0000-0000EBC20000}"/>
    <cellStyle name="RISKbottomEdge 2 3 2 2 2 3 3 2" xfId="28928" xr:uid="{00000000-0005-0000-0000-0000ECC20000}"/>
    <cellStyle name="RISKbottomEdge 2 3 2 2 2 3 3 3" xfId="46167" xr:uid="{00000000-0005-0000-0000-0000EDC20000}"/>
    <cellStyle name="RISKbottomEdge 2 3 2 2 2 3 4" xfId="7980" xr:uid="{00000000-0005-0000-0000-0000EEC20000}"/>
    <cellStyle name="RISKbottomEdge 2 3 2 2 2 3 4 2" xfId="25645" xr:uid="{00000000-0005-0000-0000-0000EFC20000}"/>
    <cellStyle name="RISKbottomEdge 2 3 2 2 2 3 4 3" xfId="42910" xr:uid="{00000000-0005-0000-0000-0000F0C20000}"/>
    <cellStyle name="RISKbottomEdge 2 3 2 2 2 3 5" xfId="22005" xr:uid="{00000000-0005-0000-0000-0000F1C20000}"/>
    <cellStyle name="RISKbottomEdge 2 3 2 2 2 3 6" xfId="39299" xr:uid="{00000000-0005-0000-0000-0000F2C20000}"/>
    <cellStyle name="RISKbottomEdge 2 3 2 2 2 4" xfId="20314" xr:uid="{00000000-0005-0000-0000-0000F3C20000}"/>
    <cellStyle name="RISKbottomEdge 2 3 2 2 2 5" xfId="20106" xr:uid="{00000000-0005-0000-0000-0000F4C20000}"/>
    <cellStyle name="RISKbottomEdge 2 3 2 2 3" xfId="3303" xr:uid="{00000000-0005-0000-0000-0000F5C20000}"/>
    <cellStyle name="RISKbottomEdge 2 3 2 2 3 2" xfId="5219" xr:uid="{00000000-0005-0000-0000-0000F6C20000}"/>
    <cellStyle name="RISKbottomEdge 2 3 2 2 3 2 2" xfId="12139" xr:uid="{00000000-0005-0000-0000-0000F7C20000}"/>
    <cellStyle name="RISKbottomEdge 2 3 2 2 3 2 2 2" xfId="29803" xr:uid="{00000000-0005-0000-0000-0000F8C20000}"/>
    <cellStyle name="RISKbottomEdge 2 3 2 2 3 2 2 3" xfId="47036" xr:uid="{00000000-0005-0000-0000-0000F9C20000}"/>
    <cellStyle name="RISKbottomEdge 2 3 2 2 3 2 3" xfId="8855" xr:uid="{00000000-0005-0000-0000-0000FAC20000}"/>
    <cellStyle name="RISKbottomEdge 2 3 2 2 3 2 3 2" xfId="26520" xr:uid="{00000000-0005-0000-0000-0000FBC20000}"/>
    <cellStyle name="RISKbottomEdge 2 3 2 2 3 2 3 3" xfId="43779" xr:uid="{00000000-0005-0000-0000-0000FCC20000}"/>
    <cellStyle name="RISKbottomEdge 2 3 2 2 3 2 4" xfId="22884" xr:uid="{00000000-0005-0000-0000-0000FDC20000}"/>
    <cellStyle name="RISKbottomEdge 2 3 2 2 3 2 5" xfId="40168" xr:uid="{00000000-0005-0000-0000-0000FEC20000}"/>
    <cellStyle name="RISKbottomEdge 2 3 2 2 3 3" xfId="10763" xr:uid="{00000000-0005-0000-0000-0000FFC20000}"/>
    <cellStyle name="RISKbottomEdge 2 3 2 2 3 3 2" xfId="28427" xr:uid="{00000000-0005-0000-0000-000000C30000}"/>
    <cellStyle name="RISKbottomEdge 2 3 2 2 3 3 3" xfId="45672" xr:uid="{00000000-0005-0000-0000-000001C30000}"/>
    <cellStyle name="RISKbottomEdge 2 3 2 2 3 4" xfId="7075" xr:uid="{00000000-0005-0000-0000-000002C30000}"/>
    <cellStyle name="RISKbottomEdge 2 3 2 2 3 4 2" xfId="24740" xr:uid="{00000000-0005-0000-0000-000003C30000}"/>
    <cellStyle name="RISKbottomEdge 2 3 2 2 3 4 3" xfId="42011" xr:uid="{00000000-0005-0000-0000-000004C30000}"/>
    <cellStyle name="RISKbottomEdge 2 3 2 2 3 5" xfId="21022" xr:uid="{00000000-0005-0000-0000-000005C30000}"/>
    <cellStyle name="RISKbottomEdge 2 3 2 2 3 6" xfId="38325" xr:uid="{00000000-0005-0000-0000-000006C30000}"/>
    <cellStyle name="RISKbottomEdge 2 3 2 2 4" xfId="4292" xr:uid="{00000000-0005-0000-0000-000007C30000}"/>
    <cellStyle name="RISKbottomEdge 2 3 2 2 4 2" xfId="6201" xr:uid="{00000000-0005-0000-0000-000008C30000}"/>
    <cellStyle name="RISKbottomEdge 2 3 2 2 4 2 2" xfId="13120" xr:uid="{00000000-0005-0000-0000-000009C30000}"/>
    <cellStyle name="RISKbottomEdge 2 3 2 2 4 2 2 2" xfId="30784" xr:uid="{00000000-0005-0000-0000-00000AC30000}"/>
    <cellStyle name="RISKbottomEdge 2 3 2 2 4 2 2 3" xfId="48011" xr:uid="{00000000-0005-0000-0000-00000BC30000}"/>
    <cellStyle name="RISKbottomEdge 2 3 2 2 4 2 3" xfId="9836" xr:uid="{00000000-0005-0000-0000-00000CC30000}"/>
    <cellStyle name="RISKbottomEdge 2 3 2 2 4 2 3 2" xfId="27501" xr:uid="{00000000-0005-0000-0000-00000DC30000}"/>
    <cellStyle name="RISKbottomEdge 2 3 2 2 4 2 3 3" xfId="44754" xr:uid="{00000000-0005-0000-0000-00000EC30000}"/>
    <cellStyle name="RISKbottomEdge 2 3 2 2 4 2 4" xfId="23866" xr:uid="{00000000-0005-0000-0000-00000FC30000}"/>
    <cellStyle name="RISKbottomEdge 2 3 2 2 4 2 5" xfId="41143" xr:uid="{00000000-0005-0000-0000-000010C30000}"/>
    <cellStyle name="RISKbottomEdge 2 3 2 2 4 3" xfId="11265" xr:uid="{00000000-0005-0000-0000-000011C30000}"/>
    <cellStyle name="RISKbottomEdge 2 3 2 2 4 3 2" xfId="28929" xr:uid="{00000000-0005-0000-0000-000012C30000}"/>
    <cellStyle name="RISKbottomEdge 2 3 2 2 4 3 3" xfId="46168" xr:uid="{00000000-0005-0000-0000-000013C30000}"/>
    <cellStyle name="RISKbottomEdge 2 3 2 2 4 4" xfId="7981" xr:uid="{00000000-0005-0000-0000-000014C30000}"/>
    <cellStyle name="RISKbottomEdge 2 3 2 2 4 4 2" xfId="25646" xr:uid="{00000000-0005-0000-0000-000015C30000}"/>
    <cellStyle name="RISKbottomEdge 2 3 2 2 4 4 3" xfId="42911" xr:uid="{00000000-0005-0000-0000-000016C30000}"/>
    <cellStyle name="RISKbottomEdge 2 3 2 2 4 5" xfId="22006" xr:uid="{00000000-0005-0000-0000-000017C30000}"/>
    <cellStyle name="RISKbottomEdge 2 3 2 2 4 6" xfId="39300" xr:uid="{00000000-0005-0000-0000-000018C30000}"/>
    <cellStyle name="RISKbottomEdge 2 3 2 2 5" xfId="20313" xr:uid="{00000000-0005-0000-0000-000019C30000}"/>
    <cellStyle name="RISKbottomEdge 2 3 2 2 6" xfId="20107" xr:uid="{00000000-0005-0000-0000-00001AC30000}"/>
    <cellStyle name="RISKbottomEdge 2 3 2 3" xfId="2135" xr:uid="{00000000-0005-0000-0000-00001BC30000}"/>
    <cellStyle name="RISKbottomEdge 2 3 2 3 2" xfId="3305" xr:uid="{00000000-0005-0000-0000-00001CC30000}"/>
    <cellStyle name="RISKbottomEdge 2 3 2 3 2 2" xfId="5221" xr:uid="{00000000-0005-0000-0000-00001DC30000}"/>
    <cellStyle name="RISKbottomEdge 2 3 2 3 2 2 2" xfId="12141" xr:uid="{00000000-0005-0000-0000-00001EC30000}"/>
    <cellStyle name="RISKbottomEdge 2 3 2 3 2 2 2 2" xfId="29805" xr:uid="{00000000-0005-0000-0000-00001FC30000}"/>
    <cellStyle name="RISKbottomEdge 2 3 2 3 2 2 2 3" xfId="47038" xr:uid="{00000000-0005-0000-0000-000020C30000}"/>
    <cellStyle name="RISKbottomEdge 2 3 2 3 2 2 3" xfId="8857" xr:uid="{00000000-0005-0000-0000-000021C30000}"/>
    <cellStyle name="RISKbottomEdge 2 3 2 3 2 2 3 2" xfId="26522" xr:uid="{00000000-0005-0000-0000-000022C30000}"/>
    <cellStyle name="RISKbottomEdge 2 3 2 3 2 2 3 3" xfId="43781" xr:uid="{00000000-0005-0000-0000-000023C30000}"/>
    <cellStyle name="RISKbottomEdge 2 3 2 3 2 2 4" xfId="22886" xr:uid="{00000000-0005-0000-0000-000024C30000}"/>
    <cellStyle name="RISKbottomEdge 2 3 2 3 2 2 5" xfId="40170" xr:uid="{00000000-0005-0000-0000-000025C30000}"/>
    <cellStyle name="RISKbottomEdge 2 3 2 3 2 3" xfId="10765" xr:uid="{00000000-0005-0000-0000-000026C30000}"/>
    <cellStyle name="RISKbottomEdge 2 3 2 3 2 3 2" xfId="28429" xr:uid="{00000000-0005-0000-0000-000027C30000}"/>
    <cellStyle name="RISKbottomEdge 2 3 2 3 2 3 3" xfId="45674" xr:uid="{00000000-0005-0000-0000-000028C30000}"/>
    <cellStyle name="RISKbottomEdge 2 3 2 3 2 4" xfId="7077" xr:uid="{00000000-0005-0000-0000-000029C30000}"/>
    <cellStyle name="RISKbottomEdge 2 3 2 3 2 4 2" xfId="24742" xr:uid="{00000000-0005-0000-0000-00002AC30000}"/>
    <cellStyle name="RISKbottomEdge 2 3 2 3 2 4 3" xfId="42013" xr:uid="{00000000-0005-0000-0000-00002BC30000}"/>
    <cellStyle name="RISKbottomEdge 2 3 2 3 2 5" xfId="21024" xr:uid="{00000000-0005-0000-0000-00002CC30000}"/>
    <cellStyle name="RISKbottomEdge 2 3 2 3 2 6" xfId="38327" xr:uid="{00000000-0005-0000-0000-00002DC30000}"/>
    <cellStyle name="RISKbottomEdge 2 3 2 3 3" xfId="4290" xr:uid="{00000000-0005-0000-0000-00002EC30000}"/>
    <cellStyle name="RISKbottomEdge 2 3 2 3 3 2" xfId="6199" xr:uid="{00000000-0005-0000-0000-00002FC30000}"/>
    <cellStyle name="RISKbottomEdge 2 3 2 3 3 2 2" xfId="13118" xr:uid="{00000000-0005-0000-0000-000030C30000}"/>
    <cellStyle name="RISKbottomEdge 2 3 2 3 3 2 2 2" xfId="30782" xr:uid="{00000000-0005-0000-0000-000031C30000}"/>
    <cellStyle name="RISKbottomEdge 2 3 2 3 3 2 2 3" xfId="48009" xr:uid="{00000000-0005-0000-0000-000032C30000}"/>
    <cellStyle name="RISKbottomEdge 2 3 2 3 3 2 3" xfId="9834" xr:uid="{00000000-0005-0000-0000-000033C30000}"/>
    <cellStyle name="RISKbottomEdge 2 3 2 3 3 2 3 2" xfId="27499" xr:uid="{00000000-0005-0000-0000-000034C30000}"/>
    <cellStyle name="RISKbottomEdge 2 3 2 3 3 2 3 3" xfId="44752" xr:uid="{00000000-0005-0000-0000-000035C30000}"/>
    <cellStyle name="RISKbottomEdge 2 3 2 3 3 2 4" xfId="23864" xr:uid="{00000000-0005-0000-0000-000036C30000}"/>
    <cellStyle name="RISKbottomEdge 2 3 2 3 3 2 5" xfId="41141" xr:uid="{00000000-0005-0000-0000-000037C30000}"/>
    <cellStyle name="RISKbottomEdge 2 3 2 3 3 3" xfId="11263" xr:uid="{00000000-0005-0000-0000-000038C30000}"/>
    <cellStyle name="RISKbottomEdge 2 3 2 3 3 3 2" xfId="28927" xr:uid="{00000000-0005-0000-0000-000039C30000}"/>
    <cellStyle name="RISKbottomEdge 2 3 2 3 3 3 3" xfId="46166" xr:uid="{00000000-0005-0000-0000-00003AC30000}"/>
    <cellStyle name="RISKbottomEdge 2 3 2 3 3 4" xfId="7979" xr:uid="{00000000-0005-0000-0000-00003BC30000}"/>
    <cellStyle name="RISKbottomEdge 2 3 2 3 3 4 2" xfId="25644" xr:uid="{00000000-0005-0000-0000-00003CC30000}"/>
    <cellStyle name="RISKbottomEdge 2 3 2 3 3 4 3" xfId="42909" xr:uid="{00000000-0005-0000-0000-00003DC30000}"/>
    <cellStyle name="RISKbottomEdge 2 3 2 3 3 5" xfId="22004" xr:uid="{00000000-0005-0000-0000-00003EC30000}"/>
    <cellStyle name="RISKbottomEdge 2 3 2 3 3 6" xfId="39298" xr:uid="{00000000-0005-0000-0000-00003FC30000}"/>
    <cellStyle name="RISKbottomEdge 2 3 2 3 4" xfId="20315" xr:uid="{00000000-0005-0000-0000-000040C30000}"/>
    <cellStyle name="RISKbottomEdge 2 3 2 3 5" xfId="20105" xr:uid="{00000000-0005-0000-0000-000041C30000}"/>
    <cellStyle name="RISKbottomEdge 2 3 2 4" xfId="3302" xr:uid="{00000000-0005-0000-0000-000042C30000}"/>
    <cellStyle name="RISKbottomEdge 2 3 2 4 2" xfId="5218" xr:uid="{00000000-0005-0000-0000-000043C30000}"/>
    <cellStyle name="RISKbottomEdge 2 3 2 4 2 2" xfId="12138" xr:uid="{00000000-0005-0000-0000-000044C30000}"/>
    <cellStyle name="RISKbottomEdge 2 3 2 4 2 2 2" xfId="29802" xr:uid="{00000000-0005-0000-0000-000045C30000}"/>
    <cellStyle name="RISKbottomEdge 2 3 2 4 2 2 3" xfId="47035" xr:uid="{00000000-0005-0000-0000-000046C30000}"/>
    <cellStyle name="RISKbottomEdge 2 3 2 4 2 3" xfId="8854" xr:uid="{00000000-0005-0000-0000-000047C30000}"/>
    <cellStyle name="RISKbottomEdge 2 3 2 4 2 3 2" xfId="26519" xr:uid="{00000000-0005-0000-0000-000048C30000}"/>
    <cellStyle name="RISKbottomEdge 2 3 2 4 2 3 3" xfId="43778" xr:uid="{00000000-0005-0000-0000-000049C30000}"/>
    <cellStyle name="RISKbottomEdge 2 3 2 4 2 4" xfId="22883" xr:uid="{00000000-0005-0000-0000-00004AC30000}"/>
    <cellStyle name="RISKbottomEdge 2 3 2 4 2 5" xfId="40167" xr:uid="{00000000-0005-0000-0000-00004BC30000}"/>
    <cellStyle name="RISKbottomEdge 2 3 2 4 3" xfId="10762" xr:uid="{00000000-0005-0000-0000-00004CC30000}"/>
    <cellStyle name="RISKbottomEdge 2 3 2 4 3 2" xfId="28426" xr:uid="{00000000-0005-0000-0000-00004DC30000}"/>
    <cellStyle name="RISKbottomEdge 2 3 2 4 3 3" xfId="45671" xr:uid="{00000000-0005-0000-0000-00004EC30000}"/>
    <cellStyle name="RISKbottomEdge 2 3 2 4 4" xfId="7074" xr:uid="{00000000-0005-0000-0000-00004FC30000}"/>
    <cellStyle name="RISKbottomEdge 2 3 2 4 4 2" xfId="24739" xr:uid="{00000000-0005-0000-0000-000050C30000}"/>
    <cellStyle name="RISKbottomEdge 2 3 2 4 4 3" xfId="42010" xr:uid="{00000000-0005-0000-0000-000051C30000}"/>
    <cellStyle name="RISKbottomEdge 2 3 2 4 5" xfId="21021" xr:uid="{00000000-0005-0000-0000-000052C30000}"/>
    <cellStyle name="RISKbottomEdge 2 3 2 4 6" xfId="38324" xr:uid="{00000000-0005-0000-0000-000053C30000}"/>
    <cellStyle name="RISKbottomEdge 2 3 2 5" xfId="4293" xr:uid="{00000000-0005-0000-0000-000054C30000}"/>
    <cellStyle name="RISKbottomEdge 2 3 2 5 2" xfId="6202" xr:uid="{00000000-0005-0000-0000-000055C30000}"/>
    <cellStyle name="RISKbottomEdge 2 3 2 5 2 2" xfId="13121" xr:uid="{00000000-0005-0000-0000-000056C30000}"/>
    <cellStyle name="RISKbottomEdge 2 3 2 5 2 2 2" xfId="30785" xr:uid="{00000000-0005-0000-0000-000057C30000}"/>
    <cellStyle name="RISKbottomEdge 2 3 2 5 2 2 3" xfId="48012" xr:uid="{00000000-0005-0000-0000-000058C30000}"/>
    <cellStyle name="RISKbottomEdge 2 3 2 5 2 3" xfId="9837" xr:uid="{00000000-0005-0000-0000-000059C30000}"/>
    <cellStyle name="RISKbottomEdge 2 3 2 5 2 3 2" xfId="27502" xr:uid="{00000000-0005-0000-0000-00005AC30000}"/>
    <cellStyle name="RISKbottomEdge 2 3 2 5 2 3 3" xfId="44755" xr:uid="{00000000-0005-0000-0000-00005BC30000}"/>
    <cellStyle name="RISKbottomEdge 2 3 2 5 2 4" xfId="23867" xr:uid="{00000000-0005-0000-0000-00005CC30000}"/>
    <cellStyle name="RISKbottomEdge 2 3 2 5 2 5" xfId="41144" xr:uid="{00000000-0005-0000-0000-00005DC30000}"/>
    <cellStyle name="RISKbottomEdge 2 3 2 5 3" xfId="11266" xr:uid="{00000000-0005-0000-0000-00005EC30000}"/>
    <cellStyle name="RISKbottomEdge 2 3 2 5 3 2" xfId="28930" xr:uid="{00000000-0005-0000-0000-00005FC30000}"/>
    <cellStyle name="RISKbottomEdge 2 3 2 5 3 3" xfId="46169" xr:uid="{00000000-0005-0000-0000-000060C30000}"/>
    <cellStyle name="RISKbottomEdge 2 3 2 5 4" xfId="7982" xr:uid="{00000000-0005-0000-0000-000061C30000}"/>
    <cellStyle name="RISKbottomEdge 2 3 2 5 4 2" xfId="25647" xr:uid="{00000000-0005-0000-0000-000062C30000}"/>
    <cellStyle name="RISKbottomEdge 2 3 2 5 4 3" xfId="42912" xr:uid="{00000000-0005-0000-0000-000063C30000}"/>
    <cellStyle name="RISKbottomEdge 2 3 2 5 5" xfId="22007" xr:uid="{00000000-0005-0000-0000-000064C30000}"/>
    <cellStyle name="RISKbottomEdge 2 3 2 5 6" xfId="39301" xr:uid="{00000000-0005-0000-0000-000065C30000}"/>
    <cellStyle name="RISKbottomEdge 2 3 2 6" xfId="20312" xr:uid="{00000000-0005-0000-0000-000066C30000}"/>
    <cellStyle name="RISKbottomEdge 2 3 2 7" xfId="20108" xr:uid="{00000000-0005-0000-0000-000067C30000}"/>
    <cellStyle name="RISKbottomEdge 2 3 3" xfId="2136" xr:uid="{00000000-0005-0000-0000-000068C30000}"/>
    <cellStyle name="RISKbottomEdge 2 3 3 2" xfId="2137" xr:uid="{00000000-0005-0000-0000-000069C30000}"/>
    <cellStyle name="RISKbottomEdge 2 3 3 2 2" xfId="2138" xr:uid="{00000000-0005-0000-0000-00006AC30000}"/>
    <cellStyle name="RISKbottomEdge 2 3 3 2 2 2" xfId="3308" xr:uid="{00000000-0005-0000-0000-00006BC30000}"/>
    <cellStyle name="RISKbottomEdge 2 3 3 2 2 2 2" xfId="5224" xr:uid="{00000000-0005-0000-0000-00006CC30000}"/>
    <cellStyle name="RISKbottomEdge 2 3 3 2 2 2 2 2" xfId="12144" xr:uid="{00000000-0005-0000-0000-00006DC30000}"/>
    <cellStyle name="RISKbottomEdge 2 3 3 2 2 2 2 2 2" xfId="29808" xr:uid="{00000000-0005-0000-0000-00006EC30000}"/>
    <cellStyle name="RISKbottomEdge 2 3 3 2 2 2 2 2 3" xfId="47041" xr:uid="{00000000-0005-0000-0000-00006FC30000}"/>
    <cellStyle name="RISKbottomEdge 2 3 3 2 2 2 2 3" xfId="8860" xr:uid="{00000000-0005-0000-0000-000070C30000}"/>
    <cellStyle name="RISKbottomEdge 2 3 3 2 2 2 2 3 2" xfId="26525" xr:uid="{00000000-0005-0000-0000-000071C30000}"/>
    <cellStyle name="RISKbottomEdge 2 3 3 2 2 2 2 3 3" xfId="43784" xr:uid="{00000000-0005-0000-0000-000072C30000}"/>
    <cellStyle name="RISKbottomEdge 2 3 3 2 2 2 2 4" xfId="22889" xr:uid="{00000000-0005-0000-0000-000073C30000}"/>
    <cellStyle name="RISKbottomEdge 2 3 3 2 2 2 2 5" xfId="40173" xr:uid="{00000000-0005-0000-0000-000074C30000}"/>
    <cellStyle name="RISKbottomEdge 2 3 3 2 2 2 3" xfId="10768" xr:uid="{00000000-0005-0000-0000-000075C30000}"/>
    <cellStyle name="RISKbottomEdge 2 3 3 2 2 2 3 2" xfId="28432" xr:uid="{00000000-0005-0000-0000-000076C30000}"/>
    <cellStyle name="RISKbottomEdge 2 3 3 2 2 2 3 3" xfId="45677" xr:uid="{00000000-0005-0000-0000-000077C30000}"/>
    <cellStyle name="RISKbottomEdge 2 3 3 2 2 2 4" xfId="7080" xr:uid="{00000000-0005-0000-0000-000078C30000}"/>
    <cellStyle name="RISKbottomEdge 2 3 3 2 2 2 4 2" xfId="24745" xr:uid="{00000000-0005-0000-0000-000079C30000}"/>
    <cellStyle name="RISKbottomEdge 2 3 3 2 2 2 4 3" xfId="42016" xr:uid="{00000000-0005-0000-0000-00007AC30000}"/>
    <cellStyle name="RISKbottomEdge 2 3 3 2 2 2 5" xfId="21027" xr:uid="{00000000-0005-0000-0000-00007BC30000}"/>
    <cellStyle name="RISKbottomEdge 2 3 3 2 2 2 6" xfId="38330" xr:uid="{00000000-0005-0000-0000-00007CC30000}"/>
    <cellStyle name="RISKbottomEdge 2 3 3 2 2 3" xfId="4287" xr:uid="{00000000-0005-0000-0000-00007DC30000}"/>
    <cellStyle name="RISKbottomEdge 2 3 3 2 2 3 2" xfId="6196" xr:uid="{00000000-0005-0000-0000-00007EC30000}"/>
    <cellStyle name="RISKbottomEdge 2 3 3 2 2 3 2 2" xfId="13115" xr:uid="{00000000-0005-0000-0000-00007FC30000}"/>
    <cellStyle name="RISKbottomEdge 2 3 3 2 2 3 2 2 2" xfId="30779" xr:uid="{00000000-0005-0000-0000-000080C30000}"/>
    <cellStyle name="RISKbottomEdge 2 3 3 2 2 3 2 2 3" xfId="48006" xr:uid="{00000000-0005-0000-0000-000081C30000}"/>
    <cellStyle name="RISKbottomEdge 2 3 3 2 2 3 2 3" xfId="9831" xr:uid="{00000000-0005-0000-0000-000082C30000}"/>
    <cellStyle name="RISKbottomEdge 2 3 3 2 2 3 2 3 2" xfId="27496" xr:uid="{00000000-0005-0000-0000-000083C30000}"/>
    <cellStyle name="RISKbottomEdge 2 3 3 2 2 3 2 3 3" xfId="44749" xr:uid="{00000000-0005-0000-0000-000084C30000}"/>
    <cellStyle name="RISKbottomEdge 2 3 3 2 2 3 2 4" xfId="23861" xr:uid="{00000000-0005-0000-0000-000085C30000}"/>
    <cellStyle name="RISKbottomEdge 2 3 3 2 2 3 2 5" xfId="41138" xr:uid="{00000000-0005-0000-0000-000086C30000}"/>
    <cellStyle name="RISKbottomEdge 2 3 3 2 2 3 3" xfId="11260" xr:uid="{00000000-0005-0000-0000-000087C30000}"/>
    <cellStyle name="RISKbottomEdge 2 3 3 2 2 3 3 2" xfId="28924" xr:uid="{00000000-0005-0000-0000-000088C30000}"/>
    <cellStyle name="RISKbottomEdge 2 3 3 2 2 3 3 3" xfId="46163" xr:uid="{00000000-0005-0000-0000-000089C30000}"/>
    <cellStyle name="RISKbottomEdge 2 3 3 2 2 3 4" xfId="7976" xr:uid="{00000000-0005-0000-0000-00008AC30000}"/>
    <cellStyle name="RISKbottomEdge 2 3 3 2 2 3 4 2" xfId="25641" xr:uid="{00000000-0005-0000-0000-00008BC30000}"/>
    <cellStyle name="RISKbottomEdge 2 3 3 2 2 3 4 3" xfId="42906" xr:uid="{00000000-0005-0000-0000-00008CC30000}"/>
    <cellStyle name="RISKbottomEdge 2 3 3 2 2 3 5" xfId="22001" xr:uid="{00000000-0005-0000-0000-00008DC30000}"/>
    <cellStyle name="RISKbottomEdge 2 3 3 2 2 3 6" xfId="39295" xr:uid="{00000000-0005-0000-0000-00008EC30000}"/>
    <cellStyle name="RISKbottomEdge 2 3 3 2 2 4" xfId="20318" xr:uid="{00000000-0005-0000-0000-00008FC30000}"/>
    <cellStyle name="RISKbottomEdge 2 3 3 2 2 5" xfId="20102" xr:uid="{00000000-0005-0000-0000-000090C30000}"/>
    <cellStyle name="RISKbottomEdge 2 3 3 2 3" xfId="3307" xr:uid="{00000000-0005-0000-0000-000091C30000}"/>
    <cellStyle name="RISKbottomEdge 2 3 3 2 3 2" xfId="5223" xr:uid="{00000000-0005-0000-0000-000092C30000}"/>
    <cellStyle name="RISKbottomEdge 2 3 3 2 3 2 2" xfId="12143" xr:uid="{00000000-0005-0000-0000-000093C30000}"/>
    <cellStyle name="RISKbottomEdge 2 3 3 2 3 2 2 2" xfId="29807" xr:uid="{00000000-0005-0000-0000-000094C30000}"/>
    <cellStyle name="RISKbottomEdge 2 3 3 2 3 2 2 3" xfId="47040" xr:uid="{00000000-0005-0000-0000-000095C30000}"/>
    <cellStyle name="RISKbottomEdge 2 3 3 2 3 2 3" xfId="8859" xr:uid="{00000000-0005-0000-0000-000096C30000}"/>
    <cellStyle name="RISKbottomEdge 2 3 3 2 3 2 3 2" xfId="26524" xr:uid="{00000000-0005-0000-0000-000097C30000}"/>
    <cellStyle name="RISKbottomEdge 2 3 3 2 3 2 3 3" xfId="43783" xr:uid="{00000000-0005-0000-0000-000098C30000}"/>
    <cellStyle name="RISKbottomEdge 2 3 3 2 3 2 4" xfId="22888" xr:uid="{00000000-0005-0000-0000-000099C30000}"/>
    <cellStyle name="RISKbottomEdge 2 3 3 2 3 2 5" xfId="40172" xr:uid="{00000000-0005-0000-0000-00009AC30000}"/>
    <cellStyle name="RISKbottomEdge 2 3 3 2 3 3" xfId="10767" xr:uid="{00000000-0005-0000-0000-00009BC30000}"/>
    <cellStyle name="RISKbottomEdge 2 3 3 2 3 3 2" xfId="28431" xr:uid="{00000000-0005-0000-0000-00009CC30000}"/>
    <cellStyle name="RISKbottomEdge 2 3 3 2 3 3 3" xfId="45676" xr:uid="{00000000-0005-0000-0000-00009DC30000}"/>
    <cellStyle name="RISKbottomEdge 2 3 3 2 3 4" xfId="7079" xr:uid="{00000000-0005-0000-0000-00009EC30000}"/>
    <cellStyle name="RISKbottomEdge 2 3 3 2 3 4 2" xfId="24744" xr:uid="{00000000-0005-0000-0000-00009FC30000}"/>
    <cellStyle name="RISKbottomEdge 2 3 3 2 3 4 3" xfId="42015" xr:uid="{00000000-0005-0000-0000-0000A0C30000}"/>
    <cellStyle name="RISKbottomEdge 2 3 3 2 3 5" xfId="21026" xr:uid="{00000000-0005-0000-0000-0000A1C30000}"/>
    <cellStyle name="RISKbottomEdge 2 3 3 2 3 6" xfId="38329" xr:uid="{00000000-0005-0000-0000-0000A2C30000}"/>
    <cellStyle name="RISKbottomEdge 2 3 3 2 4" xfId="4288" xr:uid="{00000000-0005-0000-0000-0000A3C30000}"/>
    <cellStyle name="RISKbottomEdge 2 3 3 2 4 2" xfId="6197" xr:uid="{00000000-0005-0000-0000-0000A4C30000}"/>
    <cellStyle name="RISKbottomEdge 2 3 3 2 4 2 2" xfId="13116" xr:uid="{00000000-0005-0000-0000-0000A5C30000}"/>
    <cellStyle name="RISKbottomEdge 2 3 3 2 4 2 2 2" xfId="30780" xr:uid="{00000000-0005-0000-0000-0000A6C30000}"/>
    <cellStyle name="RISKbottomEdge 2 3 3 2 4 2 2 3" xfId="48007" xr:uid="{00000000-0005-0000-0000-0000A7C30000}"/>
    <cellStyle name="RISKbottomEdge 2 3 3 2 4 2 3" xfId="9832" xr:uid="{00000000-0005-0000-0000-0000A8C30000}"/>
    <cellStyle name="RISKbottomEdge 2 3 3 2 4 2 3 2" xfId="27497" xr:uid="{00000000-0005-0000-0000-0000A9C30000}"/>
    <cellStyle name="RISKbottomEdge 2 3 3 2 4 2 3 3" xfId="44750" xr:uid="{00000000-0005-0000-0000-0000AAC30000}"/>
    <cellStyle name="RISKbottomEdge 2 3 3 2 4 2 4" xfId="23862" xr:uid="{00000000-0005-0000-0000-0000ABC30000}"/>
    <cellStyle name="RISKbottomEdge 2 3 3 2 4 2 5" xfId="41139" xr:uid="{00000000-0005-0000-0000-0000ACC30000}"/>
    <cellStyle name="RISKbottomEdge 2 3 3 2 4 3" xfId="11261" xr:uid="{00000000-0005-0000-0000-0000ADC30000}"/>
    <cellStyle name="RISKbottomEdge 2 3 3 2 4 3 2" xfId="28925" xr:uid="{00000000-0005-0000-0000-0000AEC30000}"/>
    <cellStyle name="RISKbottomEdge 2 3 3 2 4 3 3" xfId="46164" xr:uid="{00000000-0005-0000-0000-0000AFC30000}"/>
    <cellStyle name="RISKbottomEdge 2 3 3 2 4 4" xfId="7977" xr:uid="{00000000-0005-0000-0000-0000B0C30000}"/>
    <cellStyle name="RISKbottomEdge 2 3 3 2 4 4 2" xfId="25642" xr:uid="{00000000-0005-0000-0000-0000B1C30000}"/>
    <cellStyle name="RISKbottomEdge 2 3 3 2 4 4 3" xfId="42907" xr:uid="{00000000-0005-0000-0000-0000B2C30000}"/>
    <cellStyle name="RISKbottomEdge 2 3 3 2 4 5" xfId="22002" xr:uid="{00000000-0005-0000-0000-0000B3C30000}"/>
    <cellStyle name="RISKbottomEdge 2 3 3 2 4 6" xfId="39296" xr:uid="{00000000-0005-0000-0000-0000B4C30000}"/>
    <cellStyle name="RISKbottomEdge 2 3 3 2 5" xfId="20317" xr:uid="{00000000-0005-0000-0000-0000B5C30000}"/>
    <cellStyle name="RISKbottomEdge 2 3 3 2 6" xfId="20103" xr:uid="{00000000-0005-0000-0000-0000B6C30000}"/>
    <cellStyle name="RISKbottomEdge 2 3 3 3" xfId="2139" xr:uid="{00000000-0005-0000-0000-0000B7C30000}"/>
    <cellStyle name="RISKbottomEdge 2 3 3 3 2" xfId="3309" xr:uid="{00000000-0005-0000-0000-0000B8C30000}"/>
    <cellStyle name="RISKbottomEdge 2 3 3 3 2 2" xfId="5225" xr:uid="{00000000-0005-0000-0000-0000B9C30000}"/>
    <cellStyle name="RISKbottomEdge 2 3 3 3 2 2 2" xfId="12145" xr:uid="{00000000-0005-0000-0000-0000BAC30000}"/>
    <cellStyle name="RISKbottomEdge 2 3 3 3 2 2 2 2" xfId="29809" xr:uid="{00000000-0005-0000-0000-0000BBC30000}"/>
    <cellStyle name="RISKbottomEdge 2 3 3 3 2 2 2 3" xfId="47042" xr:uid="{00000000-0005-0000-0000-0000BCC30000}"/>
    <cellStyle name="RISKbottomEdge 2 3 3 3 2 2 3" xfId="8861" xr:uid="{00000000-0005-0000-0000-0000BDC30000}"/>
    <cellStyle name="RISKbottomEdge 2 3 3 3 2 2 3 2" xfId="26526" xr:uid="{00000000-0005-0000-0000-0000BEC30000}"/>
    <cellStyle name="RISKbottomEdge 2 3 3 3 2 2 3 3" xfId="43785" xr:uid="{00000000-0005-0000-0000-0000BFC30000}"/>
    <cellStyle name="RISKbottomEdge 2 3 3 3 2 2 4" xfId="22890" xr:uid="{00000000-0005-0000-0000-0000C0C30000}"/>
    <cellStyle name="RISKbottomEdge 2 3 3 3 2 2 5" xfId="40174" xr:uid="{00000000-0005-0000-0000-0000C1C30000}"/>
    <cellStyle name="RISKbottomEdge 2 3 3 3 2 3" xfId="10769" xr:uid="{00000000-0005-0000-0000-0000C2C30000}"/>
    <cellStyle name="RISKbottomEdge 2 3 3 3 2 3 2" xfId="28433" xr:uid="{00000000-0005-0000-0000-0000C3C30000}"/>
    <cellStyle name="RISKbottomEdge 2 3 3 3 2 3 3" xfId="45678" xr:uid="{00000000-0005-0000-0000-0000C4C30000}"/>
    <cellStyle name="RISKbottomEdge 2 3 3 3 2 4" xfId="7081" xr:uid="{00000000-0005-0000-0000-0000C5C30000}"/>
    <cellStyle name="RISKbottomEdge 2 3 3 3 2 4 2" xfId="24746" xr:uid="{00000000-0005-0000-0000-0000C6C30000}"/>
    <cellStyle name="RISKbottomEdge 2 3 3 3 2 4 3" xfId="42017" xr:uid="{00000000-0005-0000-0000-0000C7C30000}"/>
    <cellStyle name="RISKbottomEdge 2 3 3 3 2 5" xfId="21028" xr:uid="{00000000-0005-0000-0000-0000C8C30000}"/>
    <cellStyle name="RISKbottomEdge 2 3 3 3 2 6" xfId="38331" xr:uid="{00000000-0005-0000-0000-0000C9C30000}"/>
    <cellStyle name="RISKbottomEdge 2 3 3 3 3" xfId="4286" xr:uid="{00000000-0005-0000-0000-0000CAC30000}"/>
    <cellStyle name="RISKbottomEdge 2 3 3 3 3 2" xfId="6195" xr:uid="{00000000-0005-0000-0000-0000CBC30000}"/>
    <cellStyle name="RISKbottomEdge 2 3 3 3 3 2 2" xfId="13114" xr:uid="{00000000-0005-0000-0000-0000CCC30000}"/>
    <cellStyle name="RISKbottomEdge 2 3 3 3 3 2 2 2" xfId="30778" xr:uid="{00000000-0005-0000-0000-0000CDC30000}"/>
    <cellStyle name="RISKbottomEdge 2 3 3 3 3 2 2 3" xfId="48005" xr:uid="{00000000-0005-0000-0000-0000CEC30000}"/>
    <cellStyle name="RISKbottomEdge 2 3 3 3 3 2 3" xfId="9830" xr:uid="{00000000-0005-0000-0000-0000CFC30000}"/>
    <cellStyle name="RISKbottomEdge 2 3 3 3 3 2 3 2" xfId="27495" xr:uid="{00000000-0005-0000-0000-0000D0C30000}"/>
    <cellStyle name="RISKbottomEdge 2 3 3 3 3 2 3 3" xfId="44748" xr:uid="{00000000-0005-0000-0000-0000D1C30000}"/>
    <cellStyle name="RISKbottomEdge 2 3 3 3 3 2 4" xfId="23860" xr:uid="{00000000-0005-0000-0000-0000D2C30000}"/>
    <cellStyle name="RISKbottomEdge 2 3 3 3 3 2 5" xfId="41137" xr:uid="{00000000-0005-0000-0000-0000D3C30000}"/>
    <cellStyle name="RISKbottomEdge 2 3 3 3 3 3" xfId="11259" xr:uid="{00000000-0005-0000-0000-0000D4C30000}"/>
    <cellStyle name="RISKbottomEdge 2 3 3 3 3 3 2" xfId="28923" xr:uid="{00000000-0005-0000-0000-0000D5C30000}"/>
    <cellStyle name="RISKbottomEdge 2 3 3 3 3 3 3" xfId="46162" xr:uid="{00000000-0005-0000-0000-0000D6C30000}"/>
    <cellStyle name="RISKbottomEdge 2 3 3 3 3 4" xfId="7975" xr:uid="{00000000-0005-0000-0000-0000D7C30000}"/>
    <cellStyle name="RISKbottomEdge 2 3 3 3 3 4 2" xfId="25640" xr:uid="{00000000-0005-0000-0000-0000D8C30000}"/>
    <cellStyle name="RISKbottomEdge 2 3 3 3 3 4 3" xfId="42905" xr:uid="{00000000-0005-0000-0000-0000D9C30000}"/>
    <cellStyle name="RISKbottomEdge 2 3 3 3 3 5" xfId="22000" xr:uid="{00000000-0005-0000-0000-0000DAC30000}"/>
    <cellStyle name="RISKbottomEdge 2 3 3 3 3 6" xfId="39294" xr:uid="{00000000-0005-0000-0000-0000DBC30000}"/>
    <cellStyle name="RISKbottomEdge 2 3 3 3 4" xfId="20319" xr:uid="{00000000-0005-0000-0000-0000DCC30000}"/>
    <cellStyle name="RISKbottomEdge 2 3 3 3 5" xfId="20101" xr:uid="{00000000-0005-0000-0000-0000DDC30000}"/>
    <cellStyle name="RISKbottomEdge 2 3 3 4" xfId="3306" xr:uid="{00000000-0005-0000-0000-0000DEC30000}"/>
    <cellStyle name="RISKbottomEdge 2 3 3 4 2" xfId="5222" xr:uid="{00000000-0005-0000-0000-0000DFC30000}"/>
    <cellStyle name="RISKbottomEdge 2 3 3 4 2 2" xfId="12142" xr:uid="{00000000-0005-0000-0000-0000E0C30000}"/>
    <cellStyle name="RISKbottomEdge 2 3 3 4 2 2 2" xfId="29806" xr:uid="{00000000-0005-0000-0000-0000E1C30000}"/>
    <cellStyle name="RISKbottomEdge 2 3 3 4 2 2 3" xfId="47039" xr:uid="{00000000-0005-0000-0000-0000E2C30000}"/>
    <cellStyle name="RISKbottomEdge 2 3 3 4 2 3" xfId="8858" xr:uid="{00000000-0005-0000-0000-0000E3C30000}"/>
    <cellStyle name="RISKbottomEdge 2 3 3 4 2 3 2" xfId="26523" xr:uid="{00000000-0005-0000-0000-0000E4C30000}"/>
    <cellStyle name="RISKbottomEdge 2 3 3 4 2 3 3" xfId="43782" xr:uid="{00000000-0005-0000-0000-0000E5C30000}"/>
    <cellStyle name="RISKbottomEdge 2 3 3 4 2 4" xfId="22887" xr:uid="{00000000-0005-0000-0000-0000E6C30000}"/>
    <cellStyle name="RISKbottomEdge 2 3 3 4 2 5" xfId="40171" xr:uid="{00000000-0005-0000-0000-0000E7C30000}"/>
    <cellStyle name="RISKbottomEdge 2 3 3 4 3" xfId="10766" xr:uid="{00000000-0005-0000-0000-0000E8C30000}"/>
    <cellStyle name="RISKbottomEdge 2 3 3 4 3 2" xfId="28430" xr:uid="{00000000-0005-0000-0000-0000E9C30000}"/>
    <cellStyle name="RISKbottomEdge 2 3 3 4 3 3" xfId="45675" xr:uid="{00000000-0005-0000-0000-0000EAC30000}"/>
    <cellStyle name="RISKbottomEdge 2 3 3 4 4" xfId="7078" xr:uid="{00000000-0005-0000-0000-0000EBC30000}"/>
    <cellStyle name="RISKbottomEdge 2 3 3 4 4 2" xfId="24743" xr:uid="{00000000-0005-0000-0000-0000ECC30000}"/>
    <cellStyle name="RISKbottomEdge 2 3 3 4 4 3" xfId="42014" xr:uid="{00000000-0005-0000-0000-0000EDC30000}"/>
    <cellStyle name="RISKbottomEdge 2 3 3 4 5" xfId="21025" xr:uid="{00000000-0005-0000-0000-0000EEC30000}"/>
    <cellStyle name="RISKbottomEdge 2 3 3 4 6" xfId="38328" xr:uid="{00000000-0005-0000-0000-0000EFC30000}"/>
    <cellStyle name="RISKbottomEdge 2 3 3 5" xfId="4289" xr:uid="{00000000-0005-0000-0000-0000F0C30000}"/>
    <cellStyle name="RISKbottomEdge 2 3 3 5 2" xfId="6198" xr:uid="{00000000-0005-0000-0000-0000F1C30000}"/>
    <cellStyle name="RISKbottomEdge 2 3 3 5 2 2" xfId="13117" xr:uid="{00000000-0005-0000-0000-0000F2C30000}"/>
    <cellStyle name="RISKbottomEdge 2 3 3 5 2 2 2" xfId="30781" xr:uid="{00000000-0005-0000-0000-0000F3C30000}"/>
    <cellStyle name="RISKbottomEdge 2 3 3 5 2 2 3" xfId="48008" xr:uid="{00000000-0005-0000-0000-0000F4C30000}"/>
    <cellStyle name="RISKbottomEdge 2 3 3 5 2 3" xfId="9833" xr:uid="{00000000-0005-0000-0000-0000F5C30000}"/>
    <cellStyle name="RISKbottomEdge 2 3 3 5 2 3 2" xfId="27498" xr:uid="{00000000-0005-0000-0000-0000F6C30000}"/>
    <cellStyle name="RISKbottomEdge 2 3 3 5 2 3 3" xfId="44751" xr:uid="{00000000-0005-0000-0000-0000F7C30000}"/>
    <cellStyle name="RISKbottomEdge 2 3 3 5 2 4" xfId="23863" xr:uid="{00000000-0005-0000-0000-0000F8C30000}"/>
    <cellStyle name="RISKbottomEdge 2 3 3 5 2 5" xfId="41140" xr:uid="{00000000-0005-0000-0000-0000F9C30000}"/>
    <cellStyle name="RISKbottomEdge 2 3 3 5 3" xfId="11262" xr:uid="{00000000-0005-0000-0000-0000FAC30000}"/>
    <cellStyle name="RISKbottomEdge 2 3 3 5 3 2" xfId="28926" xr:uid="{00000000-0005-0000-0000-0000FBC30000}"/>
    <cellStyle name="RISKbottomEdge 2 3 3 5 3 3" xfId="46165" xr:uid="{00000000-0005-0000-0000-0000FCC30000}"/>
    <cellStyle name="RISKbottomEdge 2 3 3 5 4" xfId="7978" xr:uid="{00000000-0005-0000-0000-0000FDC30000}"/>
    <cellStyle name="RISKbottomEdge 2 3 3 5 4 2" xfId="25643" xr:uid="{00000000-0005-0000-0000-0000FEC30000}"/>
    <cellStyle name="RISKbottomEdge 2 3 3 5 4 3" xfId="42908" xr:uid="{00000000-0005-0000-0000-0000FFC30000}"/>
    <cellStyle name="RISKbottomEdge 2 3 3 5 5" xfId="22003" xr:uid="{00000000-0005-0000-0000-000000C40000}"/>
    <cellStyle name="RISKbottomEdge 2 3 3 5 6" xfId="39297" xr:uid="{00000000-0005-0000-0000-000001C40000}"/>
    <cellStyle name="RISKbottomEdge 2 3 3 6" xfId="20316" xr:uid="{00000000-0005-0000-0000-000002C40000}"/>
    <cellStyle name="RISKbottomEdge 2 3 3 7" xfId="20104" xr:uid="{00000000-0005-0000-0000-000003C40000}"/>
    <cellStyle name="RISKbottomEdge 2 3 4" xfId="2140" xr:uid="{00000000-0005-0000-0000-000004C40000}"/>
    <cellStyle name="RISKbottomEdge 2 3 4 2" xfId="2141" xr:uid="{00000000-0005-0000-0000-000005C40000}"/>
    <cellStyle name="RISKbottomEdge 2 3 4 2 2" xfId="3311" xr:uid="{00000000-0005-0000-0000-000006C40000}"/>
    <cellStyle name="RISKbottomEdge 2 3 4 2 2 2" xfId="5227" xr:uid="{00000000-0005-0000-0000-000007C40000}"/>
    <cellStyle name="RISKbottomEdge 2 3 4 2 2 2 2" xfId="12147" xr:uid="{00000000-0005-0000-0000-000008C40000}"/>
    <cellStyle name="RISKbottomEdge 2 3 4 2 2 2 2 2" xfId="29811" xr:uid="{00000000-0005-0000-0000-000009C40000}"/>
    <cellStyle name="RISKbottomEdge 2 3 4 2 2 2 2 3" xfId="47044" xr:uid="{00000000-0005-0000-0000-00000AC40000}"/>
    <cellStyle name="RISKbottomEdge 2 3 4 2 2 2 3" xfId="8863" xr:uid="{00000000-0005-0000-0000-00000BC40000}"/>
    <cellStyle name="RISKbottomEdge 2 3 4 2 2 2 3 2" xfId="26528" xr:uid="{00000000-0005-0000-0000-00000CC40000}"/>
    <cellStyle name="RISKbottomEdge 2 3 4 2 2 2 3 3" xfId="43787" xr:uid="{00000000-0005-0000-0000-00000DC40000}"/>
    <cellStyle name="RISKbottomEdge 2 3 4 2 2 2 4" xfId="22892" xr:uid="{00000000-0005-0000-0000-00000EC40000}"/>
    <cellStyle name="RISKbottomEdge 2 3 4 2 2 2 5" xfId="40176" xr:uid="{00000000-0005-0000-0000-00000FC40000}"/>
    <cellStyle name="RISKbottomEdge 2 3 4 2 2 3" xfId="10771" xr:uid="{00000000-0005-0000-0000-000010C40000}"/>
    <cellStyle name="RISKbottomEdge 2 3 4 2 2 3 2" xfId="28435" xr:uid="{00000000-0005-0000-0000-000011C40000}"/>
    <cellStyle name="RISKbottomEdge 2 3 4 2 2 3 3" xfId="45680" xr:uid="{00000000-0005-0000-0000-000012C40000}"/>
    <cellStyle name="RISKbottomEdge 2 3 4 2 2 4" xfId="7083" xr:uid="{00000000-0005-0000-0000-000013C40000}"/>
    <cellStyle name="RISKbottomEdge 2 3 4 2 2 4 2" xfId="24748" xr:uid="{00000000-0005-0000-0000-000014C40000}"/>
    <cellStyle name="RISKbottomEdge 2 3 4 2 2 4 3" xfId="42019" xr:uid="{00000000-0005-0000-0000-000015C40000}"/>
    <cellStyle name="RISKbottomEdge 2 3 4 2 2 5" xfId="21030" xr:uid="{00000000-0005-0000-0000-000016C40000}"/>
    <cellStyle name="RISKbottomEdge 2 3 4 2 2 6" xfId="38333" xr:uid="{00000000-0005-0000-0000-000017C40000}"/>
    <cellStyle name="RISKbottomEdge 2 3 4 2 3" xfId="4284" xr:uid="{00000000-0005-0000-0000-000018C40000}"/>
    <cellStyle name="RISKbottomEdge 2 3 4 2 3 2" xfId="6193" xr:uid="{00000000-0005-0000-0000-000019C40000}"/>
    <cellStyle name="RISKbottomEdge 2 3 4 2 3 2 2" xfId="13112" xr:uid="{00000000-0005-0000-0000-00001AC40000}"/>
    <cellStyle name="RISKbottomEdge 2 3 4 2 3 2 2 2" xfId="30776" xr:uid="{00000000-0005-0000-0000-00001BC40000}"/>
    <cellStyle name="RISKbottomEdge 2 3 4 2 3 2 2 3" xfId="48003" xr:uid="{00000000-0005-0000-0000-00001CC40000}"/>
    <cellStyle name="RISKbottomEdge 2 3 4 2 3 2 3" xfId="9828" xr:uid="{00000000-0005-0000-0000-00001DC40000}"/>
    <cellStyle name="RISKbottomEdge 2 3 4 2 3 2 3 2" xfId="27493" xr:uid="{00000000-0005-0000-0000-00001EC40000}"/>
    <cellStyle name="RISKbottomEdge 2 3 4 2 3 2 3 3" xfId="44746" xr:uid="{00000000-0005-0000-0000-00001FC40000}"/>
    <cellStyle name="RISKbottomEdge 2 3 4 2 3 2 4" xfId="23858" xr:uid="{00000000-0005-0000-0000-000020C40000}"/>
    <cellStyle name="RISKbottomEdge 2 3 4 2 3 2 5" xfId="41135" xr:uid="{00000000-0005-0000-0000-000021C40000}"/>
    <cellStyle name="RISKbottomEdge 2 3 4 2 3 3" xfId="11257" xr:uid="{00000000-0005-0000-0000-000022C40000}"/>
    <cellStyle name="RISKbottomEdge 2 3 4 2 3 3 2" xfId="28921" xr:uid="{00000000-0005-0000-0000-000023C40000}"/>
    <cellStyle name="RISKbottomEdge 2 3 4 2 3 3 3" xfId="46160" xr:uid="{00000000-0005-0000-0000-000024C40000}"/>
    <cellStyle name="RISKbottomEdge 2 3 4 2 3 4" xfId="7973" xr:uid="{00000000-0005-0000-0000-000025C40000}"/>
    <cellStyle name="RISKbottomEdge 2 3 4 2 3 4 2" xfId="25638" xr:uid="{00000000-0005-0000-0000-000026C40000}"/>
    <cellStyle name="RISKbottomEdge 2 3 4 2 3 4 3" xfId="42903" xr:uid="{00000000-0005-0000-0000-000027C40000}"/>
    <cellStyle name="RISKbottomEdge 2 3 4 2 3 5" xfId="21998" xr:uid="{00000000-0005-0000-0000-000028C40000}"/>
    <cellStyle name="RISKbottomEdge 2 3 4 2 3 6" xfId="39292" xr:uid="{00000000-0005-0000-0000-000029C40000}"/>
    <cellStyle name="RISKbottomEdge 2 3 4 2 4" xfId="20321" xr:uid="{00000000-0005-0000-0000-00002AC40000}"/>
    <cellStyle name="RISKbottomEdge 2 3 4 2 5" xfId="20099" xr:uid="{00000000-0005-0000-0000-00002BC40000}"/>
    <cellStyle name="RISKbottomEdge 2 3 4 3" xfId="3310" xr:uid="{00000000-0005-0000-0000-00002CC40000}"/>
    <cellStyle name="RISKbottomEdge 2 3 4 3 2" xfId="5226" xr:uid="{00000000-0005-0000-0000-00002DC40000}"/>
    <cellStyle name="RISKbottomEdge 2 3 4 3 2 2" xfId="12146" xr:uid="{00000000-0005-0000-0000-00002EC40000}"/>
    <cellStyle name="RISKbottomEdge 2 3 4 3 2 2 2" xfId="29810" xr:uid="{00000000-0005-0000-0000-00002FC40000}"/>
    <cellStyle name="RISKbottomEdge 2 3 4 3 2 2 3" xfId="47043" xr:uid="{00000000-0005-0000-0000-000030C40000}"/>
    <cellStyle name="RISKbottomEdge 2 3 4 3 2 3" xfId="8862" xr:uid="{00000000-0005-0000-0000-000031C40000}"/>
    <cellStyle name="RISKbottomEdge 2 3 4 3 2 3 2" xfId="26527" xr:uid="{00000000-0005-0000-0000-000032C40000}"/>
    <cellStyle name="RISKbottomEdge 2 3 4 3 2 3 3" xfId="43786" xr:uid="{00000000-0005-0000-0000-000033C40000}"/>
    <cellStyle name="RISKbottomEdge 2 3 4 3 2 4" xfId="22891" xr:uid="{00000000-0005-0000-0000-000034C40000}"/>
    <cellStyle name="RISKbottomEdge 2 3 4 3 2 5" xfId="40175" xr:uid="{00000000-0005-0000-0000-000035C40000}"/>
    <cellStyle name="RISKbottomEdge 2 3 4 3 3" xfId="10770" xr:uid="{00000000-0005-0000-0000-000036C40000}"/>
    <cellStyle name="RISKbottomEdge 2 3 4 3 3 2" xfId="28434" xr:uid="{00000000-0005-0000-0000-000037C40000}"/>
    <cellStyle name="RISKbottomEdge 2 3 4 3 3 3" xfId="45679" xr:uid="{00000000-0005-0000-0000-000038C40000}"/>
    <cellStyle name="RISKbottomEdge 2 3 4 3 4" xfId="7082" xr:uid="{00000000-0005-0000-0000-000039C40000}"/>
    <cellStyle name="RISKbottomEdge 2 3 4 3 4 2" xfId="24747" xr:uid="{00000000-0005-0000-0000-00003AC40000}"/>
    <cellStyle name="RISKbottomEdge 2 3 4 3 4 3" xfId="42018" xr:uid="{00000000-0005-0000-0000-00003BC40000}"/>
    <cellStyle name="RISKbottomEdge 2 3 4 3 5" xfId="21029" xr:uid="{00000000-0005-0000-0000-00003CC40000}"/>
    <cellStyle name="RISKbottomEdge 2 3 4 3 6" xfId="38332" xr:uid="{00000000-0005-0000-0000-00003DC40000}"/>
    <cellStyle name="RISKbottomEdge 2 3 4 4" xfId="4285" xr:uid="{00000000-0005-0000-0000-00003EC40000}"/>
    <cellStyle name="RISKbottomEdge 2 3 4 4 2" xfId="6194" xr:uid="{00000000-0005-0000-0000-00003FC40000}"/>
    <cellStyle name="RISKbottomEdge 2 3 4 4 2 2" xfId="13113" xr:uid="{00000000-0005-0000-0000-000040C40000}"/>
    <cellStyle name="RISKbottomEdge 2 3 4 4 2 2 2" xfId="30777" xr:uid="{00000000-0005-0000-0000-000041C40000}"/>
    <cellStyle name="RISKbottomEdge 2 3 4 4 2 2 3" xfId="48004" xr:uid="{00000000-0005-0000-0000-000042C40000}"/>
    <cellStyle name="RISKbottomEdge 2 3 4 4 2 3" xfId="9829" xr:uid="{00000000-0005-0000-0000-000043C40000}"/>
    <cellStyle name="RISKbottomEdge 2 3 4 4 2 3 2" xfId="27494" xr:uid="{00000000-0005-0000-0000-000044C40000}"/>
    <cellStyle name="RISKbottomEdge 2 3 4 4 2 3 3" xfId="44747" xr:uid="{00000000-0005-0000-0000-000045C40000}"/>
    <cellStyle name="RISKbottomEdge 2 3 4 4 2 4" xfId="23859" xr:uid="{00000000-0005-0000-0000-000046C40000}"/>
    <cellStyle name="RISKbottomEdge 2 3 4 4 2 5" xfId="41136" xr:uid="{00000000-0005-0000-0000-000047C40000}"/>
    <cellStyle name="RISKbottomEdge 2 3 4 4 3" xfId="11258" xr:uid="{00000000-0005-0000-0000-000048C40000}"/>
    <cellStyle name="RISKbottomEdge 2 3 4 4 3 2" xfId="28922" xr:uid="{00000000-0005-0000-0000-000049C40000}"/>
    <cellStyle name="RISKbottomEdge 2 3 4 4 3 3" xfId="46161" xr:uid="{00000000-0005-0000-0000-00004AC40000}"/>
    <cellStyle name="RISKbottomEdge 2 3 4 4 4" xfId="7974" xr:uid="{00000000-0005-0000-0000-00004BC40000}"/>
    <cellStyle name="RISKbottomEdge 2 3 4 4 4 2" xfId="25639" xr:uid="{00000000-0005-0000-0000-00004CC40000}"/>
    <cellStyle name="RISKbottomEdge 2 3 4 4 4 3" xfId="42904" xr:uid="{00000000-0005-0000-0000-00004DC40000}"/>
    <cellStyle name="RISKbottomEdge 2 3 4 4 5" xfId="21999" xr:uid="{00000000-0005-0000-0000-00004EC40000}"/>
    <cellStyle name="RISKbottomEdge 2 3 4 4 6" xfId="39293" xr:uid="{00000000-0005-0000-0000-00004FC40000}"/>
    <cellStyle name="RISKbottomEdge 2 3 4 5" xfId="20320" xr:uid="{00000000-0005-0000-0000-000050C40000}"/>
    <cellStyle name="RISKbottomEdge 2 3 4 6" xfId="20100" xr:uid="{00000000-0005-0000-0000-000051C40000}"/>
    <cellStyle name="RISKbottomEdge 2 3 5" xfId="2142" xr:uid="{00000000-0005-0000-0000-000052C40000}"/>
    <cellStyle name="RISKbottomEdge 2 3 5 2" xfId="3312" xr:uid="{00000000-0005-0000-0000-000053C40000}"/>
    <cellStyle name="RISKbottomEdge 2 3 5 2 2" xfId="5228" xr:uid="{00000000-0005-0000-0000-000054C40000}"/>
    <cellStyle name="RISKbottomEdge 2 3 5 2 2 2" xfId="12148" xr:uid="{00000000-0005-0000-0000-000055C40000}"/>
    <cellStyle name="RISKbottomEdge 2 3 5 2 2 2 2" xfId="29812" xr:uid="{00000000-0005-0000-0000-000056C40000}"/>
    <cellStyle name="RISKbottomEdge 2 3 5 2 2 2 3" xfId="47045" xr:uid="{00000000-0005-0000-0000-000057C40000}"/>
    <cellStyle name="RISKbottomEdge 2 3 5 2 2 3" xfId="8864" xr:uid="{00000000-0005-0000-0000-000058C40000}"/>
    <cellStyle name="RISKbottomEdge 2 3 5 2 2 3 2" xfId="26529" xr:uid="{00000000-0005-0000-0000-000059C40000}"/>
    <cellStyle name="RISKbottomEdge 2 3 5 2 2 3 3" xfId="43788" xr:uid="{00000000-0005-0000-0000-00005AC40000}"/>
    <cellStyle name="RISKbottomEdge 2 3 5 2 2 4" xfId="22893" xr:uid="{00000000-0005-0000-0000-00005BC40000}"/>
    <cellStyle name="RISKbottomEdge 2 3 5 2 2 5" xfId="40177" xr:uid="{00000000-0005-0000-0000-00005CC40000}"/>
    <cellStyle name="RISKbottomEdge 2 3 5 2 3" xfId="10772" xr:uid="{00000000-0005-0000-0000-00005DC40000}"/>
    <cellStyle name="RISKbottomEdge 2 3 5 2 3 2" xfId="28436" xr:uid="{00000000-0005-0000-0000-00005EC40000}"/>
    <cellStyle name="RISKbottomEdge 2 3 5 2 3 3" xfId="45681" xr:uid="{00000000-0005-0000-0000-00005FC40000}"/>
    <cellStyle name="RISKbottomEdge 2 3 5 2 4" xfId="7084" xr:uid="{00000000-0005-0000-0000-000060C40000}"/>
    <cellStyle name="RISKbottomEdge 2 3 5 2 4 2" xfId="24749" xr:uid="{00000000-0005-0000-0000-000061C40000}"/>
    <cellStyle name="RISKbottomEdge 2 3 5 2 4 3" xfId="42020" xr:uid="{00000000-0005-0000-0000-000062C40000}"/>
    <cellStyle name="RISKbottomEdge 2 3 5 2 5" xfId="21031" xr:uid="{00000000-0005-0000-0000-000063C40000}"/>
    <cellStyle name="RISKbottomEdge 2 3 5 2 6" xfId="38334" xr:uid="{00000000-0005-0000-0000-000064C40000}"/>
    <cellStyle name="RISKbottomEdge 2 3 5 3" xfId="4283" xr:uid="{00000000-0005-0000-0000-000065C40000}"/>
    <cellStyle name="RISKbottomEdge 2 3 5 3 2" xfId="6192" xr:uid="{00000000-0005-0000-0000-000066C40000}"/>
    <cellStyle name="RISKbottomEdge 2 3 5 3 2 2" xfId="13111" xr:uid="{00000000-0005-0000-0000-000067C40000}"/>
    <cellStyle name="RISKbottomEdge 2 3 5 3 2 2 2" xfId="30775" xr:uid="{00000000-0005-0000-0000-000068C40000}"/>
    <cellStyle name="RISKbottomEdge 2 3 5 3 2 2 3" xfId="48002" xr:uid="{00000000-0005-0000-0000-000069C40000}"/>
    <cellStyle name="RISKbottomEdge 2 3 5 3 2 3" xfId="9827" xr:uid="{00000000-0005-0000-0000-00006AC40000}"/>
    <cellStyle name="RISKbottomEdge 2 3 5 3 2 3 2" xfId="27492" xr:uid="{00000000-0005-0000-0000-00006BC40000}"/>
    <cellStyle name="RISKbottomEdge 2 3 5 3 2 3 3" xfId="44745" xr:uid="{00000000-0005-0000-0000-00006CC40000}"/>
    <cellStyle name="RISKbottomEdge 2 3 5 3 2 4" xfId="23857" xr:uid="{00000000-0005-0000-0000-00006DC40000}"/>
    <cellStyle name="RISKbottomEdge 2 3 5 3 2 5" xfId="41134" xr:uid="{00000000-0005-0000-0000-00006EC40000}"/>
    <cellStyle name="RISKbottomEdge 2 3 5 3 3" xfId="11256" xr:uid="{00000000-0005-0000-0000-00006FC40000}"/>
    <cellStyle name="RISKbottomEdge 2 3 5 3 3 2" xfId="28920" xr:uid="{00000000-0005-0000-0000-000070C40000}"/>
    <cellStyle name="RISKbottomEdge 2 3 5 3 3 3" xfId="46159" xr:uid="{00000000-0005-0000-0000-000071C40000}"/>
    <cellStyle name="RISKbottomEdge 2 3 5 3 4" xfId="7972" xr:uid="{00000000-0005-0000-0000-000072C40000}"/>
    <cellStyle name="RISKbottomEdge 2 3 5 3 4 2" xfId="25637" xr:uid="{00000000-0005-0000-0000-000073C40000}"/>
    <cellStyle name="RISKbottomEdge 2 3 5 3 4 3" xfId="42902" xr:uid="{00000000-0005-0000-0000-000074C40000}"/>
    <cellStyle name="RISKbottomEdge 2 3 5 3 5" xfId="21997" xr:uid="{00000000-0005-0000-0000-000075C40000}"/>
    <cellStyle name="RISKbottomEdge 2 3 5 3 6" xfId="39291" xr:uid="{00000000-0005-0000-0000-000076C40000}"/>
    <cellStyle name="RISKbottomEdge 2 3 5 4" xfId="20322" xr:uid="{00000000-0005-0000-0000-000077C40000}"/>
    <cellStyle name="RISKbottomEdge 2 3 5 5" xfId="20098" xr:uid="{00000000-0005-0000-0000-000078C40000}"/>
    <cellStyle name="RISKbottomEdge 2 3 6" xfId="3301" xr:uid="{00000000-0005-0000-0000-000079C40000}"/>
    <cellStyle name="RISKbottomEdge 2 3 6 2" xfId="5217" xr:uid="{00000000-0005-0000-0000-00007AC40000}"/>
    <cellStyle name="RISKbottomEdge 2 3 6 2 2" xfId="12137" xr:uid="{00000000-0005-0000-0000-00007BC40000}"/>
    <cellStyle name="RISKbottomEdge 2 3 6 2 2 2" xfId="29801" xr:uid="{00000000-0005-0000-0000-00007CC40000}"/>
    <cellStyle name="RISKbottomEdge 2 3 6 2 2 3" xfId="47034" xr:uid="{00000000-0005-0000-0000-00007DC40000}"/>
    <cellStyle name="RISKbottomEdge 2 3 6 2 3" xfId="8853" xr:uid="{00000000-0005-0000-0000-00007EC40000}"/>
    <cellStyle name="RISKbottomEdge 2 3 6 2 3 2" xfId="26518" xr:uid="{00000000-0005-0000-0000-00007FC40000}"/>
    <cellStyle name="RISKbottomEdge 2 3 6 2 3 3" xfId="43777" xr:uid="{00000000-0005-0000-0000-000080C40000}"/>
    <cellStyle name="RISKbottomEdge 2 3 6 2 4" xfId="22882" xr:uid="{00000000-0005-0000-0000-000081C40000}"/>
    <cellStyle name="RISKbottomEdge 2 3 6 2 5" xfId="40166" xr:uid="{00000000-0005-0000-0000-000082C40000}"/>
    <cellStyle name="RISKbottomEdge 2 3 6 3" xfId="10761" xr:uid="{00000000-0005-0000-0000-000083C40000}"/>
    <cellStyle name="RISKbottomEdge 2 3 6 3 2" xfId="28425" xr:uid="{00000000-0005-0000-0000-000084C40000}"/>
    <cellStyle name="RISKbottomEdge 2 3 6 3 3" xfId="45670" xr:uid="{00000000-0005-0000-0000-000085C40000}"/>
    <cellStyle name="RISKbottomEdge 2 3 6 4" xfId="7073" xr:uid="{00000000-0005-0000-0000-000086C40000}"/>
    <cellStyle name="RISKbottomEdge 2 3 6 4 2" xfId="24738" xr:uid="{00000000-0005-0000-0000-000087C40000}"/>
    <cellStyle name="RISKbottomEdge 2 3 6 4 3" xfId="42009" xr:uid="{00000000-0005-0000-0000-000088C40000}"/>
    <cellStyle name="RISKbottomEdge 2 3 6 5" xfId="21020" xr:uid="{00000000-0005-0000-0000-000089C40000}"/>
    <cellStyle name="RISKbottomEdge 2 3 6 6" xfId="38323" xr:uid="{00000000-0005-0000-0000-00008AC40000}"/>
    <cellStyle name="RISKbottomEdge 2 3 7" xfId="4294" xr:uid="{00000000-0005-0000-0000-00008BC40000}"/>
    <cellStyle name="RISKbottomEdge 2 3 7 2" xfId="6203" xr:uid="{00000000-0005-0000-0000-00008CC40000}"/>
    <cellStyle name="RISKbottomEdge 2 3 7 2 2" xfId="13122" xr:uid="{00000000-0005-0000-0000-00008DC40000}"/>
    <cellStyle name="RISKbottomEdge 2 3 7 2 2 2" xfId="30786" xr:uid="{00000000-0005-0000-0000-00008EC40000}"/>
    <cellStyle name="RISKbottomEdge 2 3 7 2 2 3" xfId="48013" xr:uid="{00000000-0005-0000-0000-00008FC40000}"/>
    <cellStyle name="RISKbottomEdge 2 3 7 2 3" xfId="9838" xr:uid="{00000000-0005-0000-0000-000090C40000}"/>
    <cellStyle name="RISKbottomEdge 2 3 7 2 3 2" xfId="27503" xr:uid="{00000000-0005-0000-0000-000091C40000}"/>
    <cellStyle name="RISKbottomEdge 2 3 7 2 3 3" xfId="44756" xr:uid="{00000000-0005-0000-0000-000092C40000}"/>
    <cellStyle name="RISKbottomEdge 2 3 7 2 4" xfId="23868" xr:uid="{00000000-0005-0000-0000-000093C40000}"/>
    <cellStyle name="RISKbottomEdge 2 3 7 2 5" xfId="41145" xr:uid="{00000000-0005-0000-0000-000094C40000}"/>
    <cellStyle name="RISKbottomEdge 2 3 7 3" xfId="11267" xr:uid="{00000000-0005-0000-0000-000095C40000}"/>
    <cellStyle name="RISKbottomEdge 2 3 7 3 2" xfId="28931" xr:uid="{00000000-0005-0000-0000-000096C40000}"/>
    <cellStyle name="RISKbottomEdge 2 3 7 3 3" xfId="46170" xr:uid="{00000000-0005-0000-0000-000097C40000}"/>
    <cellStyle name="RISKbottomEdge 2 3 7 4" xfId="7983" xr:uid="{00000000-0005-0000-0000-000098C40000}"/>
    <cellStyle name="RISKbottomEdge 2 3 7 4 2" xfId="25648" xr:uid="{00000000-0005-0000-0000-000099C40000}"/>
    <cellStyle name="RISKbottomEdge 2 3 7 4 3" xfId="42913" xr:uid="{00000000-0005-0000-0000-00009AC40000}"/>
    <cellStyle name="RISKbottomEdge 2 3 7 5" xfId="22008" xr:uid="{00000000-0005-0000-0000-00009BC40000}"/>
    <cellStyle name="RISKbottomEdge 2 3 7 6" xfId="39302" xr:uid="{00000000-0005-0000-0000-00009CC40000}"/>
    <cellStyle name="RISKbottomEdge 2 3 8" xfId="20311" xr:uid="{00000000-0005-0000-0000-00009DC40000}"/>
    <cellStyle name="RISKbottomEdge 2 3 9" xfId="20109" xr:uid="{00000000-0005-0000-0000-00009EC40000}"/>
    <cellStyle name="RISKbottomEdge 2 4" xfId="2143" xr:uid="{00000000-0005-0000-0000-00009FC40000}"/>
    <cellStyle name="RISKbottomEdge 2 4 2" xfId="2144" xr:uid="{00000000-0005-0000-0000-0000A0C40000}"/>
    <cellStyle name="RISKbottomEdge 2 4 2 2" xfId="2145" xr:uid="{00000000-0005-0000-0000-0000A1C40000}"/>
    <cellStyle name="RISKbottomEdge 2 4 2 2 2" xfId="3315" xr:uid="{00000000-0005-0000-0000-0000A2C40000}"/>
    <cellStyle name="RISKbottomEdge 2 4 2 2 2 2" xfId="5231" xr:uid="{00000000-0005-0000-0000-0000A3C40000}"/>
    <cellStyle name="RISKbottomEdge 2 4 2 2 2 2 2" xfId="12151" xr:uid="{00000000-0005-0000-0000-0000A4C40000}"/>
    <cellStyle name="RISKbottomEdge 2 4 2 2 2 2 2 2" xfId="29815" xr:uid="{00000000-0005-0000-0000-0000A5C40000}"/>
    <cellStyle name="RISKbottomEdge 2 4 2 2 2 2 2 3" xfId="47048" xr:uid="{00000000-0005-0000-0000-0000A6C40000}"/>
    <cellStyle name="RISKbottomEdge 2 4 2 2 2 2 3" xfId="8867" xr:uid="{00000000-0005-0000-0000-0000A7C40000}"/>
    <cellStyle name="RISKbottomEdge 2 4 2 2 2 2 3 2" xfId="26532" xr:uid="{00000000-0005-0000-0000-0000A8C40000}"/>
    <cellStyle name="RISKbottomEdge 2 4 2 2 2 2 3 3" xfId="43791" xr:uid="{00000000-0005-0000-0000-0000A9C40000}"/>
    <cellStyle name="RISKbottomEdge 2 4 2 2 2 2 4" xfId="22896" xr:uid="{00000000-0005-0000-0000-0000AAC40000}"/>
    <cellStyle name="RISKbottomEdge 2 4 2 2 2 2 5" xfId="40180" xr:uid="{00000000-0005-0000-0000-0000ABC40000}"/>
    <cellStyle name="RISKbottomEdge 2 4 2 2 2 3" xfId="10775" xr:uid="{00000000-0005-0000-0000-0000ACC40000}"/>
    <cellStyle name="RISKbottomEdge 2 4 2 2 2 3 2" xfId="28439" xr:uid="{00000000-0005-0000-0000-0000ADC40000}"/>
    <cellStyle name="RISKbottomEdge 2 4 2 2 2 3 3" xfId="45684" xr:uid="{00000000-0005-0000-0000-0000AEC40000}"/>
    <cellStyle name="RISKbottomEdge 2 4 2 2 2 4" xfId="7087" xr:uid="{00000000-0005-0000-0000-0000AFC40000}"/>
    <cellStyle name="RISKbottomEdge 2 4 2 2 2 4 2" xfId="24752" xr:uid="{00000000-0005-0000-0000-0000B0C40000}"/>
    <cellStyle name="RISKbottomEdge 2 4 2 2 2 4 3" xfId="42023" xr:uid="{00000000-0005-0000-0000-0000B1C40000}"/>
    <cellStyle name="RISKbottomEdge 2 4 2 2 2 5" xfId="21034" xr:uid="{00000000-0005-0000-0000-0000B2C40000}"/>
    <cellStyle name="RISKbottomEdge 2 4 2 2 2 6" xfId="38337" xr:uid="{00000000-0005-0000-0000-0000B3C40000}"/>
    <cellStyle name="RISKbottomEdge 2 4 2 2 3" xfId="4280" xr:uid="{00000000-0005-0000-0000-0000B4C40000}"/>
    <cellStyle name="RISKbottomEdge 2 4 2 2 3 2" xfId="6189" xr:uid="{00000000-0005-0000-0000-0000B5C40000}"/>
    <cellStyle name="RISKbottomEdge 2 4 2 2 3 2 2" xfId="13108" xr:uid="{00000000-0005-0000-0000-0000B6C40000}"/>
    <cellStyle name="RISKbottomEdge 2 4 2 2 3 2 2 2" xfId="30772" xr:uid="{00000000-0005-0000-0000-0000B7C40000}"/>
    <cellStyle name="RISKbottomEdge 2 4 2 2 3 2 2 3" xfId="47999" xr:uid="{00000000-0005-0000-0000-0000B8C40000}"/>
    <cellStyle name="RISKbottomEdge 2 4 2 2 3 2 3" xfId="9824" xr:uid="{00000000-0005-0000-0000-0000B9C40000}"/>
    <cellStyle name="RISKbottomEdge 2 4 2 2 3 2 3 2" xfId="27489" xr:uid="{00000000-0005-0000-0000-0000BAC40000}"/>
    <cellStyle name="RISKbottomEdge 2 4 2 2 3 2 3 3" xfId="44742" xr:uid="{00000000-0005-0000-0000-0000BBC40000}"/>
    <cellStyle name="RISKbottomEdge 2 4 2 2 3 2 4" xfId="23854" xr:uid="{00000000-0005-0000-0000-0000BCC40000}"/>
    <cellStyle name="RISKbottomEdge 2 4 2 2 3 2 5" xfId="41131" xr:uid="{00000000-0005-0000-0000-0000BDC40000}"/>
    <cellStyle name="RISKbottomEdge 2 4 2 2 3 3" xfId="11253" xr:uid="{00000000-0005-0000-0000-0000BEC40000}"/>
    <cellStyle name="RISKbottomEdge 2 4 2 2 3 3 2" xfId="28917" xr:uid="{00000000-0005-0000-0000-0000BFC40000}"/>
    <cellStyle name="RISKbottomEdge 2 4 2 2 3 3 3" xfId="46156" xr:uid="{00000000-0005-0000-0000-0000C0C40000}"/>
    <cellStyle name="RISKbottomEdge 2 4 2 2 3 4" xfId="7969" xr:uid="{00000000-0005-0000-0000-0000C1C40000}"/>
    <cellStyle name="RISKbottomEdge 2 4 2 2 3 4 2" xfId="25634" xr:uid="{00000000-0005-0000-0000-0000C2C40000}"/>
    <cellStyle name="RISKbottomEdge 2 4 2 2 3 4 3" xfId="42899" xr:uid="{00000000-0005-0000-0000-0000C3C40000}"/>
    <cellStyle name="RISKbottomEdge 2 4 2 2 3 5" xfId="21994" xr:uid="{00000000-0005-0000-0000-0000C4C40000}"/>
    <cellStyle name="RISKbottomEdge 2 4 2 2 3 6" xfId="39288" xr:uid="{00000000-0005-0000-0000-0000C5C40000}"/>
    <cellStyle name="RISKbottomEdge 2 4 2 2 4" xfId="20325" xr:uid="{00000000-0005-0000-0000-0000C6C40000}"/>
    <cellStyle name="RISKbottomEdge 2 4 2 2 5" xfId="20095" xr:uid="{00000000-0005-0000-0000-0000C7C40000}"/>
    <cellStyle name="RISKbottomEdge 2 4 2 3" xfId="3314" xr:uid="{00000000-0005-0000-0000-0000C8C40000}"/>
    <cellStyle name="RISKbottomEdge 2 4 2 3 2" xfId="5230" xr:uid="{00000000-0005-0000-0000-0000C9C40000}"/>
    <cellStyle name="RISKbottomEdge 2 4 2 3 2 2" xfId="12150" xr:uid="{00000000-0005-0000-0000-0000CAC40000}"/>
    <cellStyle name="RISKbottomEdge 2 4 2 3 2 2 2" xfId="29814" xr:uid="{00000000-0005-0000-0000-0000CBC40000}"/>
    <cellStyle name="RISKbottomEdge 2 4 2 3 2 2 3" xfId="47047" xr:uid="{00000000-0005-0000-0000-0000CCC40000}"/>
    <cellStyle name="RISKbottomEdge 2 4 2 3 2 3" xfId="8866" xr:uid="{00000000-0005-0000-0000-0000CDC40000}"/>
    <cellStyle name="RISKbottomEdge 2 4 2 3 2 3 2" xfId="26531" xr:uid="{00000000-0005-0000-0000-0000CEC40000}"/>
    <cellStyle name="RISKbottomEdge 2 4 2 3 2 3 3" xfId="43790" xr:uid="{00000000-0005-0000-0000-0000CFC40000}"/>
    <cellStyle name="RISKbottomEdge 2 4 2 3 2 4" xfId="22895" xr:uid="{00000000-0005-0000-0000-0000D0C40000}"/>
    <cellStyle name="RISKbottomEdge 2 4 2 3 2 5" xfId="40179" xr:uid="{00000000-0005-0000-0000-0000D1C40000}"/>
    <cellStyle name="RISKbottomEdge 2 4 2 3 3" xfId="10774" xr:uid="{00000000-0005-0000-0000-0000D2C40000}"/>
    <cellStyle name="RISKbottomEdge 2 4 2 3 3 2" xfId="28438" xr:uid="{00000000-0005-0000-0000-0000D3C40000}"/>
    <cellStyle name="RISKbottomEdge 2 4 2 3 3 3" xfId="45683" xr:uid="{00000000-0005-0000-0000-0000D4C40000}"/>
    <cellStyle name="RISKbottomEdge 2 4 2 3 4" xfId="7086" xr:uid="{00000000-0005-0000-0000-0000D5C40000}"/>
    <cellStyle name="RISKbottomEdge 2 4 2 3 4 2" xfId="24751" xr:uid="{00000000-0005-0000-0000-0000D6C40000}"/>
    <cellStyle name="RISKbottomEdge 2 4 2 3 4 3" xfId="42022" xr:uid="{00000000-0005-0000-0000-0000D7C40000}"/>
    <cellStyle name="RISKbottomEdge 2 4 2 3 5" xfId="21033" xr:uid="{00000000-0005-0000-0000-0000D8C40000}"/>
    <cellStyle name="RISKbottomEdge 2 4 2 3 6" xfId="38336" xr:uid="{00000000-0005-0000-0000-0000D9C40000}"/>
    <cellStyle name="RISKbottomEdge 2 4 2 4" xfId="4281" xr:uid="{00000000-0005-0000-0000-0000DAC40000}"/>
    <cellStyle name="RISKbottomEdge 2 4 2 4 2" xfId="6190" xr:uid="{00000000-0005-0000-0000-0000DBC40000}"/>
    <cellStyle name="RISKbottomEdge 2 4 2 4 2 2" xfId="13109" xr:uid="{00000000-0005-0000-0000-0000DCC40000}"/>
    <cellStyle name="RISKbottomEdge 2 4 2 4 2 2 2" xfId="30773" xr:uid="{00000000-0005-0000-0000-0000DDC40000}"/>
    <cellStyle name="RISKbottomEdge 2 4 2 4 2 2 3" xfId="48000" xr:uid="{00000000-0005-0000-0000-0000DEC40000}"/>
    <cellStyle name="RISKbottomEdge 2 4 2 4 2 3" xfId="9825" xr:uid="{00000000-0005-0000-0000-0000DFC40000}"/>
    <cellStyle name="RISKbottomEdge 2 4 2 4 2 3 2" xfId="27490" xr:uid="{00000000-0005-0000-0000-0000E0C40000}"/>
    <cellStyle name="RISKbottomEdge 2 4 2 4 2 3 3" xfId="44743" xr:uid="{00000000-0005-0000-0000-0000E1C40000}"/>
    <cellStyle name="RISKbottomEdge 2 4 2 4 2 4" xfId="23855" xr:uid="{00000000-0005-0000-0000-0000E2C40000}"/>
    <cellStyle name="RISKbottomEdge 2 4 2 4 2 5" xfId="41132" xr:uid="{00000000-0005-0000-0000-0000E3C40000}"/>
    <cellStyle name="RISKbottomEdge 2 4 2 4 3" xfId="11254" xr:uid="{00000000-0005-0000-0000-0000E4C40000}"/>
    <cellStyle name="RISKbottomEdge 2 4 2 4 3 2" xfId="28918" xr:uid="{00000000-0005-0000-0000-0000E5C40000}"/>
    <cellStyle name="RISKbottomEdge 2 4 2 4 3 3" xfId="46157" xr:uid="{00000000-0005-0000-0000-0000E6C40000}"/>
    <cellStyle name="RISKbottomEdge 2 4 2 4 4" xfId="7970" xr:uid="{00000000-0005-0000-0000-0000E7C40000}"/>
    <cellStyle name="RISKbottomEdge 2 4 2 4 4 2" xfId="25635" xr:uid="{00000000-0005-0000-0000-0000E8C40000}"/>
    <cellStyle name="RISKbottomEdge 2 4 2 4 4 3" xfId="42900" xr:uid="{00000000-0005-0000-0000-0000E9C40000}"/>
    <cellStyle name="RISKbottomEdge 2 4 2 4 5" xfId="21995" xr:uid="{00000000-0005-0000-0000-0000EAC40000}"/>
    <cellStyle name="RISKbottomEdge 2 4 2 4 6" xfId="39289" xr:uid="{00000000-0005-0000-0000-0000EBC40000}"/>
    <cellStyle name="RISKbottomEdge 2 4 2 5" xfId="20324" xr:uid="{00000000-0005-0000-0000-0000ECC40000}"/>
    <cellStyle name="RISKbottomEdge 2 4 2 6" xfId="20096" xr:uid="{00000000-0005-0000-0000-0000EDC40000}"/>
    <cellStyle name="RISKbottomEdge 2 4 3" xfId="2146" xr:uid="{00000000-0005-0000-0000-0000EEC40000}"/>
    <cellStyle name="RISKbottomEdge 2 4 3 2" xfId="3316" xr:uid="{00000000-0005-0000-0000-0000EFC40000}"/>
    <cellStyle name="RISKbottomEdge 2 4 3 2 2" xfId="5232" xr:uid="{00000000-0005-0000-0000-0000F0C40000}"/>
    <cellStyle name="RISKbottomEdge 2 4 3 2 2 2" xfId="12152" xr:uid="{00000000-0005-0000-0000-0000F1C40000}"/>
    <cellStyle name="RISKbottomEdge 2 4 3 2 2 2 2" xfId="29816" xr:uid="{00000000-0005-0000-0000-0000F2C40000}"/>
    <cellStyle name="RISKbottomEdge 2 4 3 2 2 2 3" xfId="47049" xr:uid="{00000000-0005-0000-0000-0000F3C40000}"/>
    <cellStyle name="RISKbottomEdge 2 4 3 2 2 3" xfId="8868" xr:uid="{00000000-0005-0000-0000-0000F4C40000}"/>
    <cellStyle name="RISKbottomEdge 2 4 3 2 2 3 2" xfId="26533" xr:uid="{00000000-0005-0000-0000-0000F5C40000}"/>
    <cellStyle name="RISKbottomEdge 2 4 3 2 2 3 3" xfId="43792" xr:uid="{00000000-0005-0000-0000-0000F6C40000}"/>
    <cellStyle name="RISKbottomEdge 2 4 3 2 2 4" xfId="22897" xr:uid="{00000000-0005-0000-0000-0000F7C40000}"/>
    <cellStyle name="RISKbottomEdge 2 4 3 2 2 5" xfId="40181" xr:uid="{00000000-0005-0000-0000-0000F8C40000}"/>
    <cellStyle name="RISKbottomEdge 2 4 3 2 3" xfId="10776" xr:uid="{00000000-0005-0000-0000-0000F9C40000}"/>
    <cellStyle name="RISKbottomEdge 2 4 3 2 3 2" xfId="28440" xr:uid="{00000000-0005-0000-0000-0000FAC40000}"/>
    <cellStyle name="RISKbottomEdge 2 4 3 2 3 3" xfId="45685" xr:uid="{00000000-0005-0000-0000-0000FBC40000}"/>
    <cellStyle name="RISKbottomEdge 2 4 3 2 4" xfId="7088" xr:uid="{00000000-0005-0000-0000-0000FCC40000}"/>
    <cellStyle name="RISKbottomEdge 2 4 3 2 4 2" xfId="24753" xr:uid="{00000000-0005-0000-0000-0000FDC40000}"/>
    <cellStyle name="RISKbottomEdge 2 4 3 2 4 3" xfId="42024" xr:uid="{00000000-0005-0000-0000-0000FEC40000}"/>
    <cellStyle name="RISKbottomEdge 2 4 3 2 5" xfId="21035" xr:uid="{00000000-0005-0000-0000-0000FFC40000}"/>
    <cellStyle name="RISKbottomEdge 2 4 3 2 6" xfId="38338" xr:uid="{00000000-0005-0000-0000-000000C50000}"/>
    <cellStyle name="RISKbottomEdge 2 4 3 3" xfId="4279" xr:uid="{00000000-0005-0000-0000-000001C50000}"/>
    <cellStyle name="RISKbottomEdge 2 4 3 3 2" xfId="6188" xr:uid="{00000000-0005-0000-0000-000002C50000}"/>
    <cellStyle name="RISKbottomEdge 2 4 3 3 2 2" xfId="13107" xr:uid="{00000000-0005-0000-0000-000003C50000}"/>
    <cellStyle name="RISKbottomEdge 2 4 3 3 2 2 2" xfId="30771" xr:uid="{00000000-0005-0000-0000-000004C50000}"/>
    <cellStyle name="RISKbottomEdge 2 4 3 3 2 2 3" xfId="47998" xr:uid="{00000000-0005-0000-0000-000005C50000}"/>
    <cellStyle name="RISKbottomEdge 2 4 3 3 2 3" xfId="9823" xr:uid="{00000000-0005-0000-0000-000006C50000}"/>
    <cellStyle name="RISKbottomEdge 2 4 3 3 2 3 2" xfId="27488" xr:uid="{00000000-0005-0000-0000-000007C50000}"/>
    <cellStyle name="RISKbottomEdge 2 4 3 3 2 3 3" xfId="44741" xr:uid="{00000000-0005-0000-0000-000008C50000}"/>
    <cellStyle name="RISKbottomEdge 2 4 3 3 2 4" xfId="23853" xr:uid="{00000000-0005-0000-0000-000009C50000}"/>
    <cellStyle name="RISKbottomEdge 2 4 3 3 2 5" xfId="41130" xr:uid="{00000000-0005-0000-0000-00000AC50000}"/>
    <cellStyle name="RISKbottomEdge 2 4 3 3 3" xfId="11252" xr:uid="{00000000-0005-0000-0000-00000BC50000}"/>
    <cellStyle name="RISKbottomEdge 2 4 3 3 3 2" xfId="28916" xr:uid="{00000000-0005-0000-0000-00000CC50000}"/>
    <cellStyle name="RISKbottomEdge 2 4 3 3 3 3" xfId="46155" xr:uid="{00000000-0005-0000-0000-00000DC50000}"/>
    <cellStyle name="RISKbottomEdge 2 4 3 3 4" xfId="7968" xr:uid="{00000000-0005-0000-0000-00000EC50000}"/>
    <cellStyle name="RISKbottomEdge 2 4 3 3 4 2" xfId="25633" xr:uid="{00000000-0005-0000-0000-00000FC50000}"/>
    <cellStyle name="RISKbottomEdge 2 4 3 3 4 3" xfId="42898" xr:uid="{00000000-0005-0000-0000-000010C50000}"/>
    <cellStyle name="RISKbottomEdge 2 4 3 3 5" xfId="21993" xr:uid="{00000000-0005-0000-0000-000011C50000}"/>
    <cellStyle name="RISKbottomEdge 2 4 3 3 6" xfId="39287" xr:uid="{00000000-0005-0000-0000-000012C50000}"/>
    <cellStyle name="RISKbottomEdge 2 4 3 4" xfId="20326" xr:uid="{00000000-0005-0000-0000-000013C50000}"/>
    <cellStyle name="RISKbottomEdge 2 4 3 5" xfId="20094" xr:uid="{00000000-0005-0000-0000-000014C50000}"/>
    <cellStyle name="RISKbottomEdge 2 4 4" xfId="3313" xr:uid="{00000000-0005-0000-0000-000015C50000}"/>
    <cellStyle name="RISKbottomEdge 2 4 4 2" xfId="5229" xr:uid="{00000000-0005-0000-0000-000016C50000}"/>
    <cellStyle name="RISKbottomEdge 2 4 4 2 2" xfId="12149" xr:uid="{00000000-0005-0000-0000-000017C50000}"/>
    <cellStyle name="RISKbottomEdge 2 4 4 2 2 2" xfId="29813" xr:uid="{00000000-0005-0000-0000-000018C50000}"/>
    <cellStyle name="RISKbottomEdge 2 4 4 2 2 3" xfId="47046" xr:uid="{00000000-0005-0000-0000-000019C50000}"/>
    <cellStyle name="RISKbottomEdge 2 4 4 2 3" xfId="8865" xr:uid="{00000000-0005-0000-0000-00001AC50000}"/>
    <cellStyle name="RISKbottomEdge 2 4 4 2 3 2" xfId="26530" xr:uid="{00000000-0005-0000-0000-00001BC50000}"/>
    <cellStyle name="RISKbottomEdge 2 4 4 2 3 3" xfId="43789" xr:uid="{00000000-0005-0000-0000-00001CC50000}"/>
    <cellStyle name="RISKbottomEdge 2 4 4 2 4" xfId="22894" xr:uid="{00000000-0005-0000-0000-00001DC50000}"/>
    <cellStyle name="RISKbottomEdge 2 4 4 2 5" xfId="40178" xr:uid="{00000000-0005-0000-0000-00001EC50000}"/>
    <cellStyle name="RISKbottomEdge 2 4 4 3" xfId="10773" xr:uid="{00000000-0005-0000-0000-00001FC50000}"/>
    <cellStyle name="RISKbottomEdge 2 4 4 3 2" xfId="28437" xr:uid="{00000000-0005-0000-0000-000020C50000}"/>
    <cellStyle name="RISKbottomEdge 2 4 4 3 3" xfId="45682" xr:uid="{00000000-0005-0000-0000-000021C50000}"/>
    <cellStyle name="RISKbottomEdge 2 4 4 4" xfId="7085" xr:uid="{00000000-0005-0000-0000-000022C50000}"/>
    <cellStyle name="RISKbottomEdge 2 4 4 4 2" xfId="24750" xr:uid="{00000000-0005-0000-0000-000023C50000}"/>
    <cellStyle name="RISKbottomEdge 2 4 4 4 3" xfId="42021" xr:uid="{00000000-0005-0000-0000-000024C50000}"/>
    <cellStyle name="RISKbottomEdge 2 4 4 5" xfId="21032" xr:uid="{00000000-0005-0000-0000-000025C50000}"/>
    <cellStyle name="RISKbottomEdge 2 4 4 6" xfId="38335" xr:uid="{00000000-0005-0000-0000-000026C50000}"/>
    <cellStyle name="RISKbottomEdge 2 4 5" xfId="4282" xr:uid="{00000000-0005-0000-0000-000027C50000}"/>
    <cellStyle name="RISKbottomEdge 2 4 5 2" xfId="6191" xr:uid="{00000000-0005-0000-0000-000028C50000}"/>
    <cellStyle name="RISKbottomEdge 2 4 5 2 2" xfId="13110" xr:uid="{00000000-0005-0000-0000-000029C50000}"/>
    <cellStyle name="RISKbottomEdge 2 4 5 2 2 2" xfId="30774" xr:uid="{00000000-0005-0000-0000-00002AC50000}"/>
    <cellStyle name="RISKbottomEdge 2 4 5 2 2 3" xfId="48001" xr:uid="{00000000-0005-0000-0000-00002BC50000}"/>
    <cellStyle name="RISKbottomEdge 2 4 5 2 3" xfId="9826" xr:uid="{00000000-0005-0000-0000-00002CC50000}"/>
    <cellStyle name="RISKbottomEdge 2 4 5 2 3 2" xfId="27491" xr:uid="{00000000-0005-0000-0000-00002DC50000}"/>
    <cellStyle name="RISKbottomEdge 2 4 5 2 3 3" xfId="44744" xr:uid="{00000000-0005-0000-0000-00002EC50000}"/>
    <cellStyle name="RISKbottomEdge 2 4 5 2 4" xfId="23856" xr:uid="{00000000-0005-0000-0000-00002FC50000}"/>
    <cellStyle name="RISKbottomEdge 2 4 5 2 5" xfId="41133" xr:uid="{00000000-0005-0000-0000-000030C50000}"/>
    <cellStyle name="RISKbottomEdge 2 4 5 3" xfId="11255" xr:uid="{00000000-0005-0000-0000-000031C50000}"/>
    <cellStyle name="RISKbottomEdge 2 4 5 3 2" xfId="28919" xr:uid="{00000000-0005-0000-0000-000032C50000}"/>
    <cellStyle name="RISKbottomEdge 2 4 5 3 3" xfId="46158" xr:uid="{00000000-0005-0000-0000-000033C50000}"/>
    <cellStyle name="RISKbottomEdge 2 4 5 4" xfId="7971" xr:uid="{00000000-0005-0000-0000-000034C50000}"/>
    <cellStyle name="RISKbottomEdge 2 4 5 4 2" xfId="25636" xr:uid="{00000000-0005-0000-0000-000035C50000}"/>
    <cellStyle name="RISKbottomEdge 2 4 5 4 3" xfId="42901" xr:uid="{00000000-0005-0000-0000-000036C50000}"/>
    <cellStyle name="RISKbottomEdge 2 4 5 5" xfId="21996" xr:uid="{00000000-0005-0000-0000-000037C50000}"/>
    <cellStyle name="RISKbottomEdge 2 4 5 6" xfId="39290" xr:uid="{00000000-0005-0000-0000-000038C50000}"/>
    <cellStyle name="RISKbottomEdge 2 4 6" xfId="20323" xr:uid="{00000000-0005-0000-0000-000039C50000}"/>
    <cellStyle name="RISKbottomEdge 2 4 7" xfId="20097" xr:uid="{00000000-0005-0000-0000-00003AC50000}"/>
    <cellStyle name="RISKbottomEdge 2 5" xfId="2147" xr:uid="{00000000-0005-0000-0000-00003BC50000}"/>
    <cellStyle name="RISKbottomEdge 2 5 2" xfId="2148" xr:uid="{00000000-0005-0000-0000-00003CC50000}"/>
    <cellStyle name="RISKbottomEdge 2 5 2 2" xfId="3318" xr:uid="{00000000-0005-0000-0000-00003DC50000}"/>
    <cellStyle name="RISKbottomEdge 2 5 2 2 2" xfId="5234" xr:uid="{00000000-0005-0000-0000-00003EC50000}"/>
    <cellStyle name="RISKbottomEdge 2 5 2 2 2 2" xfId="12154" xr:uid="{00000000-0005-0000-0000-00003FC50000}"/>
    <cellStyle name="RISKbottomEdge 2 5 2 2 2 2 2" xfId="29818" xr:uid="{00000000-0005-0000-0000-000040C50000}"/>
    <cellStyle name="RISKbottomEdge 2 5 2 2 2 2 3" xfId="47051" xr:uid="{00000000-0005-0000-0000-000041C50000}"/>
    <cellStyle name="RISKbottomEdge 2 5 2 2 2 3" xfId="8870" xr:uid="{00000000-0005-0000-0000-000042C50000}"/>
    <cellStyle name="RISKbottomEdge 2 5 2 2 2 3 2" xfId="26535" xr:uid="{00000000-0005-0000-0000-000043C50000}"/>
    <cellStyle name="RISKbottomEdge 2 5 2 2 2 3 3" xfId="43794" xr:uid="{00000000-0005-0000-0000-000044C50000}"/>
    <cellStyle name="RISKbottomEdge 2 5 2 2 2 4" xfId="22899" xr:uid="{00000000-0005-0000-0000-000045C50000}"/>
    <cellStyle name="RISKbottomEdge 2 5 2 2 2 5" xfId="40183" xr:uid="{00000000-0005-0000-0000-000046C50000}"/>
    <cellStyle name="RISKbottomEdge 2 5 2 2 3" xfId="10778" xr:uid="{00000000-0005-0000-0000-000047C50000}"/>
    <cellStyle name="RISKbottomEdge 2 5 2 2 3 2" xfId="28442" xr:uid="{00000000-0005-0000-0000-000048C50000}"/>
    <cellStyle name="RISKbottomEdge 2 5 2 2 3 3" xfId="45687" xr:uid="{00000000-0005-0000-0000-000049C50000}"/>
    <cellStyle name="RISKbottomEdge 2 5 2 2 4" xfId="7090" xr:uid="{00000000-0005-0000-0000-00004AC50000}"/>
    <cellStyle name="RISKbottomEdge 2 5 2 2 4 2" xfId="24755" xr:uid="{00000000-0005-0000-0000-00004BC50000}"/>
    <cellStyle name="RISKbottomEdge 2 5 2 2 4 3" xfId="42026" xr:uid="{00000000-0005-0000-0000-00004CC50000}"/>
    <cellStyle name="RISKbottomEdge 2 5 2 2 5" xfId="21037" xr:uid="{00000000-0005-0000-0000-00004DC50000}"/>
    <cellStyle name="RISKbottomEdge 2 5 2 2 6" xfId="38340" xr:uid="{00000000-0005-0000-0000-00004EC50000}"/>
    <cellStyle name="RISKbottomEdge 2 5 2 3" xfId="4277" xr:uid="{00000000-0005-0000-0000-00004FC50000}"/>
    <cellStyle name="RISKbottomEdge 2 5 2 3 2" xfId="6186" xr:uid="{00000000-0005-0000-0000-000050C50000}"/>
    <cellStyle name="RISKbottomEdge 2 5 2 3 2 2" xfId="13105" xr:uid="{00000000-0005-0000-0000-000051C50000}"/>
    <cellStyle name="RISKbottomEdge 2 5 2 3 2 2 2" xfId="30769" xr:uid="{00000000-0005-0000-0000-000052C50000}"/>
    <cellStyle name="RISKbottomEdge 2 5 2 3 2 2 3" xfId="47996" xr:uid="{00000000-0005-0000-0000-000053C50000}"/>
    <cellStyle name="RISKbottomEdge 2 5 2 3 2 3" xfId="9821" xr:uid="{00000000-0005-0000-0000-000054C50000}"/>
    <cellStyle name="RISKbottomEdge 2 5 2 3 2 3 2" xfId="27486" xr:uid="{00000000-0005-0000-0000-000055C50000}"/>
    <cellStyle name="RISKbottomEdge 2 5 2 3 2 3 3" xfId="44739" xr:uid="{00000000-0005-0000-0000-000056C50000}"/>
    <cellStyle name="RISKbottomEdge 2 5 2 3 2 4" xfId="23851" xr:uid="{00000000-0005-0000-0000-000057C50000}"/>
    <cellStyle name="RISKbottomEdge 2 5 2 3 2 5" xfId="41128" xr:uid="{00000000-0005-0000-0000-000058C50000}"/>
    <cellStyle name="RISKbottomEdge 2 5 2 3 3" xfId="11250" xr:uid="{00000000-0005-0000-0000-000059C50000}"/>
    <cellStyle name="RISKbottomEdge 2 5 2 3 3 2" xfId="28914" xr:uid="{00000000-0005-0000-0000-00005AC50000}"/>
    <cellStyle name="RISKbottomEdge 2 5 2 3 3 3" xfId="46153" xr:uid="{00000000-0005-0000-0000-00005BC50000}"/>
    <cellStyle name="RISKbottomEdge 2 5 2 3 4" xfId="7966" xr:uid="{00000000-0005-0000-0000-00005CC50000}"/>
    <cellStyle name="RISKbottomEdge 2 5 2 3 4 2" xfId="25631" xr:uid="{00000000-0005-0000-0000-00005DC50000}"/>
    <cellStyle name="RISKbottomEdge 2 5 2 3 4 3" xfId="42896" xr:uid="{00000000-0005-0000-0000-00005EC50000}"/>
    <cellStyle name="RISKbottomEdge 2 5 2 3 5" xfId="21991" xr:uid="{00000000-0005-0000-0000-00005FC50000}"/>
    <cellStyle name="RISKbottomEdge 2 5 2 3 6" xfId="39285" xr:uid="{00000000-0005-0000-0000-000060C50000}"/>
    <cellStyle name="RISKbottomEdge 2 5 2 4" xfId="20328" xr:uid="{00000000-0005-0000-0000-000061C50000}"/>
    <cellStyle name="RISKbottomEdge 2 5 2 5" xfId="20092" xr:uid="{00000000-0005-0000-0000-000062C50000}"/>
    <cellStyle name="RISKbottomEdge 2 5 3" xfId="3317" xr:uid="{00000000-0005-0000-0000-000063C50000}"/>
    <cellStyle name="RISKbottomEdge 2 5 3 2" xfId="5233" xr:uid="{00000000-0005-0000-0000-000064C50000}"/>
    <cellStyle name="RISKbottomEdge 2 5 3 2 2" xfId="12153" xr:uid="{00000000-0005-0000-0000-000065C50000}"/>
    <cellStyle name="RISKbottomEdge 2 5 3 2 2 2" xfId="29817" xr:uid="{00000000-0005-0000-0000-000066C50000}"/>
    <cellStyle name="RISKbottomEdge 2 5 3 2 2 3" xfId="47050" xr:uid="{00000000-0005-0000-0000-000067C50000}"/>
    <cellStyle name="RISKbottomEdge 2 5 3 2 3" xfId="8869" xr:uid="{00000000-0005-0000-0000-000068C50000}"/>
    <cellStyle name="RISKbottomEdge 2 5 3 2 3 2" xfId="26534" xr:uid="{00000000-0005-0000-0000-000069C50000}"/>
    <cellStyle name="RISKbottomEdge 2 5 3 2 3 3" xfId="43793" xr:uid="{00000000-0005-0000-0000-00006AC50000}"/>
    <cellStyle name="RISKbottomEdge 2 5 3 2 4" xfId="22898" xr:uid="{00000000-0005-0000-0000-00006BC50000}"/>
    <cellStyle name="RISKbottomEdge 2 5 3 2 5" xfId="40182" xr:uid="{00000000-0005-0000-0000-00006CC50000}"/>
    <cellStyle name="RISKbottomEdge 2 5 3 3" xfId="10777" xr:uid="{00000000-0005-0000-0000-00006DC50000}"/>
    <cellStyle name="RISKbottomEdge 2 5 3 3 2" xfId="28441" xr:uid="{00000000-0005-0000-0000-00006EC50000}"/>
    <cellStyle name="RISKbottomEdge 2 5 3 3 3" xfId="45686" xr:uid="{00000000-0005-0000-0000-00006FC50000}"/>
    <cellStyle name="RISKbottomEdge 2 5 3 4" xfId="7089" xr:uid="{00000000-0005-0000-0000-000070C50000}"/>
    <cellStyle name="RISKbottomEdge 2 5 3 4 2" xfId="24754" xr:uid="{00000000-0005-0000-0000-000071C50000}"/>
    <cellStyle name="RISKbottomEdge 2 5 3 4 3" xfId="42025" xr:uid="{00000000-0005-0000-0000-000072C50000}"/>
    <cellStyle name="RISKbottomEdge 2 5 3 5" xfId="21036" xr:uid="{00000000-0005-0000-0000-000073C50000}"/>
    <cellStyle name="RISKbottomEdge 2 5 3 6" xfId="38339" xr:uid="{00000000-0005-0000-0000-000074C50000}"/>
    <cellStyle name="RISKbottomEdge 2 5 4" xfId="4278" xr:uid="{00000000-0005-0000-0000-000075C50000}"/>
    <cellStyle name="RISKbottomEdge 2 5 4 2" xfId="6187" xr:uid="{00000000-0005-0000-0000-000076C50000}"/>
    <cellStyle name="RISKbottomEdge 2 5 4 2 2" xfId="13106" xr:uid="{00000000-0005-0000-0000-000077C50000}"/>
    <cellStyle name="RISKbottomEdge 2 5 4 2 2 2" xfId="30770" xr:uid="{00000000-0005-0000-0000-000078C50000}"/>
    <cellStyle name="RISKbottomEdge 2 5 4 2 2 3" xfId="47997" xr:uid="{00000000-0005-0000-0000-000079C50000}"/>
    <cellStyle name="RISKbottomEdge 2 5 4 2 3" xfId="9822" xr:uid="{00000000-0005-0000-0000-00007AC50000}"/>
    <cellStyle name="RISKbottomEdge 2 5 4 2 3 2" xfId="27487" xr:uid="{00000000-0005-0000-0000-00007BC50000}"/>
    <cellStyle name="RISKbottomEdge 2 5 4 2 3 3" xfId="44740" xr:uid="{00000000-0005-0000-0000-00007CC50000}"/>
    <cellStyle name="RISKbottomEdge 2 5 4 2 4" xfId="23852" xr:uid="{00000000-0005-0000-0000-00007DC50000}"/>
    <cellStyle name="RISKbottomEdge 2 5 4 2 5" xfId="41129" xr:uid="{00000000-0005-0000-0000-00007EC50000}"/>
    <cellStyle name="RISKbottomEdge 2 5 4 3" xfId="11251" xr:uid="{00000000-0005-0000-0000-00007FC50000}"/>
    <cellStyle name="RISKbottomEdge 2 5 4 3 2" xfId="28915" xr:uid="{00000000-0005-0000-0000-000080C50000}"/>
    <cellStyle name="RISKbottomEdge 2 5 4 3 3" xfId="46154" xr:uid="{00000000-0005-0000-0000-000081C50000}"/>
    <cellStyle name="RISKbottomEdge 2 5 4 4" xfId="7967" xr:uid="{00000000-0005-0000-0000-000082C50000}"/>
    <cellStyle name="RISKbottomEdge 2 5 4 4 2" xfId="25632" xr:uid="{00000000-0005-0000-0000-000083C50000}"/>
    <cellStyle name="RISKbottomEdge 2 5 4 4 3" xfId="42897" xr:uid="{00000000-0005-0000-0000-000084C50000}"/>
    <cellStyle name="RISKbottomEdge 2 5 4 5" xfId="21992" xr:uid="{00000000-0005-0000-0000-000085C50000}"/>
    <cellStyle name="RISKbottomEdge 2 5 4 6" xfId="39286" xr:uid="{00000000-0005-0000-0000-000086C50000}"/>
    <cellStyle name="RISKbottomEdge 2 5 5" xfId="20327" xr:uid="{00000000-0005-0000-0000-000087C50000}"/>
    <cellStyle name="RISKbottomEdge 2 5 6" xfId="20093" xr:uid="{00000000-0005-0000-0000-000088C50000}"/>
    <cellStyle name="RISKbottomEdge 2 6" xfId="2149" xr:uid="{00000000-0005-0000-0000-000089C50000}"/>
    <cellStyle name="RISKbottomEdge 2 6 2" xfId="2150" xr:uid="{00000000-0005-0000-0000-00008AC50000}"/>
    <cellStyle name="RISKbottomEdge 2 6 2 2" xfId="3320" xr:uid="{00000000-0005-0000-0000-00008BC50000}"/>
    <cellStyle name="RISKbottomEdge 2 6 2 2 2" xfId="5236" xr:uid="{00000000-0005-0000-0000-00008CC50000}"/>
    <cellStyle name="RISKbottomEdge 2 6 2 2 2 2" xfId="12156" xr:uid="{00000000-0005-0000-0000-00008DC50000}"/>
    <cellStyle name="RISKbottomEdge 2 6 2 2 2 2 2" xfId="29820" xr:uid="{00000000-0005-0000-0000-00008EC50000}"/>
    <cellStyle name="RISKbottomEdge 2 6 2 2 2 2 3" xfId="47053" xr:uid="{00000000-0005-0000-0000-00008FC50000}"/>
    <cellStyle name="RISKbottomEdge 2 6 2 2 2 3" xfId="8872" xr:uid="{00000000-0005-0000-0000-000090C50000}"/>
    <cellStyle name="RISKbottomEdge 2 6 2 2 2 3 2" xfId="26537" xr:uid="{00000000-0005-0000-0000-000091C50000}"/>
    <cellStyle name="RISKbottomEdge 2 6 2 2 2 3 3" xfId="43796" xr:uid="{00000000-0005-0000-0000-000092C50000}"/>
    <cellStyle name="RISKbottomEdge 2 6 2 2 2 4" xfId="22901" xr:uid="{00000000-0005-0000-0000-000093C50000}"/>
    <cellStyle name="RISKbottomEdge 2 6 2 2 2 5" xfId="40185" xr:uid="{00000000-0005-0000-0000-000094C50000}"/>
    <cellStyle name="RISKbottomEdge 2 6 2 2 3" xfId="10780" xr:uid="{00000000-0005-0000-0000-000095C50000}"/>
    <cellStyle name="RISKbottomEdge 2 6 2 2 3 2" xfId="28444" xr:uid="{00000000-0005-0000-0000-000096C50000}"/>
    <cellStyle name="RISKbottomEdge 2 6 2 2 3 3" xfId="45689" xr:uid="{00000000-0005-0000-0000-000097C50000}"/>
    <cellStyle name="RISKbottomEdge 2 6 2 2 4" xfId="7092" xr:uid="{00000000-0005-0000-0000-000098C50000}"/>
    <cellStyle name="RISKbottomEdge 2 6 2 2 4 2" xfId="24757" xr:uid="{00000000-0005-0000-0000-000099C50000}"/>
    <cellStyle name="RISKbottomEdge 2 6 2 2 4 3" xfId="42028" xr:uid="{00000000-0005-0000-0000-00009AC50000}"/>
    <cellStyle name="RISKbottomEdge 2 6 2 2 5" xfId="21039" xr:uid="{00000000-0005-0000-0000-00009BC50000}"/>
    <cellStyle name="RISKbottomEdge 2 6 2 2 6" xfId="38342" xr:uid="{00000000-0005-0000-0000-00009CC50000}"/>
    <cellStyle name="RISKbottomEdge 2 6 2 3" xfId="4275" xr:uid="{00000000-0005-0000-0000-00009DC50000}"/>
    <cellStyle name="RISKbottomEdge 2 6 2 3 2" xfId="6184" xr:uid="{00000000-0005-0000-0000-00009EC50000}"/>
    <cellStyle name="RISKbottomEdge 2 6 2 3 2 2" xfId="13103" xr:uid="{00000000-0005-0000-0000-00009FC50000}"/>
    <cellStyle name="RISKbottomEdge 2 6 2 3 2 2 2" xfId="30767" xr:uid="{00000000-0005-0000-0000-0000A0C50000}"/>
    <cellStyle name="RISKbottomEdge 2 6 2 3 2 2 3" xfId="47994" xr:uid="{00000000-0005-0000-0000-0000A1C50000}"/>
    <cellStyle name="RISKbottomEdge 2 6 2 3 2 3" xfId="9819" xr:uid="{00000000-0005-0000-0000-0000A2C50000}"/>
    <cellStyle name="RISKbottomEdge 2 6 2 3 2 3 2" xfId="27484" xr:uid="{00000000-0005-0000-0000-0000A3C50000}"/>
    <cellStyle name="RISKbottomEdge 2 6 2 3 2 3 3" xfId="44737" xr:uid="{00000000-0005-0000-0000-0000A4C50000}"/>
    <cellStyle name="RISKbottomEdge 2 6 2 3 2 4" xfId="23849" xr:uid="{00000000-0005-0000-0000-0000A5C50000}"/>
    <cellStyle name="RISKbottomEdge 2 6 2 3 2 5" xfId="41126" xr:uid="{00000000-0005-0000-0000-0000A6C50000}"/>
    <cellStyle name="RISKbottomEdge 2 6 2 3 3" xfId="11248" xr:uid="{00000000-0005-0000-0000-0000A7C50000}"/>
    <cellStyle name="RISKbottomEdge 2 6 2 3 3 2" xfId="28912" xr:uid="{00000000-0005-0000-0000-0000A8C50000}"/>
    <cellStyle name="RISKbottomEdge 2 6 2 3 3 3" xfId="46151" xr:uid="{00000000-0005-0000-0000-0000A9C50000}"/>
    <cellStyle name="RISKbottomEdge 2 6 2 3 4" xfId="7964" xr:uid="{00000000-0005-0000-0000-0000AAC50000}"/>
    <cellStyle name="RISKbottomEdge 2 6 2 3 4 2" xfId="25629" xr:uid="{00000000-0005-0000-0000-0000ABC50000}"/>
    <cellStyle name="RISKbottomEdge 2 6 2 3 4 3" xfId="42894" xr:uid="{00000000-0005-0000-0000-0000ACC50000}"/>
    <cellStyle name="RISKbottomEdge 2 6 2 3 5" xfId="21989" xr:uid="{00000000-0005-0000-0000-0000ADC50000}"/>
    <cellStyle name="RISKbottomEdge 2 6 2 3 6" xfId="39283" xr:uid="{00000000-0005-0000-0000-0000AEC50000}"/>
    <cellStyle name="RISKbottomEdge 2 6 2 4" xfId="20330" xr:uid="{00000000-0005-0000-0000-0000AFC50000}"/>
    <cellStyle name="RISKbottomEdge 2 6 2 5" xfId="20090" xr:uid="{00000000-0005-0000-0000-0000B0C50000}"/>
    <cellStyle name="RISKbottomEdge 2 6 3" xfId="3319" xr:uid="{00000000-0005-0000-0000-0000B1C50000}"/>
    <cellStyle name="RISKbottomEdge 2 6 3 2" xfId="5235" xr:uid="{00000000-0005-0000-0000-0000B2C50000}"/>
    <cellStyle name="RISKbottomEdge 2 6 3 2 2" xfId="12155" xr:uid="{00000000-0005-0000-0000-0000B3C50000}"/>
    <cellStyle name="RISKbottomEdge 2 6 3 2 2 2" xfId="29819" xr:uid="{00000000-0005-0000-0000-0000B4C50000}"/>
    <cellStyle name="RISKbottomEdge 2 6 3 2 2 3" xfId="47052" xr:uid="{00000000-0005-0000-0000-0000B5C50000}"/>
    <cellStyle name="RISKbottomEdge 2 6 3 2 3" xfId="8871" xr:uid="{00000000-0005-0000-0000-0000B6C50000}"/>
    <cellStyle name="RISKbottomEdge 2 6 3 2 3 2" xfId="26536" xr:uid="{00000000-0005-0000-0000-0000B7C50000}"/>
    <cellStyle name="RISKbottomEdge 2 6 3 2 3 3" xfId="43795" xr:uid="{00000000-0005-0000-0000-0000B8C50000}"/>
    <cellStyle name="RISKbottomEdge 2 6 3 2 4" xfId="22900" xr:uid="{00000000-0005-0000-0000-0000B9C50000}"/>
    <cellStyle name="RISKbottomEdge 2 6 3 2 5" xfId="40184" xr:uid="{00000000-0005-0000-0000-0000BAC50000}"/>
    <cellStyle name="RISKbottomEdge 2 6 3 3" xfId="10779" xr:uid="{00000000-0005-0000-0000-0000BBC50000}"/>
    <cellStyle name="RISKbottomEdge 2 6 3 3 2" xfId="28443" xr:uid="{00000000-0005-0000-0000-0000BCC50000}"/>
    <cellStyle name="RISKbottomEdge 2 6 3 3 3" xfId="45688" xr:uid="{00000000-0005-0000-0000-0000BDC50000}"/>
    <cellStyle name="RISKbottomEdge 2 6 3 4" xfId="7091" xr:uid="{00000000-0005-0000-0000-0000BEC50000}"/>
    <cellStyle name="RISKbottomEdge 2 6 3 4 2" xfId="24756" xr:uid="{00000000-0005-0000-0000-0000BFC50000}"/>
    <cellStyle name="RISKbottomEdge 2 6 3 4 3" xfId="42027" xr:uid="{00000000-0005-0000-0000-0000C0C50000}"/>
    <cellStyle name="RISKbottomEdge 2 6 3 5" xfId="21038" xr:uid="{00000000-0005-0000-0000-0000C1C50000}"/>
    <cellStyle name="RISKbottomEdge 2 6 3 6" xfId="38341" xr:uid="{00000000-0005-0000-0000-0000C2C50000}"/>
    <cellStyle name="RISKbottomEdge 2 6 4" xfId="4276" xr:uid="{00000000-0005-0000-0000-0000C3C50000}"/>
    <cellStyle name="RISKbottomEdge 2 6 4 2" xfId="6185" xr:uid="{00000000-0005-0000-0000-0000C4C50000}"/>
    <cellStyle name="RISKbottomEdge 2 6 4 2 2" xfId="13104" xr:uid="{00000000-0005-0000-0000-0000C5C50000}"/>
    <cellStyle name="RISKbottomEdge 2 6 4 2 2 2" xfId="30768" xr:uid="{00000000-0005-0000-0000-0000C6C50000}"/>
    <cellStyle name="RISKbottomEdge 2 6 4 2 2 3" xfId="47995" xr:uid="{00000000-0005-0000-0000-0000C7C50000}"/>
    <cellStyle name="RISKbottomEdge 2 6 4 2 3" xfId="9820" xr:uid="{00000000-0005-0000-0000-0000C8C50000}"/>
    <cellStyle name="RISKbottomEdge 2 6 4 2 3 2" xfId="27485" xr:uid="{00000000-0005-0000-0000-0000C9C50000}"/>
    <cellStyle name="RISKbottomEdge 2 6 4 2 3 3" xfId="44738" xr:uid="{00000000-0005-0000-0000-0000CAC50000}"/>
    <cellStyle name="RISKbottomEdge 2 6 4 2 4" xfId="23850" xr:uid="{00000000-0005-0000-0000-0000CBC50000}"/>
    <cellStyle name="RISKbottomEdge 2 6 4 2 5" xfId="41127" xr:uid="{00000000-0005-0000-0000-0000CCC50000}"/>
    <cellStyle name="RISKbottomEdge 2 6 4 3" xfId="11249" xr:uid="{00000000-0005-0000-0000-0000CDC50000}"/>
    <cellStyle name="RISKbottomEdge 2 6 4 3 2" xfId="28913" xr:uid="{00000000-0005-0000-0000-0000CEC50000}"/>
    <cellStyle name="RISKbottomEdge 2 6 4 3 3" xfId="46152" xr:uid="{00000000-0005-0000-0000-0000CFC50000}"/>
    <cellStyle name="RISKbottomEdge 2 6 4 4" xfId="7965" xr:uid="{00000000-0005-0000-0000-0000D0C50000}"/>
    <cellStyle name="RISKbottomEdge 2 6 4 4 2" xfId="25630" xr:uid="{00000000-0005-0000-0000-0000D1C50000}"/>
    <cellStyle name="RISKbottomEdge 2 6 4 4 3" xfId="42895" xr:uid="{00000000-0005-0000-0000-0000D2C50000}"/>
    <cellStyle name="RISKbottomEdge 2 6 4 5" xfId="21990" xr:uid="{00000000-0005-0000-0000-0000D3C50000}"/>
    <cellStyle name="RISKbottomEdge 2 6 4 6" xfId="39284" xr:uid="{00000000-0005-0000-0000-0000D4C50000}"/>
    <cellStyle name="RISKbottomEdge 2 6 5" xfId="20329" xr:uid="{00000000-0005-0000-0000-0000D5C50000}"/>
    <cellStyle name="RISKbottomEdge 2 6 6" xfId="20091" xr:uid="{00000000-0005-0000-0000-0000D6C50000}"/>
    <cellStyle name="RISKbottomEdge 2 7" xfId="2151" xr:uid="{00000000-0005-0000-0000-0000D7C50000}"/>
    <cellStyle name="RISKbottomEdge 2 7 2" xfId="3321" xr:uid="{00000000-0005-0000-0000-0000D8C50000}"/>
    <cellStyle name="RISKbottomEdge 2 7 2 2" xfId="5237" xr:uid="{00000000-0005-0000-0000-0000D9C50000}"/>
    <cellStyle name="RISKbottomEdge 2 7 2 2 2" xfId="12157" xr:uid="{00000000-0005-0000-0000-0000DAC50000}"/>
    <cellStyle name="RISKbottomEdge 2 7 2 2 2 2" xfId="29821" xr:uid="{00000000-0005-0000-0000-0000DBC50000}"/>
    <cellStyle name="RISKbottomEdge 2 7 2 2 2 3" xfId="47054" xr:uid="{00000000-0005-0000-0000-0000DCC50000}"/>
    <cellStyle name="RISKbottomEdge 2 7 2 2 3" xfId="8873" xr:uid="{00000000-0005-0000-0000-0000DDC50000}"/>
    <cellStyle name="RISKbottomEdge 2 7 2 2 3 2" xfId="26538" xr:uid="{00000000-0005-0000-0000-0000DEC50000}"/>
    <cellStyle name="RISKbottomEdge 2 7 2 2 3 3" xfId="43797" xr:uid="{00000000-0005-0000-0000-0000DFC50000}"/>
    <cellStyle name="RISKbottomEdge 2 7 2 2 4" xfId="22902" xr:uid="{00000000-0005-0000-0000-0000E0C50000}"/>
    <cellStyle name="RISKbottomEdge 2 7 2 2 5" xfId="40186" xr:uid="{00000000-0005-0000-0000-0000E1C50000}"/>
    <cellStyle name="RISKbottomEdge 2 7 2 3" xfId="10781" xr:uid="{00000000-0005-0000-0000-0000E2C50000}"/>
    <cellStyle name="RISKbottomEdge 2 7 2 3 2" xfId="28445" xr:uid="{00000000-0005-0000-0000-0000E3C50000}"/>
    <cellStyle name="RISKbottomEdge 2 7 2 3 3" xfId="45690" xr:uid="{00000000-0005-0000-0000-0000E4C50000}"/>
    <cellStyle name="RISKbottomEdge 2 7 2 4" xfId="7093" xr:uid="{00000000-0005-0000-0000-0000E5C50000}"/>
    <cellStyle name="RISKbottomEdge 2 7 2 4 2" xfId="24758" xr:uid="{00000000-0005-0000-0000-0000E6C50000}"/>
    <cellStyle name="RISKbottomEdge 2 7 2 4 3" xfId="42029" xr:uid="{00000000-0005-0000-0000-0000E7C50000}"/>
    <cellStyle name="RISKbottomEdge 2 7 2 5" xfId="21040" xr:uid="{00000000-0005-0000-0000-0000E8C50000}"/>
    <cellStyle name="RISKbottomEdge 2 7 2 6" xfId="38343" xr:uid="{00000000-0005-0000-0000-0000E9C50000}"/>
    <cellStyle name="RISKbottomEdge 2 7 3" xfId="4274" xr:uid="{00000000-0005-0000-0000-0000EAC50000}"/>
    <cellStyle name="RISKbottomEdge 2 7 3 2" xfId="6183" xr:uid="{00000000-0005-0000-0000-0000EBC50000}"/>
    <cellStyle name="RISKbottomEdge 2 7 3 2 2" xfId="13102" xr:uid="{00000000-0005-0000-0000-0000ECC50000}"/>
    <cellStyle name="RISKbottomEdge 2 7 3 2 2 2" xfId="30766" xr:uid="{00000000-0005-0000-0000-0000EDC50000}"/>
    <cellStyle name="RISKbottomEdge 2 7 3 2 2 3" xfId="47993" xr:uid="{00000000-0005-0000-0000-0000EEC50000}"/>
    <cellStyle name="RISKbottomEdge 2 7 3 2 3" xfId="9818" xr:uid="{00000000-0005-0000-0000-0000EFC50000}"/>
    <cellStyle name="RISKbottomEdge 2 7 3 2 3 2" xfId="27483" xr:uid="{00000000-0005-0000-0000-0000F0C50000}"/>
    <cellStyle name="RISKbottomEdge 2 7 3 2 3 3" xfId="44736" xr:uid="{00000000-0005-0000-0000-0000F1C50000}"/>
    <cellStyle name="RISKbottomEdge 2 7 3 2 4" xfId="23848" xr:uid="{00000000-0005-0000-0000-0000F2C50000}"/>
    <cellStyle name="RISKbottomEdge 2 7 3 2 5" xfId="41125" xr:uid="{00000000-0005-0000-0000-0000F3C50000}"/>
    <cellStyle name="RISKbottomEdge 2 7 3 3" xfId="11247" xr:uid="{00000000-0005-0000-0000-0000F4C50000}"/>
    <cellStyle name="RISKbottomEdge 2 7 3 3 2" xfId="28911" xr:uid="{00000000-0005-0000-0000-0000F5C50000}"/>
    <cellStyle name="RISKbottomEdge 2 7 3 3 3" xfId="46150" xr:uid="{00000000-0005-0000-0000-0000F6C50000}"/>
    <cellStyle name="RISKbottomEdge 2 7 3 4" xfId="7963" xr:uid="{00000000-0005-0000-0000-0000F7C50000}"/>
    <cellStyle name="RISKbottomEdge 2 7 3 4 2" xfId="25628" xr:uid="{00000000-0005-0000-0000-0000F8C50000}"/>
    <cellStyle name="RISKbottomEdge 2 7 3 4 3" xfId="42893" xr:uid="{00000000-0005-0000-0000-0000F9C50000}"/>
    <cellStyle name="RISKbottomEdge 2 7 3 5" xfId="21988" xr:uid="{00000000-0005-0000-0000-0000FAC50000}"/>
    <cellStyle name="RISKbottomEdge 2 7 3 6" xfId="39282" xr:uid="{00000000-0005-0000-0000-0000FBC50000}"/>
    <cellStyle name="RISKbottomEdge 2 7 4" xfId="20331" xr:uid="{00000000-0005-0000-0000-0000FCC50000}"/>
    <cellStyle name="RISKbottomEdge 2 7 5" xfId="20089" xr:uid="{00000000-0005-0000-0000-0000FDC50000}"/>
    <cellStyle name="RISKbottomEdge 2 8" xfId="3284" xr:uid="{00000000-0005-0000-0000-0000FEC50000}"/>
    <cellStyle name="RISKbottomEdge 2 8 2" xfId="5200" xr:uid="{00000000-0005-0000-0000-0000FFC50000}"/>
    <cellStyle name="RISKbottomEdge 2 8 2 2" xfId="12120" xr:uid="{00000000-0005-0000-0000-000000C60000}"/>
    <cellStyle name="RISKbottomEdge 2 8 2 2 2" xfId="29784" xr:uid="{00000000-0005-0000-0000-000001C60000}"/>
    <cellStyle name="RISKbottomEdge 2 8 2 2 3" xfId="47017" xr:uid="{00000000-0005-0000-0000-000002C60000}"/>
    <cellStyle name="RISKbottomEdge 2 8 2 3" xfId="8836" xr:uid="{00000000-0005-0000-0000-000003C60000}"/>
    <cellStyle name="RISKbottomEdge 2 8 2 3 2" xfId="26501" xr:uid="{00000000-0005-0000-0000-000004C60000}"/>
    <cellStyle name="RISKbottomEdge 2 8 2 3 3" xfId="43760" xr:uid="{00000000-0005-0000-0000-000005C60000}"/>
    <cellStyle name="RISKbottomEdge 2 8 2 4" xfId="22865" xr:uid="{00000000-0005-0000-0000-000006C60000}"/>
    <cellStyle name="RISKbottomEdge 2 8 2 5" xfId="40149" xr:uid="{00000000-0005-0000-0000-000007C60000}"/>
    <cellStyle name="RISKbottomEdge 2 8 3" xfId="10744" xr:uid="{00000000-0005-0000-0000-000008C60000}"/>
    <cellStyle name="RISKbottomEdge 2 8 3 2" xfId="28408" xr:uid="{00000000-0005-0000-0000-000009C60000}"/>
    <cellStyle name="RISKbottomEdge 2 8 3 3" xfId="45653" xr:uid="{00000000-0005-0000-0000-00000AC60000}"/>
    <cellStyle name="RISKbottomEdge 2 8 4" xfId="7056" xr:uid="{00000000-0005-0000-0000-00000BC60000}"/>
    <cellStyle name="RISKbottomEdge 2 8 4 2" xfId="24721" xr:uid="{00000000-0005-0000-0000-00000CC60000}"/>
    <cellStyle name="RISKbottomEdge 2 8 4 3" xfId="41992" xr:uid="{00000000-0005-0000-0000-00000DC60000}"/>
    <cellStyle name="RISKbottomEdge 2 8 5" xfId="21003" xr:uid="{00000000-0005-0000-0000-00000EC60000}"/>
    <cellStyle name="RISKbottomEdge 2 8 6" xfId="38306" xr:uid="{00000000-0005-0000-0000-00000FC60000}"/>
    <cellStyle name="RISKbottomEdge 2 9" xfId="4311" xr:uid="{00000000-0005-0000-0000-000010C60000}"/>
    <cellStyle name="RISKbottomEdge 2 9 2" xfId="6220" xr:uid="{00000000-0005-0000-0000-000011C60000}"/>
    <cellStyle name="RISKbottomEdge 2 9 2 2" xfId="13139" xr:uid="{00000000-0005-0000-0000-000012C60000}"/>
    <cellStyle name="RISKbottomEdge 2 9 2 2 2" xfId="30803" xr:uid="{00000000-0005-0000-0000-000013C60000}"/>
    <cellStyle name="RISKbottomEdge 2 9 2 2 3" xfId="48030" xr:uid="{00000000-0005-0000-0000-000014C60000}"/>
    <cellStyle name="RISKbottomEdge 2 9 2 3" xfId="9855" xr:uid="{00000000-0005-0000-0000-000015C60000}"/>
    <cellStyle name="RISKbottomEdge 2 9 2 3 2" xfId="27520" xr:uid="{00000000-0005-0000-0000-000016C60000}"/>
    <cellStyle name="RISKbottomEdge 2 9 2 3 3" xfId="44773" xr:uid="{00000000-0005-0000-0000-000017C60000}"/>
    <cellStyle name="RISKbottomEdge 2 9 2 4" xfId="23885" xr:uid="{00000000-0005-0000-0000-000018C60000}"/>
    <cellStyle name="RISKbottomEdge 2 9 2 5" xfId="41162" xr:uid="{00000000-0005-0000-0000-000019C60000}"/>
    <cellStyle name="RISKbottomEdge 2 9 3" xfId="11284" xr:uid="{00000000-0005-0000-0000-00001AC60000}"/>
    <cellStyle name="RISKbottomEdge 2 9 3 2" xfId="28948" xr:uid="{00000000-0005-0000-0000-00001BC60000}"/>
    <cellStyle name="RISKbottomEdge 2 9 3 3" xfId="46187" xr:uid="{00000000-0005-0000-0000-00001CC60000}"/>
    <cellStyle name="RISKbottomEdge 2 9 4" xfId="8000" xr:uid="{00000000-0005-0000-0000-00001DC60000}"/>
    <cellStyle name="RISKbottomEdge 2 9 4 2" xfId="25665" xr:uid="{00000000-0005-0000-0000-00001EC60000}"/>
    <cellStyle name="RISKbottomEdge 2 9 4 3" xfId="42930" xr:uid="{00000000-0005-0000-0000-00001FC60000}"/>
    <cellStyle name="RISKbottomEdge 2 9 5" xfId="22025" xr:uid="{00000000-0005-0000-0000-000020C60000}"/>
    <cellStyle name="RISKbottomEdge 2 9 6" xfId="39319" xr:uid="{00000000-0005-0000-0000-000021C60000}"/>
    <cellStyle name="RISKbottomEdge 3" xfId="2152" xr:uid="{00000000-0005-0000-0000-000022C60000}"/>
    <cellStyle name="RISKbottomEdge 3 2" xfId="2153" xr:uid="{00000000-0005-0000-0000-000023C60000}"/>
    <cellStyle name="RISKbottomEdge 3 2 2" xfId="2154" xr:uid="{00000000-0005-0000-0000-000024C60000}"/>
    <cellStyle name="RISKbottomEdge 3 2 2 2" xfId="3324" xr:uid="{00000000-0005-0000-0000-000025C60000}"/>
    <cellStyle name="RISKbottomEdge 3 2 2 2 2" xfId="5240" xr:uid="{00000000-0005-0000-0000-000026C60000}"/>
    <cellStyle name="RISKbottomEdge 3 2 2 2 2 2" xfId="12160" xr:uid="{00000000-0005-0000-0000-000027C60000}"/>
    <cellStyle name="RISKbottomEdge 3 2 2 2 2 2 2" xfId="29824" xr:uid="{00000000-0005-0000-0000-000028C60000}"/>
    <cellStyle name="RISKbottomEdge 3 2 2 2 2 2 3" xfId="47057" xr:uid="{00000000-0005-0000-0000-000029C60000}"/>
    <cellStyle name="RISKbottomEdge 3 2 2 2 2 3" xfId="8876" xr:uid="{00000000-0005-0000-0000-00002AC60000}"/>
    <cellStyle name="RISKbottomEdge 3 2 2 2 2 3 2" xfId="26541" xr:uid="{00000000-0005-0000-0000-00002BC60000}"/>
    <cellStyle name="RISKbottomEdge 3 2 2 2 2 3 3" xfId="43800" xr:uid="{00000000-0005-0000-0000-00002CC60000}"/>
    <cellStyle name="RISKbottomEdge 3 2 2 2 2 4" xfId="22905" xr:uid="{00000000-0005-0000-0000-00002DC60000}"/>
    <cellStyle name="RISKbottomEdge 3 2 2 2 2 5" xfId="40189" xr:uid="{00000000-0005-0000-0000-00002EC60000}"/>
    <cellStyle name="RISKbottomEdge 3 2 2 2 3" xfId="10784" xr:uid="{00000000-0005-0000-0000-00002FC60000}"/>
    <cellStyle name="RISKbottomEdge 3 2 2 2 3 2" xfId="28448" xr:uid="{00000000-0005-0000-0000-000030C60000}"/>
    <cellStyle name="RISKbottomEdge 3 2 2 2 3 3" xfId="45693" xr:uid="{00000000-0005-0000-0000-000031C60000}"/>
    <cellStyle name="RISKbottomEdge 3 2 2 2 4" xfId="7096" xr:uid="{00000000-0005-0000-0000-000032C60000}"/>
    <cellStyle name="RISKbottomEdge 3 2 2 2 4 2" xfId="24761" xr:uid="{00000000-0005-0000-0000-000033C60000}"/>
    <cellStyle name="RISKbottomEdge 3 2 2 2 4 3" xfId="42032" xr:uid="{00000000-0005-0000-0000-000034C60000}"/>
    <cellStyle name="RISKbottomEdge 3 2 2 2 5" xfId="21043" xr:uid="{00000000-0005-0000-0000-000035C60000}"/>
    <cellStyle name="RISKbottomEdge 3 2 2 2 6" xfId="38346" xr:uid="{00000000-0005-0000-0000-000036C60000}"/>
    <cellStyle name="RISKbottomEdge 3 2 2 3" xfId="4271" xr:uid="{00000000-0005-0000-0000-000037C60000}"/>
    <cellStyle name="RISKbottomEdge 3 2 2 3 2" xfId="6180" xr:uid="{00000000-0005-0000-0000-000038C60000}"/>
    <cellStyle name="RISKbottomEdge 3 2 2 3 2 2" xfId="13099" xr:uid="{00000000-0005-0000-0000-000039C60000}"/>
    <cellStyle name="RISKbottomEdge 3 2 2 3 2 2 2" xfId="30763" xr:uid="{00000000-0005-0000-0000-00003AC60000}"/>
    <cellStyle name="RISKbottomEdge 3 2 2 3 2 2 3" xfId="47990" xr:uid="{00000000-0005-0000-0000-00003BC60000}"/>
    <cellStyle name="RISKbottomEdge 3 2 2 3 2 3" xfId="9815" xr:uid="{00000000-0005-0000-0000-00003CC60000}"/>
    <cellStyle name="RISKbottomEdge 3 2 2 3 2 3 2" xfId="27480" xr:uid="{00000000-0005-0000-0000-00003DC60000}"/>
    <cellStyle name="RISKbottomEdge 3 2 2 3 2 3 3" xfId="44733" xr:uid="{00000000-0005-0000-0000-00003EC60000}"/>
    <cellStyle name="RISKbottomEdge 3 2 2 3 2 4" xfId="23845" xr:uid="{00000000-0005-0000-0000-00003FC60000}"/>
    <cellStyle name="RISKbottomEdge 3 2 2 3 2 5" xfId="41122" xr:uid="{00000000-0005-0000-0000-000040C60000}"/>
    <cellStyle name="RISKbottomEdge 3 2 2 3 3" xfId="11244" xr:uid="{00000000-0005-0000-0000-000041C60000}"/>
    <cellStyle name="RISKbottomEdge 3 2 2 3 3 2" xfId="28908" xr:uid="{00000000-0005-0000-0000-000042C60000}"/>
    <cellStyle name="RISKbottomEdge 3 2 2 3 3 3" xfId="46147" xr:uid="{00000000-0005-0000-0000-000043C60000}"/>
    <cellStyle name="RISKbottomEdge 3 2 2 3 4" xfId="7960" xr:uid="{00000000-0005-0000-0000-000044C60000}"/>
    <cellStyle name="RISKbottomEdge 3 2 2 3 4 2" xfId="25625" xr:uid="{00000000-0005-0000-0000-000045C60000}"/>
    <cellStyle name="RISKbottomEdge 3 2 2 3 4 3" xfId="42890" xr:uid="{00000000-0005-0000-0000-000046C60000}"/>
    <cellStyle name="RISKbottomEdge 3 2 2 3 5" xfId="21985" xr:uid="{00000000-0005-0000-0000-000047C60000}"/>
    <cellStyle name="RISKbottomEdge 3 2 2 3 6" xfId="39279" xr:uid="{00000000-0005-0000-0000-000048C60000}"/>
    <cellStyle name="RISKbottomEdge 3 2 2 4" xfId="20334" xr:uid="{00000000-0005-0000-0000-000049C60000}"/>
    <cellStyle name="RISKbottomEdge 3 2 2 5" xfId="20086" xr:uid="{00000000-0005-0000-0000-00004AC60000}"/>
    <cellStyle name="RISKbottomEdge 3 2 3" xfId="3323" xr:uid="{00000000-0005-0000-0000-00004BC60000}"/>
    <cellStyle name="RISKbottomEdge 3 2 3 2" xfId="5239" xr:uid="{00000000-0005-0000-0000-00004CC60000}"/>
    <cellStyle name="RISKbottomEdge 3 2 3 2 2" xfId="12159" xr:uid="{00000000-0005-0000-0000-00004DC60000}"/>
    <cellStyle name="RISKbottomEdge 3 2 3 2 2 2" xfId="29823" xr:uid="{00000000-0005-0000-0000-00004EC60000}"/>
    <cellStyle name="RISKbottomEdge 3 2 3 2 2 3" xfId="47056" xr:uid="{00000000-0005-0000-0000-00004FC60000}"/>
    <cellStyle name="RISKbottomEdge 3 2 3 2 3" xfId="8875" xr:uid="{00000000-0005-0000-0000-000050C60000}"/>
    <cellStyle name="RISKbottomEdge 3 2 3 2 3 2" xfId="26540" xr:uid="{00000000-0005-0000-0000-000051C60000}"/>
    <cellStyle name="RISKbottomEdge 3 2 3 2 3 3" xfId="43799" xr:uid="{00000000-0005-0000-0000-000052C60000}"/>
    <cellStyle name="RISKbottomEdge 3 2 3 2 4" xfId="22904" xr:uid="{00000000-0005-0000-0000-000053C60000}"/>
    <cellStyle name="RISKbottomEdge 3 2 3 2 5" xfId="40188" xr:uid="{00000000-0005-0000-0000-000054C60000}"/>
    <cellStyle name="RISKbottomEdge 3 2 3 3" xfId="10783" xr:uid="{00000000-0005-0000-0000-000055C60000}"/>
    <cellStyle name="RISKbottomEdge 3 2 3 3 2" xfId="28447" xr:uid="{00000000-0005-0000-0000-000056C60000}"/>
    <cellStyle name="RISKbottomEdge 3 2 3 3 3" xfId="45692" xr:uid="{00000000-0005-0000-0000-000057C60000}"/>
    <cellStyle name="RISKbottomEdge 3 2 3 4" xfId="7095" xr:uid="{00000000-0005-0000-0000-000058C60000}"/>
    <cellStyle name="RISKbottomEdge 3 2 3 4 2" xfId="24760" xr:uid="{00000000-0005-0000-0000-000059C60000}"/>
    <cellStyle name="RISKbottomEdge 3 2 3 4 3" xfId="42031" xr:uid="{00000000-0005-0000-0000-00005AC60000}"/>
    <cellStyle name="RISKbottomEdge 3 2 3 5" xfId="21042" xr:uid="{00000000-0005-0000-0000-00005BC60000}"/>
    <cellStyle name="RISKbottomEdge 3 2 3 6" xfId="38345" xr:uid="{00000000-0005-0000-0000-00005CC60000}"/>
    <cellStyle name="RISKbottomEdge 3 2 4" xfId="4272" xr:uid="{00000000-0005-0000-0000-00005DC60000}"/>
    <cellStyle name="RISKbottomEdge 3 2 4 2" xfId="6181" xr:uid="{00000000-0005-0000-0000-00005EC60000}"/>
    <cellStyle name="RISKbottomEdge 3 2 4 2 2" xfId="13100" xr:uid="{00000000-0005-0000-0000-00005FC60000}"/>
    <cellStyle name="RISKbottomEdge 3 2 4 2 2 2" xfId="30764" xr:uid="{00000000-0005-0000-0000-000060C60000}"/>
    <cellStyle name="RISKbottomEdge 3 2 4 2 2 3" xfId="47991" xr:uid="{00000000-0005-0000-0000-000061C60000}"/>
    <cellStyle name="RISKbottomEdge 3 2 4 2 3" xfId="9816" xr:uid="{00000000-0005-0000-0000-000062C60000}"/>
    <cellStyle name="RISKbottomEdge 3 2 4 2 3 2" xfId="27481" xr:uid="{00000000-0005-0000-0000-000063C60000}"/>
    <cellStyle name="RISKbottomEdge 3 2 4 2 3 3" xfId="44734" xr:uid="{00000000-0005-0000-0000-000064C60000}"/>
    <cellStyle name="RISKbottomEdge 3 2 4 2 4" xfId="23846" xr:uid="{00000000-0005-0000-0000-000065C60000}"/>
    <cellStyle name="RISKbottomEdge 3 2 4 2 5" xfId="41123" xr:uid="{00000000-0005-0000-0000-000066C60000}"/>
    <cellStyle name="RISKbottomEdge 3 2 4 3" xfId="11245" xr:uid="{00000000-0005-0000-0000-000067C60000}"/>
    <cellStyle name="RISKbottomEdge 3 2 4 3 2" xfId="28909" xr:uid="{00000000-0005-0000-0000-000068C60000}"/>
    <cellStyle name="RISKbottomEdge 3 2 4 3 3" xfId="46148" xr:uid="{00000000-0005-0000-0000-000069C60000}"/>
    <cellStyle name="RISKbottomEdge 3 2 4 4" xfId="7961" xr:uid="{00000000-0005-0000-0000-00006AC60000}"/>
    <cellStyle name="RISKbottomEdge 3 2 4 4 2" xfId="25626" xr:uid="{00000000-0005-0000-0000-00006BC60000}"/>
    <cellStyle name="RISKbottomEdge 3 2 4 4 3" xfId="42891" xr:uid="{00000000-0005-0000-0000-00006CC60000}"/>
    <cellStyle name="RISKbottomEdge 3 2 4 5" xfId="21986" xr:uid="{00000000-0005-0000-0000-00006DC60000}"/>
    <cellStyle name="RISKbottomEdge 3 2 4 6" xfId="39280" xr:uid="{00000000-0005-0000-0000-00006EC60000}"/>
    <cellStyle name="RISKbottomEdge 3 2 5" xfId="20333" xr:uid="{00000000-0005-0000-0000-00006FC60000}"/>
    <cellStyle name="RISKbottomEdge 3 2 6" xfId="20087" xr:uid="{00000000-0005-0000-0000-000070C60000}"/>
    <cellStyle name="RISKbottomEdge 3 3" xfId="2155" xr:uid="{00000000-0005-0000-0000-000071C60000}"/>
    <cellStyle name="RISKbottomEdge 3 3 2" xfId="3325" xr:uid="{00000000-0005-0000-0000-000072C60000}"/>
    <cellStyle name="RISKbottomEdge 3 3 2 2" xfId="5241" xr:uid="{00000000-0005-0000-0000-000073C60000}"/>
    <cellStyle name="RISKbottomEdge 3 3 2 2 2" xfId="12161" xr:uid="{00000000-0005-0000-0000-000074C60000}"/>
    <cellStyle name="RISKbottomEdge 3 3 2 2 2 2" xfId="29825" xr:uid="{00000000-0005-0000-0000-000075C60000}"/>
    <cellStyle name="RISKbottomEdge 3 3 2 2 2 3" xfId="47058" xr:uid="{00000000-0005-0000-0000-000076C60000}"/>
    <cellStyle name="RISKbottomEdge 3 3 2 2 3" xfId="8877" xr:uid="{00000000-0005-0000-0000-000077C60000}"/>
    <cellStyle name="RISKbottomEdge 3 3 2 2 3 2" xfId="26542" xr:uid="{00000000-0005-0000-0000-000078C60000}"/>
    <cellStyle name="RISKbottomEdge 3 3 2 2 3 3" xfId="43801" xr:uid="{00000000-0005-0000-0000-000079C60000}"/>
    <cellStyle name="RISKbottomEdge 3 3 2 2 4" xfId="22906" xr:uid="{00000000-0005-0000-0000-00007AC60000}"/>
    <cellStyle name="RISKbottomEdge 3 3 2 2 5" xfId="40190" xr:uid="{00000000-0005-0000-0000-00007BC60000}"/>
    <cellStyle name="RISKbottomEdge 3 3 2 3" xfId="10785" xr:uid="{00000000-0005-0000-0000-00007CC60000}"/>
    <cellStyle name="RISKbottomEdge 3 3 2 3 2" xfId="28449" xr:uid="{00000000-0005-0000-0000-00007DC60000}"/>
    <cellStyle name="RISKbottomEdge 3 3 2 3 3" xfId="45694" xr:uid="{00000000-0005-0000-0000-00007EC60000}"/>
    <cellStyle name="RISKbottomEdge 3 3 2 4" xfId="7097" xr:uid="{00000000-0005-0000-0000-00007FC60000}"/>
    <cellStyle name="RISKbottomEdge 3 3 2 4 2" xfId="24762" xr:uid="{00000000-0005-0000-0000-000080C60000}"/>
    <cellStyle name="RISKbottomEdge 3 3 2 4 3" xfId="42033" xr:uid="{00000000-0005-0000-0000-000081C60000}"/>
    <cellStyle name="RISKbottomEdge 3 3 2 5" xfId="21044" xr:uid="{00000000-0005-0000-0000-000082C60000}"/>
    <cellStyle name="RISKbottomEdge 3 3 2 6" xfId="38347" xr:uid="{00000000-0005-0000-0000-000083C60000}"/>
    <cellStyle name="RISKbottomEdge 3 3 3" xfId="4270" xr:uid="{00000000-0005-0000-0000-000084C60000}"/>
    <cellStyle name="RISKbottomEdge 3 3 3 2" xfId="6179" xr:uid="{00000000-0005-0000-0000-000085C60000}"/>
    <cellStyle name="RISKbottomEdge 3 3 3 2 2" xfId="13098" xr:uid="{00000000-0005-0000-0000-000086C60000}"/>
    <cellStyle name="RISKbottomEdge 3 3 3 2 2 2" xfId="30762" xr:uid="{00000000-0005-0000-0000-000087C60000}"/>
    <cellStyle name="RISKbottomEdge 3 3 3 2 2 3" xfId="47989" xr:uid="{00000000-0005-0000-0000-000088C60000}"/>
    <cellStyle name="RISKbottomEdge 3 3 3 2 3" xfId="9814" xr:uid="{00000000-0005-0000-0000-000089C60000}"/>
    <cellStyle name="RISKbottomEdge 3 3 3 2 3 2" xfId="27479" xr:uid="{00000000-0005-0000-0000-00008AC60000}"/>
    <cellStyle name="RISKbottomEdge 3 3 3 2 3 3" xfId="44732" xr:uid="{00000000-0005-0000-0000-00008BC60000}"/>
    <cellStyle name="RISKbottomEdge 3 3 3 2 4" xfId="23844" xr:uid="{00000000-0005-0000-0000-00008CC60000}"/>
    <cellStyle name="RISKbottomEdge 3 3 3 2 5" xfId="41121" xr:uid="{00000000-0005-0000-0000-00008DC60000}"/>
    <cellStyle name="RISKbottomEdge 3 3 3 3" xfId="11243" xr:uid="{00000000-0005-0000-0000-00008EC60000}"/>
    <cellStyle name="RISKbottomEdge 3 3 3 3 2" xfId="28907" xr:uid="{00000000-0005-0000-0000-00008FC60000}"/>
    <cellStyle name="RISKbottomEdge 3 3 3 3 3" xfId="46146" xr:uid="{00000000-0005-0000-0000-000090C60000}"/>
    <cellStyle name="RISKbottomEdge 3 3 3 4" xfId="7959" xr:uid="{00000000-0005-0000-0000-000091C60000}"/>
    <cellStyle name="RISKbottomEdge 3 3 3 4 2" xfId="25624" xr:uid="{00000000-0005-0000-0000-000092C60000}"/>
    <cellStyle name="RISKbottomEdge 3 3 3 4 3" xfId="42889" xr:uid="{00000000-0005-0000-0000-000093C60000}"/>
    <cellStyle name="RISKbottomEdge 3 3 3 5" xfId="21984" xr:uid="{00000000-0005-0000-0000-000094C60000}"/>
    <cellStyle name="RISKbottomEdge 3 3 3 6" xfId="39278" xr:uid="{00000000-0005-0000-0000-000095C60000}"/>
    <cellStyle name="RISKbottomEdge 3 3 4" xfId="20335" xr:uid="{00000000-0005-0000-0000-000096C60000}"/>
    <cellStyle name="RISKbottomEdge 3 3 5" xfId="20085" xr:uid="{00000000-0005-0000-0000-000097C60000}"/>
    <cellStyle name="RISKbottomEdge 3 4" xfId="3322" xr:uid="{00000000-0005-0000-0000-000098C60000}"/>
    <cellStyle name="RISKbottomEdge 3 4 2" xfId="5238" xr:uid="{00000000-0005-0000-0000-000099C60000}"/>
    <cellStyle name="RISKbottomEdge 3 4 2 2" xfId="12158" xr:uid="{00000000-0005-0000-0000-00009AC60000}"/>
    <cellStyle name="RISKbottomEdge 3 4 2 2 2" xfId="29822" xr:uid="{00000000-0005-0000-0000-00009BC60000}"/>
    <cellStyle name="RISKbottomEdge 3 4 2 2 3" xfId="47055" xr:uid="{00000000-0005-0000-0000-00009CC60000}"/>
    <cellStyle name="RISKbottomEdge 3 4 2 3" xfId="8874" xr:uid="{00000000-0005-0000-0000-00009DC60000}"/>
    <cellStyle name="RISKbottomEdge 3 4 2 3 2" xfId="26539" xr:uid="{00000000-0005-0000-0000-00009EC60000}"/>
    <cellStyle name="RISKbottomEdge 3 4 2 3 3" xfId="43798" xr:uid="{00000000-0005-0000-0000-00009FC60000}"/>
    <cellStyle name="RISKbottomEdge 3 4 2 4" xfId="22903" xr:uid="{00000000-0005-0000-0000-0000A0C60000}"/>
    <cellStyle name="RISKbottomEdge 3 4 2 5" xfId="40187" xr:uid="{00000000-0005-0000-0000-0000A1C60000}"/>
    <cellStyle name="RISKbottomEdge 3 4 3" xfId="10782" xr:uid="{00000000-0005-0000-0000-0000A2C60000}"/>
    <cellStyle name="RISKbottomEdge 3 4 3 2" xfId="28446" xr:uid="{00000000-0005-0000-0000-0000A3C60000}"/>
    <cellStyle name="RISKbottomEdge 3 4 3 3" xfId="45691" xr:uid="{00000000-0005-0000-0000-0000A4C60000}"/>
    <cellStyle name="RISKbottomEdge 3 4 4" xfId="7094" xr:uid="{00000000-0005-0000-0000-0000A5C60000}"/>
    <cellStyle name="RISKbottomEdge 3 4 4 2" xfId="24759" xr:uid="{00000000-0005-0000-0000-0000A6C60000}"/>
    <cellStyle name="RISKbottomEdge 3 4 4 3" xfId="42030" xr:uid="{00000000-0005-0000-0000-0000A7C60000}"/>
    <cellStyle name="RISKbottomEdge 3 4 5" xfId="21041" xr:uid="{00000000-0005-0000-0000-0000A8C60000}"/>
    <cellStyle name="RISKbottomEdge 3 4 6" xfId="38344" xr:uid="{00000000-0005-0000-0000-0000A9C60000}"/>
    <cellStyle name="RISKbottomEdge 3 5" xfId="4273" xr:uid="{00000000-0005-0000-0000-0000AAC60000}"/>
    <cellStyle name="RISKbottomEdge 3 5 2" xfId="6182" xr:uid="{00000000-0005-0000-0000-0000ABC60000}"/>
    <cellStyle name="RISKbottomEdge 3 5 2 2" xfId="13101" xr:uid="{00000000-0005-0000-0000-0000ACC60000}"/>
    <cellStyle name="RISKbottomEdge 3 5 2 2 2" xfId="30765" xr:uid="{00000000-0005-0000-0000-0000ADC60000}"/>
    <cellStyle name="RISKbottomEdge 3 5 2 2 3" xfId="47992" xr:uid="{00000000-0005-0000-0000-0000AEC60000}"/>
    <cellStyle name="RISKbottomEdge 3 5 2 3" xfId="9817" xr:uid="{00000000-0005-0000-0000-0000AFC60000}"/>
    <cellStyle name="RISKbottomEdge 3 5 2 3 2" xfId="27482" xr:uid="{00000000-0005-0000-0000-0000B0C60000}"/>
    <cellStyle name="RISKbottomEdge 3 5 2 3 3" xfId="44735" xr:uid="{00000000-0005-0000-0000-0000B1C60000}"/>
    <cellStyle name="RISKbottomEdge 3 5 2 4" xfId="23847" xr:uid="{00000000-0005-0000-0000-0000B2C60000}"/>
    <cellStyle name="RISKbottomEdge 3 5 2 5" xfId="41124" xr:uid="{00000000-0005-0000-0000-0000B3C60000}"/>
    <cellStyle name="RISKbottomEdge 3 5 3" xfId="11246" xr:uid="{00000000-0005-0000-0000-0000B4C60000}"/>
    <cellStyle name="RISKbottomEdge 3 5 3 2" xfId="28910" xr:uid="{00000000-0005-0000-0000-0000B5C60000}"/>
    <cellStyle name="RISKbottomEdge 3 5 3 3" xfId="46149" xr:uid="{00000000-0005-0000-0000-0000B6C60000}"/>
    <cellStyle name="RISKbottomEdge 3 5 4" xfId="7962" xr:uid="{00000000-0005-0000-0000-0000B7C60000}"/>
    <cellStyle name="RISKbottomEdge 3 5 4 2" xfId="25627" xr:uid="{00000000-0005-0000-0000-0000B8C60000}"/>
    <cellStyle name="RISKbottomEdge 3 5 4 3" xfId="42892" xr:uid="{00000000-0005-0000-0000-0000B9C60000}"/>
    <cellStyle name="RISKbottomEdge 3 5 5" xfId="21987" xr:uid="{00000000-0005-0000-0000-0000BAC60000}"/>
    <cellStyle name="RISKbottomEdge 3 5 6" xfId="39281" xr:uid="{00000000-0005-0000-0000-0000BBC60000}"/>
    <cellStyle name="RISKbottomEdge 3 6" xfId="20332" xr:uid="{00000000-0005-0000-0000-0000BCC60000}"/>
    <cellStyle name="RISKbottomEdge 3 7" xfId="20088" xr:uid="{00000000-0005-0000-0000-0000BDC60000}"/>
    <cellStyle name="RISKbottomEdge 4" xfId="2156" xr:uid="{00000000-0005-0000-0000-0000BEC60000}"/>
    <cellStyle name="RISKbottomEdge 4 2" xfId="2157" xr:uid="{00000000-0005-0000-0000-0000BFC60000}"/>
    <cellStyle name="RISKbottomEdge 4 2 2" xfId="2158" xr:uid="{00000000-0005-0000-0000-0000C0C60000}"/>
    <cellStyle name="RISKbottomEdge 4 2 2 2" xfId="3328" xr:uid="{00000000-0005-0000-0000-0000C1C60000}"/>
    <cellStyle name="RISKbottomEdge 4 2 2 2 2" xfId="5244" xr:uid="{00000000-0005-0000-0000-0000C2C60000}"/>
    <cellStyle name="RISKbottomEdge 4 2 2 2 2 2" xfId="12164" xr:uid="{00000000-0005-0000-0000-0000C3C60000}"/>
    <cellStyle name="RISKbottomEdge 4 2 2 2 2 2 2" xfId="29828" xr:uid="{00000000-0005-0000-0000-0000C4C60000}"/>
    <cellStyle name="RISKbottomEdge 4 2 2 2 2 2 3" xfId="47061" xr:uid="{00000000-0005-0000-0000-0000C5C60000}"/>
    <cellStyle name="RISKbottomEdge 4 2 2 2 2 3" xfId="8880" xr:uid="{00000000-0005-0000-0000-0000C6C60000}"/>
    <cellStyle name="RISKbottomEdge 4 2 2 2 2 3 2" xfId="26545" xr:uid="{00000000-0005-0000-0000-0000C7C60000}"/>
    <cellStyle name="RISKbottomEdge 4 2 2 2 2 3 3" xfId="43804" xr:uid="{00000000-0005-0000-0000-0000C8C60000}"/>
    <cellStyle name="RISKbottomEdge 4 2 2 2 2 4" xfId="22909" xr:uid="{00000000-0005-0000-0000-0000C9C60000}"/>
    <cellStyle name="RISKbottomEdge 4 2 2 2 2 5" xfId="40193" xr:uid="{00000000-0005-0000-0000-0000CAC60000}"/>
    <cellStyle name="RISKbottomEdge 4 2 2 2 3" xfId="10788" xr:uid="{00000000-0005-0000-0000-0000CBC60000}"/>
    <cellStyle name="RISKbottomEdge 4 2 2 2 3 2" xfId="28452" xr:uid="{00000000-0005-0000-0000-0000CCC60000}"/>
    <cellStyle name="RISKbottomEdge 4 2 2 2 3 3" xfId="45697" xr:uid="{00000000-0005-0000-0000-0000CDC60000}"/>
    <cellStyle name="RISKbottomEdge 4 2 2 2 4" xfId="7100" xr:uid="{00000000-0005-0000-0000-0000CEC60000}"/>
    <cellStyle name="RISKbottomEdge 4 2 2 2 4 2" xfId="24765" xr:uid="{00000000-0005-0000-0000-0000CFC60000}"/>
    <cellStyle name="RISKbottomEdge 4 2 2 2 4 3" xfId="42036" xr:uid="{00000000-0005-0000-0000-0000D0C60000}"/>
    <cellStyle name="RISKbottomEdge 4 2 2 2 5" xfId="21047" xr:uid="{00000000-0005-0000-0000-0000D1C60000}"/>
    <cellStyle name="RISKbottomEdge 4 2 2 2 6" xfId="38350" xr:uid="{00000000-0005-0000-0000-0000D2C60000}"/>
    <cellStyle name="RISKbottomEdge 4 2 2 3" xfId="4267" xr:uid="{00000000-0005-0000-0000-0000D3C60000}"/>
    <cellStyle name="RISKbottomEdge 4 2 2 3 2" xfId="6176" xr:uid="{00000000-0005-0000-0000-0000D4C60000}"/>
    <cellStyle name="RISKbottomEdge 4 2 2 3 2 2" xfId="13095" xr:uid="{00000000-0005-0000-0000-0000D5C60000}"/>
    <cellStyle name="RISKbottomEdge 4 2 2 3 2 2 2" xfId="30759" xr:uid="{00000000-0005-0000-0000-0000D6C60000}"/>
    <cellStyle name="RISKbottomEdge 4 2 2 3 2 2 3" xfId="47986" xr:uid="{00000000-0005-0000-0000-0000D7C60000}"/>
    <cellStyle name="RISKbottomEdge 4 2 2 3 2 3" xfId="9811" xr:uid="{00000000-0005-0000-0000-0000D8C60000}"/>
    <cellStyle name="RISKbottomEdge 4 2 2 3 2 3 2" xfId="27476" xr:uid="{00000000-0005-0000-0000-0000D9C60000}"/>
    <cellStyle name="RISKbottomEdge 4 2 2 3 2 3 3" xfId="44729" xr:uid="{00000000-0005-0000-0000-0000DAC60000}"/>
    <cellStyle name="RISKbottomEdge 4 2 2 3 2 4" xfId="23841" xr:uid="{00000000-0005-0000-0000-0000DBC60000}"/>
    <cellStyle name="RISKbottomEdge 4 2 2 3 2 5" xfId="41118" xr:uid="{00000000-0005-0000-0000-0000DCC60000}"/>
    <cellStyle name="RISKbottomEdge 4 2 2 3 3" xfId="11240" xr:uid="{00000000-0005-0000-0000-0000DDC60000}"/>
    <cellStyle name="RISKbottomEdge 4 2 2 3 3 2" xfId="28904" xr:uid="{00000000-0005-0000-0000-0000DEC60000}"/>
    <cellStyle name="RISKbottomEdge 4 2 2 3 3 3" xfId="46143" xr:uid="{00000000-0005-0000-0000-0000DFC60000}"/>
    <cellStyle name="RISKbottomEdge 4 2 2 3 4" xfId="7956" xr:uid="{00000000-0005-0000-0000-0000E0C60000}"/>
    <cellStyle name="RISKbottomEdge 4 2 2 3 4 2" xfId="25621" xr:uid="{00000000-0005-0000-0000-0000E1C60000}"/>
    <cellStyle name="RISKbottomEdge 4 2 2 3 4 3" xfId="42886" xr:uid="{00000000-0005-0000-0000-0000E2C60000}"/>
    <cellStyle name="RISKbottomEdge 4 2 2 3 5" xfId="21981" xr:uid="{00000000-0005-0000-0000-0000E3C60000}"/>
    <cellStyle name="RISKbottomEdge 4 2 2 3 6" xfId="39275" xr:uid="{00000000-0005-0000-0000-0000E4C60000}"/>
    <cellStyle name="RISKbottomEdge 4 2 2 4" xfId="20338" xr:uid="{00000000-0005-0000-0000-0000E5C60000}"/>
    <cellStyle name="RISKbottomEdge 4 2 2 5" xfId="20082" xr:uid="{00000000-0005-0000-0000-0000E6C60000}"/>
    <cellStyle name="RISKbottomEdge 4 2 3" xfId="3327" xr:uid="{00000000-0005-0000-0000-0000E7C60000}"/>
    <cellStyle name="RISKbottomEdge 4 2 3 2" xfId="5243" xr:uid="{00000000-0005-0000-0000-0000E8C60000}"/>
    <cellStyle name="RISKbottomEdge 4 2 3 2 2" xfId="12163" xr:uid="{00000000-0005-0000-0000-0000E9C60000}"/>
    <cellStyle name="RISKbottomEdge 4 2 3 2 2 2" xfId="29827" xr:uid="{00000000-0005-0000-0000-0000EAC60000}"/>
    <cellStyle name="RISKbottomEdge 4 2 3 2 2 3" xfId="47060" xr:uid="{00000000-0005-0000-0000-0000EBC60000}"/>
    <cellStyle name="RISKbottomEdge 4 2 3 2 3" xfId="8879" xr:uid="{00000000-0005-0000-0000-0000ECC60000}"/>
    <cellStyle name="RISKbottomEdge 4 2 3 2 3 2" xfId="26544" xr:uid="{00000000-0005-0000-0000-0000EDC60000}"/>
    <cellStyle name="RISKbottomEdge 4 2 3 2 3 3" xfId="43803" xr:uid="{00000000-0005-0000-0000-0000EEC60000}"/>
    <cellStyle name="RISKbottomEdge 4 2 3 2 4" xfId="22908" xr:uid="{00000000-0005-0000-0000-0000EFC60000}"/>
    <cellStyle name="RISKbottomEdge 4 2 3 2 5" xfId="40192" xr:uid="{00000000-0005-0000-0000-0000F0C60000}"/>
    <cellStyle name="RISKbottomEdge 4 2 3 3" xfId="10787" xr:uid="{00000000-0005-0000-0000-0000F1C60000}"/>
    <cellStyle name="RISKbottomEdge 4 2 3 3 2" xfId="28451" xr:uid="{00000000-0005-0000-0000-0000F2C60000}"/>
    <cellStyle name="RISKbottomEdge 4 2 3 3 3" xfId="45696" xr:uid="{00000000-0005-0000-0000-0000F3C60000}"/>
    <cellStyle name="RISKbottomEdge 4 2 3 4" xfId="7099" xr:uid="{00000000-0005-0000-0000-0000F4C60000}"/>
    <cellStyle name="RISKbottomEdge 4 2 3 4 2" xfId="24764" xr:uid="{00000000-0005-0000-0000-0000F5C60000}"/>
    <cellStyle name="RISKbottomEdge 4 2 3 4 3" xfId="42035" xr:uid="{00000000-0005-0000-0000-0000F6C60000}"/>
    <cellStyle name="RISKbottomEdge 4 2 3 5" xfId="21046" xr:uid="{00000000-0005-0000-0000-0000F7C60000}"/>
    <cellStyle name="RISKbottomEdge 4 2 3 6" xfId="38349" xr:uid="{00000000-0005-0000-0000-0000F8C60000}"/>
    <cellStyle name="RISKbottomEdge 4 2 4" xfId="4268" xr:uid="{00000000-0005-0000-0000-0000F9C60000}"/>
    <cellStyle name="RISKbottomEdge 4 2 4 2" xfId="6177" xr:uid="{00000000-0005-0000-0000-0000FAC60000}"/>
    <cellStyle name="RISKbottomEdge 4 2 4 2 2" xfId="13096" xr:uid="{00000000-0005-0000-0000-0000FBC60000}"/>
    <cellStyle name="RISKbottomEdge 4 2 4 2 2 2" xfId="30760" xr:uid="{00000000-0005-0000-0000-0000FCC60000}"/>
    <cellStyle name="RISKbottomEdge 4 2 4 2 2 3" xfId="47987" xr:uid="{00000000-0005-0000-0000-0000FDC60000}"/>
    <cellStyle name="RISKbottomEdge 4 2 4 2 3" xfId="9812" xr:uid="{00000000-0005-0000-0000-0000FEC60000}"/>
    <cellStyle name="RISKbottomEdge 4 2 4 2 3 2" xfId="27477" xr:uid="{00000000-0005-0000-0000-0000FFC60000}"/>
    <cellStyle name="RISKbottomEdge 4 2 4 2 3 3" xfId="44730" xr:uid="{00000000-0005-0000-0000-000000C70000}"/>
    <cellStyle name="RISKbottomEdge 4 2 4 2 4" xfId="23842" xr:uid="{00000000-0005-0000-0000-000001C70000}"/>
    <cellStyle name="RISKbottomEdge 4 2 4 2 5" xfId="41119" xr:uid="{00000000-0005-0000-0000-000002C70000}"/>
    <cellStyle name="RISKbottomEdge 4 2 4 3" xfId="11241" xr:uid="{00000000-0005-0000-0000-000003C70000}"/>
    <cellStyle name="RISKbottomEdge 4 2 4 3 2" xfId="28905" xr:uid="{00000000-0005-0000-0000-000004C70000}"/>
    <cellStyle name="RISKbottomEdge 4 2 4 3 3" xfId="46144" xr:uid="{00000000-0005-0000-0000-000005C70000}"/>
    <cellStyle name="RISKbottomEdge 4 2 4 4" xfId="7957" xr:uid="{00000000-0005-0000-0000-000006C70000}"/>
    <cellStyle name="RISKbottomEdge 4 2 4 4 2" xfId="25622" xr:uid="{00000000-0005-0000-0000-000007C70000}"/>
    <cellStyle name="RISKbottomEdge 4 2 4 4 3" xfId="42887" xr:uid="{00000000-0005-0000-0000-000008C70000}"/>
    <cellStyle name="RISKbottomEdge 4 2 4 5" xfId="21982" xr:uid="{00000000-0005-0000-0000-000009C70000}"/>
    <cellStyle name="RISKbottomEdge 4 2 4 6" xfId="39276" xr:uid="{00000000-0005-0000-0000-00000AC70000}"/>
    <cellStyle name="RISKbottomEdge 4 2 5" xfId="20337" xr:uid="{00000000-0005-0000-0000-00000BC70000}"/>
    <cellStyle name="RISKbottomEdge 4 2 6" xfId="20083" xr:uid="{00000000-0005-0000-0000-00000CC70000}"/>
    <cellStyle name="RISKbottomEdge 4 3" xfId="2159" xr:uid="{00000000-0005-0000-0000-00000DC70000}"/>
    <cellStyle name="RISKbottomEdge 4 3 2" xfId="3329" xr:uid="{00000000-0005-0000-0000-00000EC70000}"/>
    <cellStyle name="RISKbottomEdge 4 3 2 2" xfId="5245" xr:uid="{00000000-0005-0000-0000-00000FC70000}"/>
    <cellStyle name="RISKbottomEdge 4 3 2 2 2" xfId="12165" xr:uid="{00000000-0005-0000-0000-000010C70000}"/>
    <cellStyle name="RISKbottomEdge 4 3 2 2 2 2" xfId="29829" xr:uid="{00000000-0005-0000-0000-000011C70000}"/>
    <cellStyle name="RISKbottomEdge 4 3 2 2 2 3" xfId="47062" xr:uid="{00000000-0005-0000-0000-000012C70000}"/>
    <cellStyle name="RISKbottomEdge 4 3 2 2 3" xfId="8881" xr:uid="{00000000-0005-0000-0000-000013C70000}"/>
    <cellStyle name="RISKbottomEdge 4 3 2 2 3 2" xfId="26546" xr:uid="{00000000-0005-0000-0000-000014C70000}"/>
    <cellStyle name="RISKbottomEdge 4 3 2 2 3 3" xfId="43805" xr:uid="{00000000-0005-0000-0000-000015C70000}"/>
    <cellStyle name="RISKbottomEdge 4 3 2 2 4" xfId="22910" xr:uid="{00000000-0005-0000-0000-000016C70000}"/>
    <cellStyle name="RISKbottomEdge 4 3 2 2 5" xfId="40194" xr:uid="{00000000-0005-0000-0000-000017C70000}"/>
    <cellStyle name="RISKbottomEdge 4 3 2 3" xfId="10789" xr:uid="{00000000-0005-0000-0000-000018C70000}"/>
    <cellStyle name="RISKbottomEdge 4 3 2 3 2" xfId="28453" xr:uid="{00000000-0005-0000-0000-000019C70000}"/>
    <cellStyle name="RISKbottomEdge 4 3 2 3 3" xfId="45698" xr:uid="{00000000-0005-0000-0000-00001AC70000}"/>
    <cellStyle name="RISKbottomEdge 4 3 2 4" xfId="7101" xr:uid="{00000000-0005-0000-0000-00001BC70000}"/>
    <cellStyle name="RISKbottomEdge 4 3 2 4 2" xfId="24766" xr:uid="{00000000-0005-0000-0000-00001CC70000}"/>
    <cellStyle name="RISKbottomEdge 4 3 2 4 3" xfId="42037" xr:uid="{00000000-0005-0000-0000-00001DC70000}"/>
    <cellStyle name="RISKbottomEdge 4 3 2 5" xfId="21048" xr:uid="{00000000-0005-0000-0000-00001EC70000}"/>
    <cellStyle name="RISKbottomEdge 4 3 2 6" xfId="38351" xr:uid="{00000000-0005-0000-0000-00001FC70000}"/>
    <cellStyle name="RISKbottomEdge 4 3 3" xfId="4266" xr:uid="{00000000-0005-0000-0000-000020C70000}"/>
    <cellStyle name="RISKbottomEdge 4 3 3 2" xfId="6175" xr:uid="{00000000-0005-0000-0000-000021C70000}"/>
    <cellStyle name="RISKbottomEdge 4 3 3 2 2" xfId="13094" xr:uid="{00000000-0005-0000-0000-000022C70000}"/>
    <cellStyle name="RISKbottomEdge 4 3 3 2 2 2" xfId="30758" xr:uid="{00000000-0005-0000-0000-000023C70000}"/>
    <cellStyle name="RISKbottomEdge 4 3 3 2 2 3" xfId="47985" xr:uid="{00000000-0005-0000-0000-000024C70000}"/>
    <cellStyle name="RISKbottomEdge 4 3 3 2 3" xfId="9810" xr:uid="{00000000-0005-0000-0000-000025C70000}"/>
    <cellStyle name="RISKbottomEdge 4 3 3 2 3 2" xfId="27475" xr:uid="{00000000-0005-0000-0000-000026C70000}"/>
    <cellStyle name="RISKbottomEdge 4 3 3 2 3 3" xfId="44728" xr:uid="{00000000-0005-0000-0000-000027C70000}"/>
    <cellStyle name="RISKbottomEdge 4 3 3 2 4" xfId="23840" xr:uid="{00000000-0005-0000-0000-000028C70000}"/>
    <cellStyle name="RISKbottomEdge 4 3 3 2 5" xfId="41117" xr:uid="{00000000-0005-0000-0000-000029C70000}"/>
    <cellStyle name="RISKbottomEdge 4 3 3 3" xfId="11239" xr:uid="{00000000-0005-0000-0000-00002AC70000}"/>
    <cellStyle name="RISKbottomEdge 4 3 3 3 2" xfId="28903" xr:uid="{00000000-0005-0000-0000-00002BC70000}"/>
    <cellStyle name="RISKbottomEdge 4 3 3 3 3" xfId="46142" xr:uid="{00000000-0005-0000-0000-00002CC70000}"/>
    <cellStyle name="RISKbottomEdge 4 3 3 4" xfId="7955" xr:uid="{00000000-0005-0000-0000-00002DC70000}"/>
    <cellStyle name="RISKbottomEdge 4 3 3 4 2" xfId="25620" xr:uid="{00000000-0005-0000-0000-00002EC70000}"/>
    <cellStyle name="RISKbottomEdge 4 3 3 4 3" xfId="42885" xr:uid="{00000000-0005-0000-0000-00002FC70000}"/>
    <cellStyle name="RISKbottomEdge 4 3 3 5" xfId="21980" xr:uid="{00000000-0005-0000-0000-000030C70000}"/>
    <cellStyle name="RISKbottomEdge 4 3 3 6" xfId="39274" xr:uid="{00000000-0005-0000-0000-000031C70000}"/>
    <cellStyle name="RISKbottomEdge 4 3 4" xfId="20339" xr:uid="{00000000-0005-0000-0000-000032C70000}"/>
    <cellStyle name="RISKbottomEdge 4 3 5" xfId="20081" xr:uid="{00000000-0005-0000-0000-000033C70000}"/>
    <cellStyle name="RISKbottomEdge 4 4" xfId="3326" xr:uid="{00000000-0005-0000-0000-000034C70000}"/>
    <cellStyle name="RISKbottomEdge 4 4 2" xfId="5242" xr:uid="{00000000-0005-0000-0000-000035C70000}"/>
    <cellStyle name="RISKbottomEdge 4 4 2 2" xfId="12162" xr:uid="{00000000-0005-0000-0000-000036C70000}"/>
    <cellStyle name="RISKbottomEdge 4 4 2 2 2" xfId="29826" xr:uid="{00000000-0005-0000-0000-000037C70000}"/>
    <cellStyle name="RISKbottomEdge 4 4 2 2 3" xfId="47059" xr:uid="{00000000-0005-0000-0000-000038C70000}"/>
    <cellStyle name="RISKbottomEdge 4 4 2 3" xfId="8878" xr:uid="{00000000-0005-0000-0000-000039C70000}"/>
    <cellStyle name="RISKbottomEdge 4 4 2 3 2" xfId="26543" xr:uid="{00000000-0005-0000-0000-00003AC70000}"/>
    <cellStyle name="RISKbottomEdge 4 4 2 3 3" xfId="43802" xr:uid="{00000000-0005-0000-0000-00003BC70000}"/>
    <cellStyle name="RISKbottomEdge 4 4 2 4" xfId="22907" xr:uid="{00000000-0005-0000-0000-00003CC70000}"/>
    <cellStyle name="RISKbottomEdge 4 4 2 5" xfId="40191" xr:uid="{00000000-0005-0000-0000-00003DC70000}"/>
    <cellStyle name="RISKbottomEdge 4 4 3" xfId="10786" xr:uid="{00000000-0005-0000-0000-00003EC70000}"/>
    <cellStyle name="RISKbottomEdge 4 4 3 2" xfId="28450" xr:uid="{00000000-0005-0000-0000-00003FC70000}"/>
    <cellStyle name="RISKbottomEdge 4 4 3 3" xfId="45695" xr:uid="{00000000-0005-0000-0000-000040C70000}"/>
    <cellStyle name="RISKbottomEdge 4 4 4" xfId="7098" xr:uid="{00000000-0005-0000-0000-000041C70000}"/>
    <cellStyle name="RISKbottomEdge 4 4 4 2" xfId="24763" xr:uid="{00000000-0005-0000-0000-000042C70000}"/>
    <cellStyle name="RISKbottomEdge 4 4 4 3" xfId="42034" xr:uid="{00000000-0005-0000-0000-000043C70000}"/>
    <cellStyle name="RISKbottomEdge 4 4 5" xfId="21045" xr:uid="{00000000-0005-0000-0000-000044C70000}"/>
    <cellStyle name="RISKbottomEdge 4 4 6" xfId="38348" xr:uid="{00000000-0005-0000-0000-000045C70000}"/>
    <cellStyle name="RISKbottomEdge 4 5" xfId="4269" xr:uid="{00000000-0005-0000-0000-000046C70000}"/>
    <cellStyle name="RISKbottomEdge 4 5 2" xfId="6178" xr:uid="{00000000-0005-0000-0000-000047C70000}"/>
    <cellStyle name="RISKbottomEdge 4 5 2 2" xfId="13097" xr:uid="{00000000-0005-0000-0000-000048C70000}"/>
    <cellStyle name="RISKbottomEdge 4 5 2 2 2" xfId="30761" xr:uid="{00000000-0005-0000-0000-000049C70000}"/>
    <cellStyle name="RISKbottomEdge 4 5 2 2 3" xfId="47988" xr:uid="{00000000-0005-0000-0000-00004AC70000}"/>
    <cellStyle name="RISKbottomEdge 4 5 2 3" xfId="9813" xr:uid="{00000000-0005-0000-0000-00004BC70000}"/>
    <cellStyle name="RISKbottomEdge 4 5 2 3 2" xfId="27478" xr:uid="{00000000-0005-0000-0000-00004CC70000}"/>
    <cellStyle name="RISKbottomEdge 4 5 2 3 3" xfId="44731" xr:uid="{00000000-0005-0000-0000-00004DC70000}"/>
    <cellStyle name="RISKbottomEdge 4 5 2 4" xfId="23843" xr:uid="{00000000-0005-0000-0000-00004EC70000}"/>
    <cellStyle name="RISKbottomEdge 4 5 2 5" xfId="41120" xr:uid="{00000000-0005-0000-0000-00004FC70000}"/>
    <cellStyle name="RISKbottomEdge 4 5 3" xfId="11242" xr:uid="{00000000-0005-0000-0000-000050C70000}"/>
    <cellStyle name="RISKbottomEdge 4 5 3 2" xfId="28906" xr:uid="{00000000-0005-0000-0000-000051C70000}"/>
    <cellStyle name="RISKbottomEdge 4 5 3 3" xfId="46145" xr:uid="{00000000-0005-0000-0000-000052C70000}"/>
    <cellStyle name="RISKbottomEdge 4 5 4" xfId="7958" xr:uid="{00000000-0005-0000-0000-000053C70000}"/>
    <cellStyle name="RISKbottomEdge 4 5 4 2" xfId="25623" xr:uid="{00000000-0005-0000-0000-000054C70000}"/>
    <cellStyle name="RISKbottomEdge 4 5 4 3" xfId="42888" xr:uid="{00000000-0005-0000-0000-000055C70000}"/>
    <cellStyle name="RISKbottomEdge 4 5 5" xfId="21983" xr:uid="{00000000-0005-0000-0000-000056C70000}"/>
    <cellStyle name="RISKbottomEdge 4 5 6" xfId="39277" xr:uid="{00000000-0005-0000-0000-000057C70000}"/>
    <cellStyle name="RISKbottomEdge 4 6" xfId="20336" xr:uid="{00000000-0005-0000-0000-000058C70000}"/>
    <cellStyle name="RISKbottomEdge 4 7" xfId="20084" xr:uid="{00000000-0005-0000-0000-000059C70000}"/>
    <cellStyle name="RISKbottomEdge 5" xfId="2160" xr:uid="{00000000-0005-0000-0000-00005AC70000}"/>
    <cellStyle name="RISKbottomEdge 5 2" xfId="2161" xr:uid="{00000000-0005-0000-0000-00005BC70000}"/>
    <cellStyle name="RISKbottomEdge 5 2 2" xfId="2162" xr:uid="{00000000-0005-0000-0000-00005CC70000}"/>
    <cellStyle name="RISKbottomEdge 5 2 2 2" xfId="3332" xr:uid="{00000000-0005-0000-0000-00005DC70000}"/>
    <cellStyle name="RISKbottomEdge 5 2 2 2 2" xfId="5248" xr:uid="{00000000-0005-0000-0000-00005EC70000}"/>
    <cellStyle name="RISKbottomEdge 5 2 2 2 2 2" xfId="12168" xr:uid="{00000000-0005-0000-0000-00005FC70000}"/>
    <cellStyle name="RISKbottomEdge 5 2 2 2 2 2 2" xfId="29832" xr:uid="{00000000-0005-0000-0000-000060C70000}"/>
    <cellStyle name="RISKbottomEdge 5 2 2 2 2 2 3" xfId="47065" xr:uid="{00000000-0005-0000-0000-000061C70000}"/>
    <cellStyle name="RISKbottomEdge 5 2 2 2 2 3" xfId="8884" xr:uid="{00000000-0005-0000-0000-000062C70000}"/>
    <cellStyle name="RISKbottomEdge 5 2 2 2 2 3 2" xfId="26549" xr:uid="{00000000-0005-0000-0000-000063C70000}"/>
    <cellStyle name="RISKbottomEdge 5 2 2 2 2 3 3" xfId="43808" xr:uid="{00000000-0005-0000-0000-000064C70000}"/>
    <cellStyle name="RISKbottomEdge 5 2 2 2 2 4" xfId="22913" xr:uid="{00000000-0005-0000-0000-000065C70000}"/>
    <cellStyle name="RISKbottomEdge 5 2 2 2 2 5" xfId="40197" xr:uid="{00000000-0005-0000-0000-000066C70000}"/>
    <cellStyle name="RISKbottomEdge 5 2 2 2 3" xfId="10792" xr:uid="{00000000-0005-0000-0000-000067C70000}"/>
    <cellStyle name="RISKbottomEdge 5 2 2 2 3 2" xfId="28456" xr:uid="{00000000-0005-0000-0000-000068C70000}"/>
    <cellStyle name="RISKbottomEdge 5 2 2 2 3 3" xfId="45701" xr:uid="{00000000-0005-0000-0000-000069C70000}"/>
    <cellStyle name="RISKbottomEdge 5 2 2 2 4" xfId="7104" xr:uid="{00000000-0005-0000-0000-00006AC70000}"/>
    <cellStyle name="RISKbottomEdge 5 2 2 2 4 2" xfId="24769" xr:uid="{00000000-0005-0000-0000-00006BC70000}"/>
    <cellStyle name="RISKbottomEdge 5 2 2 2 4 3" xfId="42040" xr:uid="{00000000-0005-0000-0000-00006CC70000}"/>
    <cellStyle name="RISKbottomEdge 5 2 2 2 5" xfId="21051" xr:uid="{00000000-0005-0000-0000-00006DC70000}"/>
    <cellStyle name="RISKbottomEdge 5 2 2 2 6" xfId="38354" xr:uid="{00000000-0005-0000-0000-00006EC70000}"/>
    <cellStyle name="RISKbottomEdge 5 2 2 3" xfId="4263" xr:uid="{00000000-0005-0000-0000-00006FC70000}"/>
    <cellStyle name="RISKbottomEdge 5 2 2 3 2" xfId="6172" xr:uid="{00000000-0005-0000-0000-000070C70000}"/>
    <cellStyle name="RISKbottomEdge 5 2 2 3 2 2" xfId="13091" xr:uid="{00000000-0005-0000-0000-000071C70000}"/>
    <cellStyle name="RISKbottomEdge 5 2 2 3 2 2 2" xfId="30755" xr:uid="{00000000-0005-0000-0000-000072C70000}"/>
    <cellStyle name="RISKbottomEdge 5 2 2 3 2 2 3" xfId="47982" xr:uid="{00000000-0005-0000-0000-000073C70000}"/>
    <cellStyle name="RISKbottomEdge 5 2 2 3 2 3" xfId="9807" xr:uid="{00000000-0005-0000-0000-000074C70000}"/>
    <cellStyle name="RISKbottomEdge 5 2 2 3 2 3 2" xfId="27472" xr:uid="{00000000-0005-0000-0000-000075C70000}"/>
    <cellStyle name="RISKbottomEdge 5 2 2 3 2 3 3" xfId="44725" xr:uid="{00000000-0005-0000-0000-000076C70000}"/>
    <cellStyle name="RISKbottomEdge 5 2 2 3 2 4" xfId="23837" xr:uid="{00000000-0005-0000-0000-000077C70000}"/>
    <cellStyle name="RISKbottomEdge 5 2 2 3 2 5" xfId="41114" xr:uid="{00000000-0005-0000-0000-000078C70000}"/>
    <cellStyle name="RISKbottomEdge 5 2 2 3 3" xfId="11236" xr:uid="{00000000-0005-0000-0000-000079C70000}"/>
    <cellStyle name="RISKbottomEdge 5 2 2 3 3 2" xfId="28900" xr:uid="{00000000-0005-0000-0000-00007AC70000}"/>
    <cellStyle name="RISKbottomEdge 5 2 2 3 3 3" xfId="46139" xr:uid="{00000000-0005-0000-0000-00007BC70000}"/>
    <cellStyle name="RISKbottomEdge 5 2 2 3 4" xfId="7952" xr:uid="{00000000-0005-0000-0000-00007CC70000}"/>
    <cellStyle name="RISKbottomEdge 5 2 2 3 4 2" xfId="25617" xr:uid="{00000000-0005-0000-0000-00007DC70000}"/>
    <cellStyle name="RISKbottomEdge 5 2 2 3 4 3" xfId="42882" xr:uid="{00000000-0005-0000-0000-00007EC70000}"/>
    <cellStyle name="RISKbottomEdge 5 2 2 3 5" xfId="21977" xr:uid="{00000000-0005-0000-0000-00007FC70000}"/>
    <cellStyle name="RISKbottomEdge 5 2 2 3 6" xfId="39271" xr:uid="{00000000-0005-0000-0000-000080C70000}"/>
    <cellStyle name="RISKbottomEdge 5 2 2 4" xfId="20342" xr:uid="{00000000-0005-0000-0000-000081C70000}"/>
    <cellStyle name="RISKbottomEdge 5 2 2 5" xfId="20078" xr:uid="{00000000-0005-0000-0000-000082C70000}"/>
    <cellStyle name="RISKbottomEdge 5 2 3" xfId="3331" xr:uid="{00000000-0005-0000-0000-000083C70000}"/>
    <cellStyle name="RISKbottomEdge 5 2 3 2" xfId="5247" xr:uid="{00000000-0005-0000-0000-000084C70000}"/>
    <cellStyle name="RISKbottomEdge 5 2 3 2 2" xfId="12167" xr:uid="{00000000-0005-0000-0000-000085C70000}"/>
    <cellStyle name="RISKbottomEdge 5 2 3 2 2 2" xfId="29831" xr:uid="{00000000-0005-0000-0000-000086C70000}"/>
    <cellStyle name="RISKbottomEdge 5 2 3 2 2 3" xfId="47064" xr:uid="{00000000-0005-0000-0000-000087C70000}"/>
    <cellStyle name="RISKbottomEdge 5 2 3 2 3" xfId="8883" xr:uid="{00000000-0005-0000-0000-000088C70000}"/>
    <cellStyle name="RISKbottomEdge 5 2 3 2 3 2" xfId="26548" xr:uid="{00000000-0005-0000-0000-000089C70000}"/>
    <cellStyle name="RISKbottomEdge 5 2 3 2 3 3" xfId="43807" xr:uid="{00000000-0005-0000-0000-00008AC70000}"/>
    <cellStyle name="RISKbottomEdge 5 2 3 2 4" xfId="22912" xr:uid="{00000000-0005-0000-0000-00008BC70000}"/>
    <cellStyle name="RISKbottomEdge 5 2 3 2 5" xfId="40196" xr:uid="{00000000-0005-0000-0000-00008CC70000}"/>
    <cellStyle name="RISKbottomEdge 5 2 3 3" xfId="10791" xr:uid="{00000000-0005-0000-0000-00008DC70000}"/>
    <cellStyle name="RISKbottomEdge 5 2 3 3 2" xfId="28455" xr:uid="{00000000-0005-0000-0000-00008EC70000}"/>
    <cellStyle name="RISKbottomEdge 5 2 3 3 3" xfId="45700" xr:uid="{00000000-0005-0000-0000-00008FC70000}"/>
    <cellStyle name="RISKbottomEdge 5 2 3 4" xfId="7103" xr:uid="{00000000-0005-0000-0000-000090C70000}"/>
    <cellStyle name="RISKbottomEdge 5 2 3 4 2" xfId="24768" xr:uid="{00000000-0005-0000-0000-000091C70000}"/>
    <cellStyle name="RISKbottomEdge 5 2 3 4 3" xfId="42039" xr:uid="{00000000-0005-0000-0000-000092C70000}"/>
    <cellStyle name="RISKbottomEdge 5 2 3 5" xfId="21050" xr:uid="{00000000-0005-0000-0000-000093C70000}"/>
    <cellStyle name="RISKbottomEdge 5 2 3 6" xfId="38353" xr:uid="{00000000-0005-0000-0000-000094C70000}"/>
    <cellStyle name="RISKbottomEdge 5 2 4" xfId="4264" xr:uid="{00000000-0005-0000-0000-000095C70000}"/>
    <cellStyle name="RISKbottomEdge 5 2 4 2" xfId="6173" xr:uid="{00000000-0005-0000-0000-000096C70000}"/>
    <cellStyle name="RISKbottomEdge 5 2 4 2 2" xfId="13092" xr:uid="{00000000-0005-0000-0000-000097C70000}"/>
    <cellStyle name="RISKbottomEdge 5 2 4 2 2 2" xfId="30756" xr:uid="{00000000-0005-0000-0000-000098C70000}"/>
    <cellStyle name="RISKbottomEdge 5 2 4 2 2 3" xfId="47983" xr:uid="{00000000-0005-0000-0000-000099C70000}"/>
    <cellStyle name="RISKbottomEdge 5 2 4 2 3" xfId="9808" xr:uid="{00000000-0005-0000-0000-00009AC70000}"/>
    <cellStyle name="RISKbottomEdge 5 2 4 2 3 2" xfId="27473" xr:uid="{00000000-0005-0000-0000-00009BC70000}"/>
    <cellStyle name="RISKbottomEdge 5 2 4 2 3 3" xfId="44726" xr:uid="{00000000-0005-0000-0000-00009CC70000}"/>
    <cellStyle name="RISKbottomEdge 5 2 4 2 4" xfId="23838" xr:uid="{00000000-0005-0000-0000-00009DC70000}"/>
    <cellStyle name="RISKbottomEdge 5 2 4 2 5" xfId="41115" xr:uid="{00000000-0005-0000-0000-00009EC70000}"/>
    <cellStyle name="RISKbottomEdge 5 2 4 3" xfId="11237" xr:uid="{00000000-0005-0000-0000-00009FC70000}"/>
    <cellStyle name="RISKbottomEdge 5 2 4 3 2" xfId="28901" xr:uid="{00000000-0005-0000-0000-0000A0C70000}"/>
    <cellStyle name="RISKbottomEdge 5 2 4 3 3" xfId="46140" xr:uid="{00000000-0005-0000-0000-0000A1C70000}"/>
    <cellStyle name="RISKbottomEdge 5 2 4 4" xfId="7953" xr:uid="{00000000-0005-0000-0000-0000A2C70000}"/>
    <cellStyle name="RISKbottomEdge 5 2 4 4 2" xfId="25618" xr:uid="{00000000-0005-0000-0000-0000A3C70000}"/>
    <cellStyle name="RISKbottomEdge 5 2 4 4 3" xfId="42883" xr:uid="{00000000-0005-0000-0000-0000A4C70000}"/>
    <cellStyle name="RISKbottomEdge 5 2 4 5" xfId="21978" xr:uid="{00000000-0005-0000-0000-0000A5C70000}"/>
    <cellStyle name="RISKbottomEdge 5 2 4 6" xfId="39272" xr:uid="{00000000-0005-0000-0000-0000A6C70000}"/>
    <cellStyle name="RISKbottomEdge 5 2 5" xfId="20341" xr:uid="{00000000-0005-0000-0000-0000A7C70000}"/>
    <cellStyle name="RISKbottomEdge 5 2 6" xfId="20079" xr:uid="{00000000-0005-0000-0000-0000A8C70000}"/>
    <cellStyle name="RISKbottomEdge 5 3" xfId="2163" xr:uid="{00000000-0005-0000-0000-0000A9C70000}"/>
    <cellStyle name="RISKbottomEdge 5 3 2" xfId="3333" xr:uid="{00000000-0005-0000-0000-0000AAC70000}"/>
    <cellStyle name="RISKbottomEdge 5 3 2 2" xfId="5249" xr:uid="{00000000-0005-0000-0000-0000ABC70000}"/>
    <cellStyle name="RISKbottomEdge 5 3 2 2 2" xfId="12169" xr:uid="{00000000-0005-0000-0000-0000ACC70000}"/>
    <cellStyle name="RISKbottomEdge 5 3 2 2 2 2" xfId="29833" xr:uid="{00000000-0005-0000-0000-0000ADC70000}"/>
    <cellStyle name="RISKbottomEdge 5 3 2 2 2 3" xfId="47066" xr:uid="{00000000-0005-0000-0000-0000AEC70000}"/>
    <cellStyle name="RISKbottomEdge 5 3 2 2 3" xfId="8885" xr:uid="{00000000-0005-0000-0000-0000AFC70000}"/>
    <cellStyle name="RISKbottomEdge 5 3 2 2 3 2" xfId="26550" xr:uid="{00000000-0005-0000-0000-0000B0C70000}"/>
    <cellStyle name="RISKbottomEdge 5 3 2 2 3 3" xfId="43809" xr:uid="{00000000-0005-0000-0000-0000B1C70000}"/>
    <cellStyle name="RISKbottomEdge 5 3 2 2 4" xfId="22914" xr:uid="{00000000-0005-0000-0000-0000B2C70000}"/>
    <cellStyle name="RISKbottomEdge 5 3 2 2 5" xfId="40198" xr:uid="{00000000-0005-0000-0000-0000B3C70000}"/>
    <cellStyle name="RISKbottomEdge 5 3 2 3" xfId="10793" xr:uid="{00000000-0005-0000-0000-0000B4C70000}"/>
    <cellStyle name="RISKbottomEdge 5 3 2 3 2" xfId="28457" xr:uid="{00000000-0005-0000-0000-0000B5C70000}"/>
    <cellStyle name="RISKbottomEdge 5 3 2 3 3" xfId="45702" xr:uid="{00000000-0005-0000-0000-0000B6C70000}"/>
    <cellStyle name="RISKbottomEdge 5 3 2 4" xfId="7105" xr:uid="{00000000-0005-0000-0000-0000B7C70000}"/>
    <cellStyle name="RISKbottomEdge 5 3 2 4 2" xfId="24770" xr:uid="{00000000-0005-0000-0000-0000B8C70000}"/>
    <cellStyle name="RISKbottomEdge 5 3 2 4 3" xfId="42041" xr:uid="{00000000-0005-0000-0000-0000B9C70000}"/>
    <cellStyle name="RISKbottomEdge 5 3 2 5" xfId="21052" xr:uid="{00000000-0005-0000-0000-0000BAC70000}"/>
    <cellStyle name="RISKbottomEdge 5 3 2 6" xfId="38355" xr:uid="{00000000-0005-0000-0000-0000BBC70000}"/>
    <cellStyle name="RISKbottomEdge 5 3 3" xfId="4262" xr:uid="{00000000-0005-0000-0000-0000BCC70000}"/>
    <cellStyle name="RISKbottomEdge 5 3 3 2" xfId="6171" xr:uid="{00000000-0005-0000-0000-0000BDC70000}"/>
    <cellStyle name="RISKbottomEdge 5 3 3 2 2" xfId="13090" xr:uid="{00000000-0005-0000-0000-0000BEC70000}"/>
    <cellStyle name="RISKbottomEdge 5 3 3 2 2 2" xfId="30754" xr:uid="{00000000-0005-0000-0000-0000BFC70000}"/>
    <cellStyle name="RISKbottomEdge 5 3 3 2 2 3" xfId="47981" xr:uid="{00000000-0005-0000-0000-0000C0C70000}"/>
    <cellStyle name="RISKbottomEdge 5 3 3 2 3" xfId="9806" xr:uid="{00000000-0005-0000-0000-0000C1C70000}"/>
    <cellStyle name="RISKbottomEdge 5 3 3 2 3 2" xfId="27471" xr:uid="{00000000-0005-0000-0000-0000C2C70000}"/>
    <cellStyle name="RISKbottomEdge 5 3 3 2 3 3" xfId="44724" xr:uid="{00000000-0005-0000-0000-0000C3C70000}"/>
    <cellStyle name="RISKbottomEdge 5 3 3 2 4" xfId="23836" xr:uid="{00000000-0005-0000-0000-0000C4C70000}"/>
    <cellStyle name="RISKbottomEdge 5 3 3 2 5" xfId="41113" xr:uid="{00000000-0005-0000-0000-0000C5C70000}"/>
    <cellStyle name="RISKbottomEdge 5 3 3 3" xfId="11235" xr:uid="{00000000-0005-0000-0000-0000C6C70000}"/>
    <cellStyle name="RISKbottomEdge 5 3 3 3 2" xfId="28899" xr:uid="{00000000-0005-0000-0000-0000C7C70000}"/>
    <cellStyle name="RISKbottomEdge 5 3 3 3 3" xfId="46138" xr:uid="{00000000-0005-0000-0000-0000C8C70000}"/>
    <cellStyle name="RISKbottomEdge 5 3 3 4" xfId="7951" xr:uid="{00000000-0005-0000-0000-0000C9C70000}"/>
    <cellStyle name="RISKbottomEdge 5 3 3 4 2" xfId="25616" xr:uid="{00000000-0005-0000-0000-0000CAC70000}"/>
    <cellStyle name="RISKbottomEdge 5 3 3 4 3" xfId="42881" xr:uid="{00000000-0005-0000-0000-0000CBC70000}"/>
    <cellStyle name="RISKbottomEdge 5 3 3 5" xfId="21976" xr:uid="{00000000-0005-0000-0000-0000CCC70000}"/>
    <cellStyle name="RISKbottomEdge 5 3 3 6" xfId="39270" xr:uid="{00000000-0005-0000-0000-0000CDC70000}"/>
    <cellStyle name="RISKbottomEdge 5 3 4" xfId="20343" xr:uid="{00000000-0005-0000-0000-0000CEC70000}"/>
    <cellStyle name="RISKbottomEdge 5 3 5" xfId="20077" xr:uid="{00000000-0005-0000-0000-0000CFC70000}"/>
    <cellStyle name="RISKbottomEdge 5 4" xfId="3330" xr:uid="{00000000-0005-0000-0000-0000D0C70000}"/>
    <cellStyle name="RISKbottomEdge 5 4 2" xfId="5246" xr:uid="{00000000-0005-0000-0000-0000D1C70000}"/>
    <cellStyle name="RISKbottomEdge 5 4 2 2" xfId="12166" xr:uid="{00000000-0005-0000-0000-0000D2C70000}"/>
    <cellStyle name="RISKbottomEdge 5 4 2 2 2" xfId="29830" xr:uid="{00000000-0005-0000-0000-0000D3C70000}"/>
    <cellStyle name="RISKbottomEdge 5 4 2 2 3" xfId="47063" xr:uid="{00000000-0005-0000-0000-0000D4C70000}"/>
    <cellStyle name="RISKbottomEdge 5 4 2 3" xfId="8882" xr:uid="{00000000-0005-0000-0000-0000D5C70000}"/>
    <cellStyle name="RISKbottomEdge 5 4 2 3 2" xfId="26547" xr:uid="{00000000-0005-0000-0000-0000D6C70000}"/>
    <cellStyle name="RISKbottomEdge 5 4 2 3 3" xfId="43806" xr:uid="{00000000-0005-0000-0000-0000D7C70000}"/>
    <cellStyle name="RISKbottomEdge 5 4 2 4" xfId="22911" xr:uid="{00000000-0005-0000-0000-0000D8C70000}"/>
    <cellStyle name="RISKbottomEdge 5 4 2 5" xfId="40195" xr:uid="{00000000-0005-0000-0000-0000D9C70000}"/>
    <cellStyle name="RISKbottomEdge 5 4 3" xfId="10790" xr:uid="{00000000-0005-0000-0000-0000DAC70000}"/>
    <cellStyle name="RISKbottomEdge 5 4 3 2" xfId="28454" xr:uid="{00000000-0005-0000-0000-0000DBC70000}"/>
    <cellStyle name="RISKbottomEdge 5 4 3 3" xfId="45699" xr:uid="{00000000-0005-0000-0000-0000DCC70000}"/>
    <cellStyle name="RISKbottomEdge 5 4 4" xfId="7102" xr:uid="{00000000-0005-0000-0000-0000DDC70000}"/>
    <cellStyle name="RISKbottomEdge 5 4 4 2" xfId="24767" xr:uid="{00000000-0005-0000-0000-0000DEC70000}"/>
    <cellStyle name="RISKbottomEdge 5 4 4 3" xfId="42038" xr:uid="{00000000-0005-0000-0000-0000DFC70000}"/>
    <cellStyle name="RISKbottomEdge 5 4 5" xfId="21049" xr:uid="{00000000-0005-0000-0000-0000E0C70000}"/>
    <cellStyle name="RISKbottomEdge 5 4 6" xfId="38352" xr:uid="{00000000-0005-0000-0000-0000E1C70000}"/>
    <cellStyle name="RISKbottomEdge 5 5" xfId="4265" xr:uid="{00000000-0005-0000-0000-0000E2C70000}"/>
    <cellStyle name="RISKbottomEdge 5 5 2" xfId="6174" xr:uid="{00000000-0005-0000-0000-0000E3C70000}"/>
    <cellStyle name="RISKbottomEdge 5 5 2 2" xfId="13093" xr:uid="{00000000-0005-0000-0000-0000E4C70000}"/>
    <cellStyle name="RISKbottomEdge 5 5 2 2 2" xfId="30757" xr:uid="{00000000-0005-0000-0000-0000E5C70000}"/>
    <cellStyle name="RISKbottomEdge 5 5 2 2 3" xfId="47984" xr:uid="{00000000-0005-0000-0000-0000E6C70000}"/>
    <cellStyle name="RISKbottomEdge 5 5 2 3" xfId="9809" xr:uid="{00000000-0005-0000-0000-0000E7C70000}"/>
    <cellStyle name="RISKbottomEdge 5 5 2 3 2" xfId="27474" xr:uid="{00000000-0005-0000-0000-0000E8C70000}"/>
    <cellStyle name="RISKbottomEdge 5 5 2 3 3" xfId="44727" xr:uid="{00000000-0005-0000-0000-0000E9C70000}"/>
    <cellStyle name="RISKbottomEdge 5 5 2 4" xfId="23839" xr:uid="{00000000-0005-0000-0000-0000EAC70000}"/>
    <cellStyle name="RISKbottomEdge 5 5 2 5" xfId="41116" xr:uid="{00000000-0005-0000-0000-0000EBC70000}"/>
    <cellStyle name="RISKbottomEdge 5 5 3" xfId="11238" xr:uid="{00000000-0005-0000-0000-0000ECC70000}"/>
    <cellStyle name="RISKbottomEdge 5 5 3 2" xfId="28902" xr:uid="{00000000-0005-0000-0000-0000EDC70000}"/>
    <cellStyle name="RISKbottomEdge 5 5 3 3" xfId="46141" xr:uid="{00000000-0005-0000-0000-0000EEC70000}"/>
    <cellStyle name="RISKbottomEdge 5 5 4" xfId="7954" xr:uid="{00000000-0005-0000-0000-0000EFC70000}"/>
    <cellStyle name="RISKbottomEdge 5 5 4 2" xfId="25619" xr:uid="{00000000-0005-0000-0000-0000F0C70000}"/>
    <cellStyle name="RISKbottomEdge 5 5 4 3" xfId="42884" xr:uid="{00000000-0005-0000-0000-0000F1C70000}"/>
    <cellStyle name="RISKbottomEdge 5 5 5" xfId="21979" xr:uid="{00000000-0005-0000-0000-0000F2C70000}"/>
    <cellStyle name="RISKbottomEdge 5 5 6" xfId="39273" xr:uid="{00000000-0005-0000-0000-0000F3C70000}"/>
    <cellStyle name="RISKbottomEdge 5 6" xfId="20340" xr:uid="{00000000-0005-0000-0000-0000F4C70000}"/>
    <cellStyle name="RISKbottomEdge 5 7" xfId="20080" xr:uid="{00000000-0005-0000-0000-0000F5C70000}"/>
    <cellStyle name="RISKbottomEdge 6" xfId="2164" xr:uid="{00000000-0005-0000-0000-0000F6C70000}"/>
    <cellStyle name="RISKbottomEdge 6 2" xfId="2165" xr:uid="{00000000-0005-0000-0000-0000F7C70000}"/>
    <cellStyle name="RISKbottomEdge 6 2 2" xfId="3335" xr:uid="{00000000-0005-0000-0000-0000F8C70000}"/>
    <cellStyle name="RISKbottomEdge 6 2 2 2" xfId="5251" xr:uid="{00000000-0005-0000-0000-0000F9C70000}"/>
    <cellStyle name="RISKbottomEdge 6 2 2 2 2" xfId="12171" xr:uid="{00000000-0005-0000-0000-0000FAC70000}"/>
    <cellStyle name="RISKbottomEdge 6 2 2 2 2 2" xfId="29835" xr:uid="{00000000-0005-0000-0000-0000FBC70000}"/>
    <cellStyle name="RISKbottomEdge 6 2 2 2 2 3" xfId="47068" xr:uid="{00000000-0005-0000-0000-0000FCC70000}"/>
    <cellStyle name="RISKbottomEdge 6 2 2 2 3" xfId="8887" xr:uid="{00000000-0005-0000-0000-0000FDC70000}"/>
    <cellStyle name="RISKbottomEdge 6 2 2 2 3 2" xfId="26552" xr:uid="{00000000-0005-0000-0000-0000FEC70000}"/>
    <cellStyle name="RISKbottomEdge 6 2 2 2 3 3" xfId="43811" xr:uid="{00000000-0005-0000-0000-0000FFC70000}"/>
    <cellStyle name="RISKbottomEdge 6 2 2 2 4" xfId="22916" xr:uid="{00000000-0005-0000-0000-000000C80000}"/>
    <cellStyle name="RISKbottomEdge 6 2 2 2 5" xfId="40200" xr:uid="{00000000-0005-0000-0000-000001C80000}"/>
    <cellStyle name="RISKbottomEdge 6 2 2 3" xfId="10795" xr:uid="{00000000-0005-0000-0000-000002C80000}"/>
    <cellStyle name="RISKbottomEdge 6 2 2 3 2" xfId="28459" xr:uid="{00000000-0005-0000-0000-000003C80000}"/>
    <cellStyle name="RISKbottomEdge 6 2 2 3 3" xfId="45704" xr:uid="{00000000-0005-0000-0000-000004C80000}"/>
    <cellStyle name="RISKbottomEdge 6 2 2 4" xfId="7107" xr:uid="{00000000-0005-0000-0000-000005C80000}"/>
    <cellStyle name="RISKbottomEdge 6 2 2 4 2" xfId="24772" xr:uid="{00000000-0005-0000-0000-000006C80000}"/>
    <cellStyle name="RISKbottomEdge 6 2 2 4 3" xfId="42043" xr:uid="{00000000-0005-0000-0000-000007C80000}"/>
    <cellStyle name="RISKbottomEdge 6 2 2 5" xfId="21054" xr:uid="{00000000-0005-0000-0000-000008C80000}"/>
    <cellStyle name="RISKbottomEdge 6 2 2 6" xfId="38357" xr:uid="{00000000-0005-0000-0000-000009C80000}"/>
    <cellStyle name="RISKbottomEdge 6 2 3" xfId="4260" xr:uid="{00000000-0005-0000-0000-00000AC80000}"/>
    <cellStyle name="RISKbottomEdge 6 2 3 2" xfId="6169" xr:uid="{00000000-0005-0000-0000-00000BC80000}"/>
    <cellStyle name="RISKbottomEdge 6 2 3 2 2" xfId="13088" xr:uid="{00000000-0005-0000-0000-00000CC80000}"/>
    <cellStyle name="RISKbottomEdge 6 2 3 2 2 2" xfId="30752" xr:uid="{00000000-0005-0000-0000-00000DC80000}"/>
    <cellStyle name="RISKbottomEdge 6 2 3 2 2 3" xfId="47979" xr:uid="{00000000-0005-0000-0000-00000EC80000}"/>
    <cellStyle name="RISKbottomEdge 6 2 3 2 3" xfId="9804" xr:uid="{00000000-0005-0000-0000-00000FC80000}"/>
    <cellStyle name="RISKbottomEdge 6 2 3 2 3 2" xfId="27469" xr:uid="{00000000-0005-0000-0000-000010C80000}"/>
    <cellStyle name="RISKbottomEdge 6 2 3 2 3 3" xfId="44722" xr:uid="{00000000-0005-0000-0000-000011C80000}"/>
    <cellStyle name="RISKbottomEdge 6 2 3 2 4" xfId="23834" xr:uid="{00000000-0005-0000-0000-000012C80000}"/>
    <cellStyle name="RISKbottomEdge 6 2 3 2 5" xfId="41111" xr:uid="{00000000-0005-0000-0000-000013C80000}"/>
    <cellStyle name="RISKbottomEdge 6 2 3 3" xfId="11233" xr:uid="{00000000-0005-0000-0000-000014C80000}"/>
    <cellStyle name="RISKbottomEdge 6 2 3 3 2" xfId="28897" xr:uid="{00000000-0005-0000-0000-000015C80000}"/>
    <cellStyle name="RISKbottomEdge 6 2 3 3 3" xfId="46136" xr:uid="{00000000-0005-0000-0000-000016C80000}"/>
    <cellStyle name="RISKbottomEdge 6 2 3 4" xfId="7949" xr:uid="{00000000-0005-0000-0000-000017C80000}"/>
    <cellStyle name="RISKbottomEdge 6 2 3 4 2" xfId="25614" xr:uid="{00000000-0005-0000-0000-000018C80000}"/>
    <cellStyle name="RISKbottomEdge 6 2 3 4 3" xfId="42879" xr:uid="{00000000-0005-0000-0000-000019C80000}"/>
    <cellStyle name="RISKbottomEdge 6 2 3 5" xfId="21974" xr:uid="{00000000-0005-0000-0000-00001AC80000}"/>
    <cellStyle name="RISKbottomEdge 6 2 3 6" xfId="39268" xr:uid="{00000000-0005-0000-0000-00001BC80000}"/>
    <cellStyle name="RISKbottomEdge 6 2 4" xfId="20345" xr:uid="{00000000-0005-0000-0000-00001CC80000}"/>
    <cellStyle name="RISKbottomEdge 6 2 5" xfId="20075" xr:uid="{00000000-0005-0000-0000-00001DC80000}"/>
    <cellStyle name="RISKbottomEdge 6 3" xfId="3334" xr:uid="{00000000-0005-0000-0000-00001EC80000}"/>
    <cellStyle name="RISKbottomEdge 6 3 2" xfId="5250" xr:uid="{00000000-0005-0000-0000-00001FC80000}"/>
    <cellStyle name="RISKbottomEdge 6 3 2 2" xfId="12170" xr:uid="{00000000-0005-0000-0000-000020C80000}"/>
    <cellStyle name="RISKbottomEdge 6 3 2 2 2" xfId="29834" xr:uid="{00000000-0005-0000-0000-000021C80000}"/>
    <cellStyle name="RISKbottomEdge 6 3 2 2 3" xfId="47067" xr:uid="{00000000-0005-0000-0000-000022C80000}"/>
    <cellStyle name="RISKbottomEdge 6 3 2 3" xfId="8886" xr:uid="{00000000-0005-0000-0000-000023C80000}"/>
    <cellStyle name="RISKbottomEdge 6 3 2 3 2" xfId="26551" xr:uid="{00000000-0005-0000-0000-000024C80000}"/>
    <cellStyle name="RISKbottomEdge 6 3 2 3 3" xfId="43810" xr:uid="{00000000-0005-0000-0000-000025C80000}"/>
    <cellStyle name="RISKbottomEdge 6 3 2 4" xfId="22915" xr:uid="{00000000-0005-0000-0000-000026C80000}"/>
    <cellStyle name="RISKbottomEdge 6 3 2 5" xfId="40199" xr:uid="{00000000-0005-0000-0000-000027C80000}"/>
    <cellStyle name="RISKbottomEdge 6 3 3" xfId="10794" xr:uid="{00000000-0005-0000-0000-000028C80000}"/>
    <cellStyle name="RISKbottomEdge 6 3 3 2" xfId="28458" xr:uid="{00000000-0005-0000-0000-000029C80000}"/>
    <cellStyle name="RISKbottomEdge 6 3 3 3" xfId="45703" xr:uid="{00000000-0005-0000-0000-00002AC80000}"/>
    <cellStyle name="RISKbottomEdge 6 3 4" xfId="7106" xr:uid="{00000000-0005-0000-0000-00002BC80000}"/>
    <cellStyle name="RISKbottomEdge 6 3 4 2" xfId="24771" xr:uid="{00000000-0005-0000-0000-00002CC80000}"/>
    <cellStyle name="RISKbottomEdge 6 3 4 3" xfId="42042" xr:uid="{00000000-0005-0000-0000-00002DC80000}"/>
    <cellStyle name="RISKbottomEdge 6 3 5" xfId="21053" xr:uid="{00000000-0005-0000-0000-00002EC80000}"/>
    <cellStyle name="RISKbottomEdge 6 3 6" xfId="38356" xr:uid="{00000000-0005-0000-0000-00002FC80000}"/>
    <cellStyle name="RISKbottomEdge 6 4" xfId="4261" xr:uid="{00000000-0005-0000-0000-000030C80000}"/>
    <cellStyle name="RISKbottomEdge 6 4 2" xfId="6170" xr:uid="{00000000-0005-0000-0000-000031C80000}"/>
    <cellStyle name="RISKbottomEdge 6 4 2 2" xfId="13089" xr:uid="{00000000-0005-0000-0000-000032C80000}"/>
    <cellStyle name="RISKbottomEdge 6 4 2 2 2" xfId="30753" xr:uid="{00000000-0005-0000-0000-000033C80000}"/>
    <cellStyle name="RISKbottomEdge 6 4 2 2 3" xfId="47980" xr:uid="{00000000-0005-0000-0000-000034C80000}"/>
    <cellStyle name="RISKbottomEdge 6 4 2 3" xfId="9805" xr:uid="{00000000-0005-0000-0000-000035C80000}"/>
    <cellStyle name="RISKbottomEdge 6 4 2 3 2" xfId="27470" xr:uid="{00000000-0005-0000-0000-000036C80000}"/>
    <cellStyle name="RISKbottomEdge 6 4 2 3 3" xfId="44723" xr:uid="{00000000-0005-0000-0000-000037C80000}"/>
    <cellStyle name="RISKbottomEdge 6 4 2 4" xfId="23835" xr:uid="{00000000-0005-0000-0000-000038C80000}"/>
    <cellStyle name="RISKbottomEdge 6 4 2 5" xfId="41112" xr:uid="{00000000-0005-0000-0000-000039C80000}"/>
    <cellStyle name="RISKbottomEdge 6 4 3" xfId="11234" xr:uid="{00000000-0005-0000-0000-00003AC80000}"/>
    <cellStyle name="RISKbottomEdge 6 4 3 2" xfId="28898" xr:uid="{00000000-0005-0000-0000-00003BC80000}"/>
    <cellStyle name="RISKbottomEdge 6 4 3 3" xfId="46137" xr:uid="{00000000-0005-0000-0000-00003CC80000}"/>
    <cellStyle name="RISKbottomEdge 6 4 4" xfId="7950" xr:uid="{00000000-0005-0000-0000-00003DC80000}"/>
    <cellStyle name="RISKbottomEdge 6 4 4 2" xfId="25615" xr:uid="{00000000-0005-0000-0000-00003EC80000}"/>
    <cellStyle name="RISKbottomEdge 6 4 4 3" xfId="42880" xr:uid="{00000000-0005-0000-0000-00003FC80000}"/>
    <cellStyle name="RISKbottomEdge 6 4 5" xfId="21975" xr:uid="{00000000-0005-0000-0000-000040C80000}"/>
    <cellStyle name="RISKbottomEdge 6 4 6" xfId="39269" xr:uid="{00000000-0005-0000-0000-000041C80000}"/>
    <cellStyle name="RISKbottomEdge 6 5" xfId="20344" xr:uid="{00000000-0005-0000-0000-000042C80000}"/>
    <cellStyle name="RISKbottomEdge 6 6" xfId="20076" xr:uid="{00000000-0005-0000-0000-000043C80000}"/>
    <cellStyle name="RISKbottomEdge 7" xfId="2166" xr:uid="{00000000-0005-0000-0000-000044C80000}"/>
    <cellStyle name="RISKbottomEdge 7 2" xfId="3336" xr:uid="{00000000-0005-0000-0000-000045C80000}"/>
    <cellStyle name="RISKbottomEdge 7 2 2" xfId="5252" xr:uid="{00000000-0005-0000-0000-000046C80000}"/>
    <cellStyle name="RISKbottomEdge 7 2 2 2" xfId="12172" xr:uid="{00000000-0005-0000-0000-000047C80000}"/>
    <cellStyle name="RISKbottomEdge 7 2 2 2 2" xfId="29836" xr:uid="{00000000-0005-0000-0000-000048C80000}"/>
    <cellStyle name="RISKbottomEdge 7 2 2 2 3" xfId="47069" xr:uid="{00000000-0005-0000-0000-000049C80000}"/>
    <cellStyle name="RISKbottomEdge 7 2 2 3" xfId="8888" xr:uid="{00000000-0005-0000-0000-00004AC80000}"/>
    <cellStyle name="RISKbottomEdge 7 2 2 3 2" xfId="26553" xr:uid="{00000000-0005-0000-0000-00004BC80000}"/>
    <cellStyle name="RISKbottomEdge 7 2 2 3 3" xfId="43812" xr:uid="{00000000-0005-0000-0000-00004CC80000}"/>
    <cellStyle name="RISKbottomEdge 7 2 2 4" xfId="22917" xr:uid="{00000000-0005-0000-0000-00004DC80000}"/>
    <cellStyle name="RISKbottomEdge 7 2 2 5" xfId="40201" xr:uid="{00000000-0005-0000-0000-00004EC80000}"/>
    <cellStyle name="RISKbottomEdge 7 2 3" xfId="10796" xr:uid="{00000000-0005-0000-0000-00004FC80000}"/>
    <cellStyle name="RISKbottomEdge 7 2 3 2" xfId="28460" xr:uid="{00000000-0005-0000-0000-000050C80000}"/>
    <cellStyle name="RISKbottomEdge 7 2 3 3" xfId="45705" xr:uid="{00000000-0005-0000-0000-000051C80000}"/>
    <cellStyle name="RISKbottomEdge 7 2 4" xfId="7108" xr:uid="{00000000-0005-0000-0000-000052C80000}"/>
    <cellStyle name="RISKbottomEdge 7 2 4 2" xfId="24773" xr:uid="{00000000-0005-0000-0000-000053C80000}"/>
    <cellStyle name="RISKbottomEdge 7 2 4 3" xfId="42044" xr:uid="{00000000-0005-0000-0000-000054C80000}"/>
    <cellStyle name="RISKbottomEdge 7 2 5" xfId="21055" xr:uid="{00000000-0005-0000-0000-000055C80000}"/>
    <cellStyle name="RISKbottomEdge 7 2 6" xfId="38358" xr:uid="{00000000-0005-0000-0000-000056C80000}"/>
    <cellStyle name="RISKbottomEdge 7 3" xfId="4259" xr:uid="{00000000-0005-0000-0000-000057C80000}"/>
    <cellStyle name="RISKbottomEdge 7 3 2" xfId="6168" xr:uid="{00000000-0005-0000-0000-000058C80000}"/>
    <cellStyle name="RISKbottomEdge 7 3 2 2" xfId="13087" xr:uid="{00000000-0005-0000-0000-000059C80000}"/>
    <cellStyle name="RISKbottomEdge 7 3 2 2 2" xfId="30751" xr:uid="{00000000-0005-0000-0000-00005AC80000}"/>
    <cellStyle name="RISKbottomEdge 7 3 2 2 3" xfId="47978" xr:uid="{00000000-0005-0000-0000-00005BC80000}"/>
    <cellStyle name="RISKbottomEdge 7 3 2 3" xfId="9803" xr:uid="{00000000-0005-0000-0000-00005CC80000}"/>
    <cellStyle name="RISKbottomEdge 7 3 2 3 2" xfId="27468" xr:uid="{00000000-0005-0000-0000-00005DC80000}"/>
    <cellStyle name="RISKbottomEdge 7 3 2 3 3" xfId="44721" xr:uid="{00000000-0005-0000-0000-00005EC80000}"/>
    <cellStyle name="RISKbottomEdge 7 3 2 4" xfId="23833" xr:uid="{00000000-0005-0000-0000-00005FC80000}"/>
    <cellStyle name="RISKbottomEdge 7 3 2 5" xfId="41110" xr:uid="{00000000-0005-0000-0000-000060C80000}"/>
    <cellStyle name="RISKbottomEdge 7 3 3" xfId="11232" xr:uid="{00000000-0005-0000-0000-000061C80000}"/>
    <cellStyle name="RISKbottomEdge 7 3 3 2" xfId="28896" xr:uid="{00000000-0005-0000-0000-000062C80000}"/>
    <cellStyle name="RISKbottomEdge 7 3 3 3" xfId="46135" xr:uid="{00000000-0005-0000-0000-000063C80000}"/>
    <cellStyle name="RISKbottomEdge 7 3 4" xfId="7948" xr:uid="{00000000-0005-0000-0000-000064C80000}"/>
    <cellStyle name="RISKbottomEdge 7 3 4 2" xfId="25613" xr:uid="{00000000-0005-0000-0000-000065C80000}"/>
    <cellStyle name="RISKbottomEdge 7 3 4 3" xfId="42878" xr:uid="{00000000-0005-0000-0000-000066C80000}"/>
    <cellStyle name="RISKbottomEdge 7 3 5" xfId="21973" xr:uid="{00000000-0005-0000-0000-000067C80000}"/>
    <cellStyle name="RISKbottomEdge 7 3 6" xfId="39267" xr:uid="{00000000-0005-0000-0000-000068C80000}"/>
    <cellStyle name="RISKbottomEdge 7 4" xfId="20346" xr:uid="{00000000-0005-0000-0000-000069C80000}"/>
    <cellStyle name="RISKbottomEdge 7 5" xfId="20074" xr:uid="{00000000-0005-0000-0000-00006AC80000}"/>
    <cellStyle name="RISKbottomEdge 8" xfId="3283" xr:uid="{00000000-0005-0000-0000-00006BC80000}"/>
    <cellStyle name="RISKbottomEdge 8 2" xfId="5199" xr:uid="{00000000-0005-0000-0000-00006CC80000}"/>
    <cellStyle name="RISKbottomEdge 8 2 2" xfId="12119" xr:uid="{00000000-0005-0000-0000-00006DC80000}"/>
    <cellStyle name="RISKbottomEdge 8 2 2 2" xfId="29783" xr:uid="{00000000-0005-0000-0000-00006EC80000}"/>
    <cellStyle name="RISKbottomEdge 8 2 2 3" xfId="47016" xr:uid="{00000000-0005-0000-0000-00006FC80000}"/>
    <cellStyle name="RISKbottomEdge 8 2 3" xfId="8835" xr:uid="{00000000-0005-0000-0000-000070C80000}"/>
    <cellStyle name="RISKbottomEdge 8 2 3 2" xfId="26500" xr:uid="{00000000-0005-0000-0000-000071C80000}"/>
    <cellStyle name="RISKbottomEdge 8 2 3 3" xfId="43759" xr:uid="{00000000-0005-0000-0000-000072C80000}"/>
    <cellStyle name="RISKbottomEdge 8 2 4" xfId="22864" xr:uid="{00000000-0005-0000-0000-000073C80000}"/>
    <cellStyle name="RISKbottomEdge 8 2 5" xfId="40148" xr:uid="{00000000-0005-0000-0000-000074C80000}"/>
    <cellStyle name="RISKbottomEdge 8 3" xfId="10743" xr:uid="{00000000-0005-0000-0000-000075C80000}"/>
    <cellStyle name="RISKbottomEdge 8 3 2" xfId="28407" xr:uid="{00000000-0005-0000-0000-000076C80000}"/>
    <cellStyle name="RISKbottomEdge 8 3 3" xfId="45652" xr:uid="{00000000-0005-0000-0000-000077C80000}"/>
    <cellStyle name="RISKbottomEdge 8 4" xfId="7055" xr:uid="{00000000-0005-0000-0000-000078C80000}"/>
    <cellStyle name="RISKbottomEdge 8 4 2" xfId="24720" xr:uid="{00000000-0005-0000-0000-000079C80000}"/>
    <cellStyle name="RISKbottomEdge 8 4 3" xfId="41991" xr:uid="{00000000-0005-0000-0000-00007AC80000}"/>
    <cellStyle name="RISKbottomEdge 8 5" xfId="21002" xr:uid="{00000000-0005-0000-0000-00007BC80000}"/>
    <cellStyle name="RISKbottomEdge 8 6" xfId="38305" xr:uid="{00000000-0005-0000-0000-00007CC80000}"/>
    <cellStyle name="RISKbottomEdge 9" xfId="4312" xr:uid="{00000000-0005-0000-0000-00007DC80000}"/>
    <cellStyle name="RISKbottomEdge 9 2" xfId="6221" xr:uid="{00000000-0005-0000-0000-00007EC80000}"/>
    <cellStyle name="RISKbottomEdge 9 2 2" xfId="13140" xr:uid="{00000000-0005-0000-0000-00007FC80000}"/>
    <cellStyle name="RISKbottomEdge 9 2 2 2" xfId="30804" xr:uid="{00000000-0005-0000-0000-000080C80000}"/>
    <cellStyle name="RISKbottomEdge 9 2 2 3" xfId="48031" xr:uid="{00000000-0005-0000-0000-000081C80000}"/>
    <cellStyle name="RISKbottomEdge 9 2 3" xfId="9856" xr:uid="{00000000-0005-0000-0000-000082C80000}"/>
    <cellStyle name="RISKbottomEdge 9 2 3 2" xfId="27521" xr:uid="{00000000-0005-0000-0000-000083C80000}"/>
    <cellStyle name="RISKbottomEdge 9 2 3 3" xfId="44774" xr:uid="{00000000-0005-0000-0000-000084C80000}"/>
    <cellStyle name="RISKbottomEdge 9 2 4" xfId="23886" xr:uid="{00000000-0005-0000-0000-000085C80000}"/>
    <cellStyle name="RISKbottomEdge 9 2 5" xfId="41163" xr:uid="{00000000-0005-0000-0000-000086C80000}"/>
    <cellStyle name="RISKbottomEdge 9 3" xfId="11285" xr:uid="{00000000-0005-0000-0000-000087C80000}"/>
    <cellStyle name="RISKbottomEdge 9 3 2" xfId="28949" xr:uid="{00000000-0005-0000-0000-000088C80000}"/>
    <cellStyle name="RISKbottomEdge 9 3 3" xfId="46188" xr:uid="{00000000-0005-0000-0000-000089C80000}"/>
    <cellStyle name="RISKbottomEdge 9 4" xfId="8001" xr:uid="{00000000-0005-0000-0000-00008AC80000}"/>
    <cellStyle name="RISKbottomEdge 9 4 2" xfId="25666" xr:uid="{00000000-0005-0000-0000-00008BC80000}"/>
    <cellStyle name="RISKbottomEdge 9 4 3" xfId="42931" xr:uid="{00000000-0005-0000-0000-00008CC80000}"/>
    <cellStyle name="RISKbottomEdge 9 5" xfId="22026" xr:uid="{00000000-0005-0000-0000-00008DC80000}"/>
    <cellStyle name="RISKbottomEdge 9 6" xfId="39320" xr:uid="{00000000-0005-0000-0000-00008EC80000}"/>
    <cellStyle name="RISKnormLabel" xfId="2167" xr:uid="{00000000-0005-0000-0000-00008FC80000}"/>
    <cellStyle name="Save" xfId="2168" xr:uid="{00000000-0005-0000-0000-000090C80000}"/>
    <cellStyle name="Style 31" xfId="2169" xr:uid="{00000000-0005-0000-0000-000091C80000}"/>
    <cellStyle name="Text_Bold" xfId="2170" xr:uid="{00000000-0005-0000-0000-000092C80000}"/>
    <cellStyle name="Title 2" xfId="2171" xr:uid="{00000000-0005-0000-0000-000093C80000}"/>
    <cellStyle name="Title 2 2" xfId="2172" xr:uid="{00000000-0005-0000-0000-000094C80000}"/>
    <cellStyle name="Title 2 2 2" xfId="2173" xr:uid="{00000000-0005-0000-0000-000095C80000}"/>
    <cellStyle name="Title 2 3" xfId="2174" xr:uid="{00000000-0005-0000-0000-000096C80000}"/>
    <cellStyle name="Title 2 3 2" xfId="2175" xr:uid="{00000000-0005-0000-0000-000097C80000}"/>
    <cellStyle name="Title 2 4" xfId="2176" xr:uid="{00000000-0005-0000-0000-000098C80000}"/>
    <cellStyle name="Title 2 4 2" xfId="2177" xr:uid="{00000000-0005-0000-0000-000099C80000}"/>
    <cellStyle name="Title 2 5" xfId="2178" xr:uid="{00000000-0005-0000-0000-00009AC80000}"/>
    <cellStyle name="Title 2 5 2" xfId="2179" xr:uid="{00000000-0005-0000-0000-00009BC80000}"/>
    <cellStyle name="Title 2 5 3" xfId="2180" xr:uid="{00000000-0005-0000-0000-00009CC80000}"/>
    <cellStyle name="Title 2 6" xfId="2181" xr:uid="{00000000-0005-0000-0000-00009DC80000}"/>
    <cellStyle name="Title 2 7" xfId="2182" xr:uid="{00000000-0005-0000-0000-00009EC80000}"/>
    <cellStyle name="Title 2 8" xfId="2183" xr:uid="{00000000-0005-0000-0000-00009FC80000}"/>
    <cellStyle name="Title 2 9" xfId="55198" xr:uid="{00000000-0005-0000-0000-0000A0C80000}"/>
    <cellStyle name="Title 3" xfId="2184" xr:uid="{00000000-0005-0000-0000-0000A1C80000}"/>
    <cellStyle name="Title 3 2" xfId="2185" xr:uid="{00000000-0005-0000-0000-0000A2C80000}"/>
    <cellStyle name="Title12" xfId="2186" xr:uid="{00000000-0005-0000-0000-0000A3C80000}"/>
    <cellStyle name="Title3" xfId="2187" xr:uid="{00000000-0005-0000-0000-0000A4C80000}"/>
    <cellStyle name="Total 2" xfId="2188" xr:uid="{00000000-0005-0000-0000-0000A5C80000}"/>
    <cellStyle name="Total 2 2" xfId="2189" xr:uid="{00000000-0005-0000-0000-0000A6C80000}"/>
    <cellStyle name="Total 2 2 10" xfId="10186" xr:uid="{00000000-0005-0000-0000-0000A7C80000}"/>
    <cellStyle name="Total 2 2 10 2" xfId="17075" xr:uid="{00000000-0005-0000-0000-0000A8C80000}"/>
    <cellStyle name="Total 2 2 10 2 2" xfId="34739" xr:uid="{00000000-0005-0000-0000-0000A9C80000}"/>
    <cellStyle name="Total 2 2 10 2 3" xfId="51940" xr:uid="{00000000-0005-0000-0000-0000AAC80000}"/>
    <cellStyle name="Total 2 2 10 3" xfId="27850" xr:uid="{00000000-0005-0000-0000-0000ABC80000}"/>
    <cellStyle name="Total 2 2 10 4" xfId="45101" xr:uid="{00000000-0005-0000-0000-0000ACC80000}"/>
    <cellStyle name="Total 2 2 11" xfId="13467" xr:uid="{00000000-0005-0000-0000-0000ADC80000}"/>
    <cellStyle name="Total 2 2 11 2" xfId="31131" xr:uid="{00000000-0005-0000-0000-0000AEC80000}"/>
    <cellStyle name="Total 2 2 11 3" xfId="48358" xr:uid="{00000000-0005-0000-0000-0000AFC80000}"/>
    <cellStyle name="Total 2 2 12" xfId="20347" xr:uid="{00000000-0005-0000-0000-0000B0C80000}"/>
    <cellStyle name="Total 2 2 13" xfId="20073" xr:uid="{00000000-0005-0000-0000-0000B1C80000}"/>
    <cellStyle name="Total 2 2 2" xfId="2190" xr:uid="{00000000-0005-0000-0000-0000B2C80000}"/>
    <cellStyle name="Total 2 2 2 2" xfId="2191" xr:uid="{00000000-0005-0000-0000-0000B3C80000}"/>
    <cellStyle name="Total 2 2 3" xfId="2192" xr:uid="{00000000-0005-0000-0000-0000B4C80000}"/>
    <cellStyle name="Total 2 2 3 2" xfId="2193" xr:uid="{00000000-0005-0000-0000-0000B5C80000}"/>
    <cellStyle name="Total 2 2 4" xfId="2194" xr:uid="{00000000-0005-0000-0000-0000B6C80000}"/>
    <cellStyle name="Total 2 2 4 2" xfId="2195" xr:uid="{00000000-0005-0000-0000-0000B7C80000}"/>
    <cellStyle name="Total 2 2 5" xfId="2196" xr:uid="{00000000-0005-0000-0000-0000B8C80000}"/>
    <cellStyle name="Total 2 2 6" xfId="2683" xr:uid="{00000000-0005-0000-0000-0000B9C80000}"/>
    <cellStyle name="Total 2 2 6 10" xfId="20404" xr:uid="{00000000-0005-0000-0000-0000BAC80000}"/>
    <cellStyle name="Total 2 2 6 11" xfId="37713" xr:uid="{00000000-0005-0000-0000-0000BBC80000}"/>
    <cellStyle name="Total 2 2 6 2" xfId="2912" xr:uid="{00000000-0005-0000-0000-0000BCC80000}"/>
    <cellStyle name="Total 2 2 6 2 2" xfId="3575" xr:uid="{00000000-0005-0000-0000-0000BDC80000}"/>
    <cellStyle name="Total 2 2 6 2 2 2" xfId="5491" xr:uid="{00000000-0005-0000-0000-0000BEC80000}"/>
    <cellStyle name="Total 2 2 6 2 2 2 2" xfId="12411" xr:uid="{00000000-0005-0000-0000-0000BFC80000}"/>
    <cellStyle name="Total 2 2 6 2 2 2 2 2" xfId="19138" xr:uid="{00000000-0005-0000-0000-0000C0C80000}"/>
    <cellStyle name="Total 2 2 6 2 2 2 2 2 2" xfId="36802" xr:uid="{00000000-0005-0000-0000-0000C1C80000}"/>
    <cellStyle name="Total 2 2 6 2 2 2 2 2 3" xfId="53982" xr:uid="{00000000-0005-0000-0000-0000C2C80000}"/>
    <cellStyle name="Total 2 2 6 2 2 2 2 3" xfId="30075" xr:uid="{00000000-0005-0000-0000-0000C3C80000}"/>
    <cellStyle name="Total 2 2 6 2 2 2 2 4" xfId="47305" xr:uid="{00000000-0005-0000-0000-0000C4C80000}"/>
    <cellStyle name="Total 2 2 6 2 2 2 3" xfId="9127" xr:uid="{00000000-0005-0000-0000-0000C5C80000}"/>
    <cellStyle name="Total 2 2 6 2 2 2 3 2" xfId="26792" xr:uid="{00000000-0005-0000-0000-0000C6C80000}"/>
    <cellStyle name="Total 2 2 6 2 2 2 3 3" xfId="44048" xr:uid="{00000000-0005-0000-0000-0000C7C80000}"/>
    <cellStyle name="Total 2 2 6 2 2 2 4" xfId="16071" xr:uid="{00000000-0005-0000-0000-0000C8C80000}"/>
    <cellStyle name="Total 2 2 6 2 2 2 4 2" xfId="33735" xr:uid="{00000000-0005-0000-0000-0000C9C80000}"/>
    <cellStyle name="Total 2 2 6 2 2 2 4 3" xfId="50941" xr:uid="{00000000-0005-0000-0000-0000CAC80000}"/>
    <cellStyle name="Total 2 2 6 2 2 2 5" xfId="23156" xr:uid="{00000000-0005-0000-0000-0000CBC80000}"/>
    <cellStyle name="Total 2 2 6 2 2 2 6" xfId="40437" xr:uid="{00000000-0005-0000-0000-0000CCC80000}"/>
    <cellStyle name="Total 2 2 6 2 2 3" xfId="11035" xr:uid="{00000000-0005-0000-0000-0000CDC80000}"/>
    <cellStyle name="Total 2 2 6 2 2 3 2" xfId="17870" xr:uid="{00000000-0005-0000-0000-0000CEC80000}"/>
    <cellStyle name="Total 2 2 6 2 2 3 2 2" xfId="35534" xr:uid="{00000000-0005-0000-0000-0000CFC80000}"/>
    <cellStyle name="Total 2 2 6 2 2 3 2 3" xfId="52726" xr:uid="{00000000-0005-0000-0000-0000D0C80000}"/>
    <cellStyle name="Total 2 2 6 2 2 3 3" xfId="28699" xr:uid="{00000000-0005-0000-0000-0000D1C80000}"/>
    <cellStyle name="Total 2 2 6 2 2 3 4" xfId="45941" xr:uid="{00000000-0005-0000-0000-0000D2C80000}"/>
    <cellStyle name="Total 2 2 6 2 2 4" xfId="7272" xr:uid="{00000000-0005-0000-0000-0000D3C80000}"/>
    <cellStyle name="Total 2 2 6 2 2 4 2" xfId="24937" xr:uid="{00000000-0005-0000-0000-0000D4C80000}"/>
    <cellStyle name="Total 2 2 6 2 2 4 3" xfId="42205" xr:uid="{00000000-0005-0000-0000-0000D5C80000}"/>
    <cellStyle name="Total 2 2 6 2 2 5" xfId="14324" xr:uid="{00000000-0005-0000-0000-0000D6C80000}"/>
    <cellStyle name="Total 2 2 6 2 2 5 2" xfId="31988" xr:uid="{00000000-0005-0000-0000-0000D7C80000}"/>
    <cellStyle name="Total 2 2 6 2 2 5 3" xfId="49206" xr:uid="{00000000-0005-0000-0000-0000D8C80000}"/>
    <cellStyle name="Total 2 2 6 2 2 6" xfId="21294" xr:uid="{00000000-0005-0000-0000-0000D9C80000}"/>
    <cellStyle name="Total 2 2 6 2 2 7" xfId="38594" xr:uid="{00000000-0005-0000-0000-0000DAC80000}"/>
    <cellStyle name="Total 2 2 6 2 3" xfId="3945" xr:uid="{00000000-0005-0000-0000-0000DBC80000}"/>
    <cellStyle name="Total 2 2 6 2 3 2" xfId="5861" xr:uid="{00000000-0005-0000-0000-0000DCC80000}"/>
    <cellStyle name="Total 2 2 6 2 3 2 2" xfId="12781" xr:uid="{00000000-0005-0000-0000-0000DDC80000}"/>
    <cellStyle name="Total 2 2 6 2 3 2 2 2" xfId="19508" xr:uid="{00000000-0005-0000-0000-0000DEC80000}"/>
    <cellStyle name="Total 2 2 6 2 3 2 2 2 2" xfId="37172" xr:uid="{00000000-0005-0000-0000-0000DFC80000}"/>
    <cellStyle name="Total 2 2 6 2 3 2 2 2 3" xfId="54349" xr:uid="{00000000-0005-0000-0000-0000E0C80000}"/>
    <cellStyle name="Total 2 2 6 2 3 2 2 3" xfId="30445" xr:uid="{00000000-0005-0000-0000-0000E1C80000}"/>
    <cellStyle name="Total 2 2 6 2 3 2 2 4" xfId="47672" xr:uid="{00000000-0005-0000-0000-0000E2C80000}"/>
    <cellStyle name="Total 2 2 6 2 3 2 3" xfId="9497" xr:uid="{00000000-0005-0000-0000-0000E3C80000}"/>
    <cellStyle name="Total 2 2 6 2 3 2 3 2" xfId="27162" xr:uid="{00000000-0005-0000-0000-0000E4C80000}"/>
    <cellStyle name="Total 2 2 6 2 3 2 3 3" xfId="44415" xr:uid="{00000000-0005-0000-0000-0000E5C80000}"/>
    <cellStyle name="Total 2 2 6 2 3 2 4" xfId="16441" xr:uid="{00000000-0005-0000-0000-0000E6C80000}"/>
    <cellStyle name="Total 2 2 6 2 3 2 4 2" xfId="34105" xr:uid="{00000000-0005-0000-0000-0000E7C80000}"/>
    <cellStyle name="Total 2 2 6 2 3 2 4 3" xfId="51308" xr:uid="{00000000-0005-0000-0000-0000E8C80000}"/>
    <cellStyle name="Total 2 2 6 2 3 2 5" xfId="23526" xr:uid="{00000000-0005-0000-0000-0000E9C80000}"/>
    <cellStyle name="Total 2 2 6 2 3 2 6" xfId="40804" xr:uid="{00000000-0005-0000-0000-0000EAC80000}"/>
    <cellStyle name="Total 2 2 6 2 3 3" xfId="7642" xr:uid="{00000000-0005-0000-0000-0000EBC80000}"/>
    <cellStyle name="Total 2 2 6 2 3 3 2" xfId="25307" xr:uid="{00000000-0005-0000-0000-0000ECC80000}"/>
    <cellStyle name="Total 2 2 6 2 3 3 3" xfId="42572" xr:uid="{00000000-0005-0000-0000-0000EDC80000}"/>
    <cellStyle name="Total 2 2 6 2 3 4" xfId="14694" xr:uid="{00000000-0005-0000-0000-0000EEC80000}"/>
    <cellStyle name="Total 2 2 6 2 3 4 2" xfId="32358" xr:uid="{00000000-0005-0000-0000-0000EFC80000}"/>
    <cellStyle name="Total 2 2 6 2 3 4 3" xfId="49573" xr:uid="{00000000-0005-0000-0000-0000F0C80000}"/>
    <cellStyle name="Total 2 2 6 2 3 5" xfId="21664" xr:uid="{00000000-0005-0000-0000-0000F1C80000}"/>
    <cellStyle name="Total 2 2 6 2 3 6" xfId="38961" xr:uid="{00000000-0005-0000-0000-0000F2C80000}"/>
    <cellStyle name="Total 2 2 6 2 4" xfId="4828" xr:uid="{00000000-0005-0000-0000-0000F3C80000}"/>
    <cellStyle name="Total 2 2 6 2 4 2" xfId="11748" xr:uid="{00000000-0005-0000-0000-0000F4C80000}"/>
    <cellStyle name="Total 2 2 6 2 4 2 2" xfId="18529" xr:uid="{00000000-0005-0000-0000-0000F5C80000}"/>
    <cellStyle name="Total 2 2 6 2 4 2 2 2" xfId="36193" xr:uid="{00000000-0005-0000-0000-0000F6C80000}"/>
    <cellStyle name="Total 2 2 6 2 4 2 2 3" xfId="53379" xr:uid="{00000000-0005-0000-0000-0000F7C80000}"/>
    <cellStyle name="Total 2 2 6 2 4 2 3" xfId="29412" xr:uid="{00000000-0005-0000-0000-0000F8C80000}"/>
    <cellStyle name="Total 2 2 6 2 4 2 4" xfId="46648" xr:uid="{00000000-0005-0000-0000-0000F9C80000}"/>
    <cellStyle name="Total 2 2 6 2 4 3" xfId="8464" xr:uid="{00000000-0005-0000-0000-0000FAC80000}"/>
    <cellStyle name="Total 2 2 6 2 4 3 2" xfId="26129" xr:uid="{00000000-0005-0000-0000-0000FBC80000}"/>
    <cellStyle name="Total 2 2 6 2 4 3 3" xfId="43391" xr:uid="{00000000-0005-0000-0000-0000FCC80000}"/>
    <cellStyle name="Total 2 2 6 2 4 4" xfId="15462" xr:uid="{00000000-0005-0000-0000-0000FDC80000}"/>
    <cellStyle name="Total 2 2 6 2 4 4 2" xfId="33126" xr:uid="{00000000-0005-0000-0000-0000FEC80000}"/>
    <cellStyle name="Total 2 2 6 2 4 4 3" xfId="50338" xr:uid="{00000000-0005-0000-0000-0000FFC80000}"/>
    <cellStyle name="Total 2 2 6 2 4 5" xfId="22493" xr:uid="{00000000-0005-0000-0000-000000C90000}"/>
    <cellStyle name="Total 2 2 6 2 4 6" xfId="39780" xr:uid="{00000000-0005-0000-0000-000001C90000}"/>
    <cellStyle name="Total 2 2 6 2 5" xfId="10434" xr:uid="{00000000-0005-0000-0000-000002C90000}"/>
    <cellStyle name="Total 2 2 6 2 5 2" xfId="17323" xr:uid="{00000000-0005-0000-0000-000003C90000}"/>
    <cellStyle name="Total 2 2 6 2 5 2 2" xfId="34987" xr:uid="{00000000-0005-0000-0000-000004C90000}"/>
    <cellStyle name="Total 2 2 6 2 5 2 3" xfId="52185" xr:uid="{00000000-0005-0000-0000-000005C90000}"/>
    <cellStyle name="Total 2 2 6 2 5 3" xfId="28098" xr:uid="{00000000-0005-0000-0000-000006C90000}"/>
    <cellStyle name="Total 2 2 6 2 5 4" xfId="45346" xr:uid="{00000000-0005-0000-0000-000007C90000}"/>
    <cellStyle name="Total 2 2 6 2 6" xfId="6684" xr:uid="{00000000-0005-0000-0000-000008C90000}"/>
    <cellStyle name="Total 2 2 6 2 6 2" xfId="24349" xr:uid="{00000000-0005-0000-0000-000009C90000}"/>
    <cellStyle name="Total 2 2 6 2 6 3" xfId="41623" xr:uid="{00000000-0005-0000-0000-00000AC90000}"/>
    <cellStyle name="Total 2 2 6 2 7" xfId="13715" xr:uid="{00000000-0005-0000-0000-00000BC90000}"/>
    <cellStyle name="Total 2 2 6 2 7 2" xfId="31379" xr:uid="{00000000-0005-0000-0000-00000CC90000}"/>
    <cellStyle name="Total 2 2 6 2 7 3" xfId="48603" xr:uid="{00000000-0005-0000-0000-00000DC90000}"/>
    <cellStyle name="Total 2 2 6 2 8" xfId="20631" xr:uid="{00000000-0005-0000-0000-00000EC90000}"/>
    <cellStyle name="Total 2 2 6 2 9" xfId="37937" xr:uid="{00000000-0005-0000-0000-00000FC90000}"/>
    <cellStyle name="Total 2 2 6 3" xfId="3120" xr:uid="{00000000-0005-0000-0000-000010C90000}"/>
    <cellStyle name="Total 2 2 6 3 2" xfId="4150" xr:uid="{00000000-0005-0000-0000-000011C90000}"/>
    <cellStyle name="Total 2 2 6 3 2 2" xfId="6066" xr:uid="{00000000-0005-0000-0000-000012C90000}"/>
    <cellStyle name="Total 2 2 6 3 2 2 2" xfId="12986" xr:uid="{00000000-0005-0000-0000-000013C90000}"/>
    <cellStyle name="Total 2 2 6 3 2 2 2 2" xfId="19713" xr:uid="{00000000-0005-0000-0000-000014C90000}"/>
    <cellStyle name="Total 2 2 6 3 2 2 2 2 2" xfId="37377" xr:uid="{00000000-0005-0000-0000-000015C90000}"/>
    <cellStyle name="Total 2 2 6 3 2 2 2 2 3" xfId="54554" xr:uid="{00000000-0005-0000-0000-000016C90000}"/>
    <cellStyle name="Total 2 2 6 3 2 2 2 3" xfId="30650" xr:uid="{00000000-0005-0000-0000-000017C90000}"/>
    <cellStyle name="Total 2 2 6 3 2 2 2 4" xfId="47877" xr:uid="{00000000-0005-0000-0000-000018C90000}"/>
    <cellStyle name="Total 2 2 6 3 2 2 3" xfId="9702" xr:uid="{00000000-0005-0000-0000-000019C90000}"/>
    <cellStyle name="Total 2 2 6 3 2 2 3 2" xfId="27367" xr:uid="{00000000-0005-0000-0000-00001AC90000}"/>
    <cellStyle name="Total 2 2 6 3 2 2 3 3" xfId="44620" xr:uid="{00000000-0005-0000-0000-00001BC90000}"/>
    <cellStyle name="Total 2 2 6 3 2 2 4" xfId="16646" xr:uid="{00000000-0005-0000-0000-00001CC90000}"/>
    <cellStyle name="Total 2 2 6 3 2 2 4 2" xfId="34310" xr:uid="{00000000-0005-0000-0000-00001DC90000}"/>
    <cellStyle name="Total 2 2 6 3 2 2 4 3" xfId="51513" xr:uid="{00000000-0005-0000-0000-00001EC90000}"/>
    <cellStyle name="Total 2 2 6 3 2 2 5" xfId="23731" xr:uid="{00000000-0005-0000-0000-00001FC90000}"/>
    <cellStyle name="Total 2 2 6 3 2 2 6" xfId="41009" xr:uid="{00000000-0005-0000-0000-000020C90000}"/>
    <cellStyle name="Total 2 2 6 3 2 3" xfId="7847" xr:uid="{00000000-0005-0000-0000-000021C90000}"/>
    <cellStyle name="Total 2 2 6 3 2 3 2" xfId="25512" xr:uid="{00000000-0005-0000-0000-000022C90000}"/>
    <cellStyle name="Total 2 2 6 3 2 3 3" xfId="42777" xr:uid="{00000000-0005-0000-0000-000023C90000}"/>
    <cellStyle name="Total 2 2 6 3 2 4" xfId="14899" xr:uid="{00000000-0005-0000-0000-000024C90000}"/>
    <cellStyle name="Total 2 2 6 3 2 4 2" xfId="32563" xr:uid="{00000000-0005-0000-0000-000025C90000}"/>
    <cellStyle name="Total 2 2 6 3 2 4 3" xfId="49778" xr:uid="{00000000-0005-0000-0000-000026C90000}"/>
    <cellStyle name="Total 2 2 6 3 2 5" xfId="21869" xr:uid="{00000000-0005-0000-0000-000027C90000}"/>
    <cellStyle name="Total 2 2 6 3 2 6" xfId="39166" xr:uid="{00000000-0005-0000-0000-000028C90000}"/>
    <cellStyle name="Total 2 2 6 3 3" xfId="5036" xr:uid="{00000000-0005-0000-0000-000029C90000}"/>
    <cellStyle name="Total 2 2 6 3 3 2" xfId="11956" xr:uid="{00000000-0005-0000-0000-00002AC90000}"/>
    <cellStyle name="Total 2 2 6 3 3 2 2" xfId="18737" xr:uid="{00000000-0005-0000-0000-00002BC90000}"/>
    <cellStyle name="Total 2 2 6 3 3 2 2 2" xfId="36401" xr:uid="{00000000-0005-0000-0000-00002CC90000}"/>
    <cellStyle name="Total 2 2 6 3 3 2 2 3" xfId="53584" xr:uid="{00000000-0005-0000-0000-00002DC90000}"/>
    <cellStyle name="Total 2 2 6 3 3 2 3" xfId="29620" xr:uid="{00000000-0005-0000-0000-00002EC90000}"/>
    <cellStyle name="Total 2 2 6 3 3 2 4" xfId="46853" xr:uid="{00000000-0005-0000-0000-00002FC90000}"/>
    <cellStyle name="Total 2 2 6 3 3 3" xfId="8672" xr:uid="{00000000-0005-0000-0000-000030C90000}"/>
    <cellStyle name="Total 2 2 6 3 3 3 2" xfId="26337" xr:uid="{00000000-0005-0000-0000-000031C90000}"/>
    <cellStyle name="Total 2 2 6 3 3 3 3" xfId="43596" xr:uid="{00000000-0005-0000-0000-000032C90000}"/>
    <cellStyle name="Total 2 2 6 3 3 4" xfId="15670" xr:uid="{00000000-0005-0000-0000-000033C90000}"/>
    <cellStyle name="Total 2 2 6 3 3 4 2" xfId="33334" xr:uid="{00000000-0005-0000-0000-000034C90000}"/>
    <cellStyle name="Total 2 2 6 3 3 4 3" xfId="50543" xr:uid="{00000000-0005-0000-0000-000035C90000}"/>
    <cellStyle name="Total 2 2 6 3 3 5" xfId="22701" xr:uid="{00000000-0005-0000-0000-000036C90000}"/>
    <cellStyle name="Total 2 2 6 3 3 6" xfId="39985" xr:uid="{00000000-0005-0000-0000-000037C90000}"/>
    <cellStyle name="Total 2 2 6 3 4" xfId="10642" xr:uid="{00000000-0005-0000-0000-000038C90000}"/>
    <cellStyle name="Total 2 2 6 3 4 2" xfId="17531" xr:uid="{00000000-0005-0000-0000-000039C90000}"/>
    <cellStyle name="Total 2 2 6 3 4 2 2" xfId="35195" xr:uid="{00000000-0005-0000-0000-00003AC90000}"/>
    <cellStyle name="Total 2 2 6 3 4 2 3" xfId="52390" xr:uid="{00000000-0005-0000-0000-00003BC90000}"/>
    <cellStyle name="Total 2 2 6 3 4 3" xfId="28306" xr:uid="{00000000-0005-0000-0000-00003CC90000}"/>
    <cellStyle name="Total 2 2 6 3 4 4" xfId="45551" xr:uid="{00000000-0005-0000-0000-00003DC90000}"/>
    <cellStyle name="Total 2 2 6 3 5" xfId="6892" xr:uid="{00000000-0005-0000-0000-00003EC90000}"/>
    <cellStyle name="Total 2 2 6 3 5 2" xfId="24557" xr:uid="{00000000-0005-0000-0000-00003FC90000}"/>
    <cellStyle name="Total 2 2 6 3 5 3" xfId="41828" xr:uid="{00000000-0005-0000-0000-000040C90000}"/>
    <cellStyle name="Total 2 2 6 3 6" xfId="13923" xr:uid="{00000000-0005-0000-0000-000041C90000}"/>
    <cellStyle name="Total 2 2 6 3 6 2" xfId="31587" xr:uid="{00000000-0005-0000-0000-000042C90000}"/>
    <cellStyle name="Total 2 2 6 3 6 3" xfId="48808" xr:uid="{00000000-0005-0000-0000-000043C90000}"/>
    <cellStyle name="Total 2 2 6 3 7" xfId="20839" xr:uid="{00000000-0005-0000-0000-000044C90000}"/>
    <cellStyle name="Total 2 2 6 3 8" xfId="38142" xr:uid="{00000000-0005-0000-0000-000045C90000}"/>
    <cellStyle name="Total 2 2 6 4" xfId="3348" xr:uid="{00000000-0005-0000-0000-000046C90000}"/>
    <cellStyle name="Total 2 2 6 4 2" xfId="5264" xr:uid="{00000000-0005-0000-0000-000047C90000}"/>
    <cellStyle name="Total 2 2 6 4 2 2" xfId="12184" xr:uid="{00000000-0005-0000-0000-000048C90000}"/>
    <cellStyle name="Total 2 2 6 4 2 2 2" xfId="18911" xr:uid="{00000000-0005-0000-0000-000049C90000}"/>
    <cellStyle name="Total 2 2 6 4 2 2 2 2" xfId="36575" xr:uid="{00000000-0005-0000-0000-00004AC90000}"/>
    <cellStyle name="Total 2 2 6 4 2 2 2 3" xfId="53758" xr:uid="{00000000-0005-0000-0000-00004BC90000}"/>
    <cellStyle name="Total 2 2 6 4 2 2 3" xfId="29848" xr:uid="{00000000-0005-0000-0000-00004CC90000}"/>
    <cellStyle name="Total 2 2 6 4 2 2 4" xfId="47081" xr:uid="{00000000-0005-0000-0000-00004DC90000}"/>
    <cellStyle name="Total 2 2 6 4 2 3" xfId="8900" xr:uid="{00000000-0005-0000-0000-00004EC90000}"/>
    <cellStyle name="Total 2 2 6 4 2 3 2" xfId="26565" xr:uid="{00000000-0005-0000-0000-00004FC90000}"/>
    <cellStyle name="Total 2 2 6 4 2 3 3" xfId="43824" xr:uid="{00000000-0005-0000-0000-000050C90000}"/>
    <cellStyle name="Total 2 2 6 4 2 4" xfId="15844" xr:uid="{00000000-0005-0000-0000-000051C90000}"/>
    <cellStyle name="Total 2 2 6 4 2 4 2" xfId="33508" xr:uid="{00000000-0005-0000-0000-000052C90000}"/>
    <cellStyle name="Total 2 2 6 4 2 4 3" xfId="50717" xr:uid="{00000000-0005-0000-0000-000053C90000}"/>
    <cellStyle name="Total 2 2 6 4 2 5" xfId="22929" xr:uid="{00000000-0005-0000-0000-000054C90000}"/>
    <cellStyle name="Total 2 2 6 4 2 6" xfId="40213" xr:uid="{00000000-0005-0000-0000-000055C90000}"/>
    <cellStyle name="Total 2 2 6 4 3" xfId="10808" xr:uid="{00000000-0005-0000-0000-000056C90000}"/>
    <cellStyle name="Total 2 2 6 4 3 2" xfId="17643" xr:uid="{00000000-0005-0000-0000-000057C90000}"/>
    <cellStyle name="Total 2 2 6 4 3 2 2" xfId="35307" xr:uid="{00000000-0005-0000-0000-000058C90000}"/>
    <cellStyle name="Total 2 2 6 4 3 2 3" xfId="52502" xr:uid="{00000000-0005-0000-0000-000059C90000}"/>
    <cellStyle name="Total 2 2 6 4 3 3" xfId="28472" xr:uid="{00000000-0005-0000-0000-00005AC90000}"/>
    <cellStyle name="Total 2 2 6 4 3 4" xfId="45717" xr:uid="{00000000-0005-0000-0000-00005BC90000}"/>
    <cellStyle name="Total 2 2 6 4 4" xfId="7118" xr:uid="{00000000-0005-0000-0000-00005CC90000}"/>
    <cellStyle name="Total 2 2 6 4 4 2" xfId="24783" xr:uid="{00000000-0005-0000-0000-00005DC90000}"/>
    <cellStyle name="Total 2 2 6 4 4 3" xfId="42054" xr:uid="{00000000-0005-0000-0000-00005EC90000}"/>
    <cellStyle name="Total 2 2 6 4 5" xfId="14097" xr:uid="{00000000-0005-0000-0000-00005FC90000}"/>
    <cellStyle name="Total 2 2 6 4 5 2" xfId="31761" xr:uid="{00000000-0005-0000-0000-000060C90000}"/>
    <cellStyle name="Total 2 2 6 4 5 3" xfId="48982" xr:uid="{00000000-0005-0000-0000-000061C90000}"/>
    <cellStyle name="Total 2 2 6 4 6" xfId="21067" xr:uid="{00000000-0005-0000-0000-000062C90000}"/>
    <cellStyle name="Total 2 2 6 4 7" xfId="38370" xr:uid="{00000000-0005-0000-0000-000063C90000}"/>
    <cellStyle name="Total 2 2 6 5" xfId="3271" xr:uid="{00000000-0005-0000-0000-000064C90000}"/>
    <cellStyle name="Total 2 2 6 5 2" xfId="5187" xr:uid="{00000000-0005-0000-0000-000065C90000}"/>
    <cellStyle name="Total 2 2 6 5 2 2" xfId="12107" xr:uid="{00000000-0005-0000-0000-000066C90000}"/>
    <cellStyle name="Total 2 2 6 5 2 2 2" xfId="18888" xr:uid="{00000000-0005-0000-0000-000067C90000}"/>
    <cellStyle name="Total 2 2 6 5 2 2 2 2" xfId="36552" xr:uid="{00000000-0005-0000-0000-000068C90000}"/>
    <cellStyle name="Total 2 2 6 5 2 2 2 3" xfId="53735" xr:uid="{00000000-0005-0000-0000-000069C90000}"/>
    <cellStyle name="Total 2 2 6 5 2 2 3" xfId="29771" xr:uid="{00000000-0005-0000-0000-00006AC90000}"/>
    <cellStyle name="Total 2 2 6 5 2 2 4" xfId="47004" xr:uid="{00000000-0005-0000-0000-00006BC90000}"/>
    <cellStyle name="Total 2 2 6 5 2 3" xfId="8823" xr:uid="{00000000-0005-0000-0000-00006CC90000}"/>
    <cellStyle name="Total 2 2 6 5 2 3 2" xfId="26488" xr:uid="{00000000-0005-0000-0000-00006DC90000}"/>
    <cellStyle name="Total 2 2 6 5 2 3 3" xfId="43747" xr:uid="{00000000-0005-0000-0000-00006EC90000}"/>
    <cellStyle name="Total 2 2 6 5 2 4" xfId="15821" xr:uid="{00000000-0005-0000-0000-00006FC90000}"/>
    <cellStyle name="Total 2 2 6 5 2 4 2" xfId="33485" xr:uid="{00000000-0005-0000-0000-000070C90000}"/>
    <cellStyle name="Total 2 2 6 5 2 4 3" xfId="50694" xr:uid="{00000000-0005-0000-0000-000071C90000}"/>
    <cellStyle name="Total 2 2 6 5 2 5" xfId="22852" xr:uid="{00000000-0005-0000-0000-000072C90000}"/>
    <cellStyle name="Total 2 2 6 5 2 6" xfId="40136" xr:uid="{00000000-0005-0000-0000-000073C90000}"/>
    <cellStyle name="Total 2 2 6 5 3" xfId="7043" xr:uid="{00000000-0005-0000-0000-000074C90000}"/>
    <cellStyle name="Total 2 2 6 5 3 2" xfId="24708" xr:uid="{00000000-0005-0000-0000-000075C90000}"/>
    <cellStyle name="Total 2 2 6 5 3 3" xfId="41979" xr:uid="{00000000-0005-0000-0000-000076C90000}"/>
    <cellStyle name="Total 2 2 6 5 4" xfId="14074" xr:uid="{00000000-0005-0000-0000-000077C90000}"/>
    <cellStyle name="Total 2 2 6 5 4 2" xfId="31738" xr:uid="{00000000-0005-0000-0000-000078C90000}"/>
    <cellStyle name="Total 2 2 6 5 4 3" xfId="48959" xr:uid="{00000000-0005-0000-0000-000079C90000}"/>
    <cellStyle name="Total 2 2 6 5 5" xfId="20990" xr:uid="{00000000-0005-0000-0000-00007AC90000}"/>
    <cellStyle name="Total 2 2 6 5 6" xfId="38293" xr:uid="{00000000-0005-0000-0000-00007BC90000}"/>
    <cellStyle name="Total 2 2 6 6" xfId="4601" xr:uid="{00000000-0005-0000-0000-00007CC90000}"/>
    <cellStyle name="Total 2 2 6 6 2" xfId="11521" xr:uid="{00000000-0005-0000-0000-00007DC90000}"/>
    <cellStyle name="Total 2 2 6 6 2 2" xfId="18302" xr:uid="{00000000-0005-0000-0000-00007EC90000}"/>
    <cellStyle name="Total 2 2 6 6 2 2 2" xfId="35966" xr:uid="{00000000-0005-0000-0000-00007FC90000}"/>
    <cellStyle name="Total 2 2 6 6 2 2 3" xfId="53155" xr:uid="{00000000-0005-0000-0000-000080C90000}"/>
    <cellStyle name="Total 2 2 6 6 2 3" xfId="29185" xr:uid="{00000000-0005-0000-0000-000081C90000}"/>
    <cellStyle name="Total 2 2 6 6 2 4" xfId="46424" xr:uid="{00000000-0005-0000-0000-000082C90000}"/>
    <cellStyle name="Total 2 2 6 6 3" xfId="8237" xr:uid="{00000000-0005-0000-0000-000083C90000}"/>
    <cellStyle name="Total 2 2 6 6 3 2" xfId="25902" xr:uid="{00000000-0005-0000-0000-000084C90000}"/>
    <cellStyle name="Total 2 2 6 6 3 3" xfId="43167" xr:uid="{00000000-0005-0000-0000-000085C90000}"/>
    <cellStyle name="Total 2 2 6 6 4" xfId="15235" xr:uid="{00000000-0005-0000-0000-000086C90000}"/>
    <cellStyle name="Total 2 2 6 6 4 2" xfId="32899" xr:uid="{00000000-0005-0000-0000-000087C90000}"/>
    <cellStyle name="Total 2 2 6 6 4 3" xfId="50114" xr:uid="{00000000-0005-0000-0000-000088C90000}"/>
    <cellStyle name="Total 2 2 6 6 5" xfId="22266" xr:uid="{00000000-0005-0000-0000-000089C90000}"/>
    <cellStyle name="Total 2 2 6 6 6" xfId="39556" xr:uid="{00000000-0005-0000-0000-00008AC90000}"/>
    <cellStyle name="Total 2 2 6 7" xfId="10207" xr:uid="{00000000-0005-0000-0000-00008BC90000}"/>
    <cellStyle name="Total 2 2 6 7 2" xfId="17096" xr:uid="{00000000-0005-0000-0000-00008CC90000}"/>
    <cellStyle name="Total 2 2 6 7 2 2" xfId="34760" xr:uid="{00000000-0005-0000-0000-00008DC90000}"/>
    <cellStyle name="Total 2 2 6 7 2 3" xfId="51961" xr:uid="{00000000-0005-0000-0000-00008EC90000}"/>
    <cellStyle name="Total 2 2 6 7 3" xfId="27871" xr:uid="{00000000-0005-0000-0000-00008FC90000}"/>
    <cellStyle name="Total 2 2 6 7 4" xfId="45122" xr:uid="{00000000-0005-0000-0000-000090C90000}"/>
    <cellStyle name="Total 2 2 6 8" xfId="6457" xr:uid="{00000000-0005-0000-0000-000091C90000}"/>
    <cellStyle name="Total 2 2 6 8 2" xfId="24122" xr:uid="{00000000-0005-0000-0000-000092C90000}"/>
    <cellStyle name="Total 2 2 6 8 3" xfId="41399" xr:uid="{00000000-0005-0000-0000-000093C90000}"/>
    <cellStyle name="Total 2 2 6 9" xfId="13488" xr:uid="{00000000-0005-0000-0000-000094C90000}"/>
    <cellStyle name="Total 2 2 6 9 2" xfId="31152" xr:uid="{00000000-0005-0000-0000-000095C90000}"/>
    <cellStyle name="Total 2 2 6 9 3" xfId="48379" xr:uid="{00000000-0005-0000-0000-000096C90000}"/>
    <cellStyle name="Total 2 2 7" xfId="2891" xr:uid="{00000000-0005-0000-0000-000097C90000}"/>
    <cellStyle name="Total 2 2 7 2" xfId="3554" xr:uid="{00000000-0005-0000-0000-000098C90000}"/>
    <cellStyle name="Total 2 2 7 2 2" xfId="5470" xr:uid="{00000000-0005-0000-0000-000099C90000}"/>
    <cellStyle name="Total 2 2 7 2 2 2" xfId="12390" xr:uid="{00000000-0005-0000-0000-00009AC90000}"/>
    <cellStyle name="Total 2 2 7 2 2 2 2" xfId="19117" xr:uid="{00000000-0005-0000-0000-00009BC90000}"/>
    <cellStyle name="Total 2 2 7 2 2 2 2 2" xfId="36781" xr:uid="{00000000-0005-0000-0000-00009CC90000}"/>
    <cellStyle name="Total 2 2 7 2 2 2 2 3" xfId="53961" xr:uid="{00000000-0005-0000-0000-00009DC90000}"/>
    <cellStyle name="Total 2 2 7 2 2 2 3" xfId="30054" xr:uid="{00000000-0005-0000-0000-00009EC90000}"/>
    <cellStyle name="Total 2 2 7 2 2 2 4" xfId="47284" xr:uid="{00000000-0005-0000-0000-00009FC90000}"/>
    <cellStyle name="Total 2 2 7 2 2 3" xfId="9106" xr:uid="{00000000-0005-0000-0000-0000A0C90000}"/>
    <cellStyle name="Total 2 2 7 2 2 3 2" xfId="26771" xr:uid="{00000000-0005-0000-0000-0000A1C90000}"/>
    <cellStyle name="Total 2 2 7 2 2 3 3" xfId="44027" xr:uid="{00000000-0005-0000-0000-0000A2C90000}"/>
    <cellStyle name="Total 2 2 7 2 2 4" xfId="16050" xr:uid="{00000000-0005-0000-0000-0000A3C90000}"/>
    <cellStyle name="Total 2 2 7 2 2 4 2" xfId="33714" xr:uid="{00000000-0005-0000-0000-0000A4C90000}"/>
    <cellStyle name="Total 2 2 7 2 2 4 3" xfId="50920" xr:uid="{00000000-0005-0000-0000-0000A5C90000}"/>
    <cellStyle name="Total 2 2 7 2 2 5" xfId="23135" xr:uid="{00000000-0005-0000-0000-0000A6C90000}"/>
    <cellStyle name="Total 2 2 7 2 2 6" xfId="40416" xr:uid="{00000000-0005-0000-0000-0000A7C90000}"/>
    <cellStyle name="Total 2 2 7 2 3" xfId="11014" xr:uid="{00000000-0005-0000-0000-0000A8C90000}"/>
    <cellStyle name="Total 2 2 7 2 3 2" xfId="17849" xr:uid="{00000000-0005-0000-0000-0000A9C90000}"/>
    <cellStyle name="Total 2 2 7 2 3 2 2" xfId="35513" xr:uid="{00000000-0005-0000-0000-0000AAC90000}"/>
    <cellStyle name="Total 2 2 7 2 3 2 3" xfId="52705" xr:uid="{00000000-0005-0000-0000-0000ABC90000}"/>
    <cellStyle name="Total 2 2 7 2 3 3" xfId="28678" xr:uid="{00000000-0005-0000-0000-0000ACC90000}"/>
    <cellStyle name="Total 2 2 7 2 3 4" xfId="45920" xr:uid="{00000000-0005-0000-0000-0000ADC90000}"/>
    <cellStyle name="Total 2 2 7 2 4" xfId="7251" xr:uid="{00000000-0005-0000-0000-0000AEC90000}"/>
    <cellStyle name="Total 2 2 7 2 4 2" xfId="24916" xr:uid="{00000000-0005-0000-0000-0000AFC90000}"/>
    <cellStyle name="Total 2 2 7 2 4 3" xfId="42184" xr:uid="{00000000-0005-0000-0000-0000B0C90000}"/>
    <cellStyle name="Total 2 2 7 2 5" xfId="14303" xr:uid="{00000000-0005-0000-0000-0000B1C90000}"/>
    <cellStyle name="Total 2 2 7 2 5 2" xfId="31967" xr:uid="{00000000-0005-0000-0000-0000B2C90000}"/>
    <cellStyle name="Total 2 2 7 2 5 3" xfId="49185" xr:uid="{00000000-0005-0000-0000-0000B3C90000}"/>
    <cellStyle name="Total 2 2 7 2 6" xfId="21273" xr:uid="{00000000-0005-0000-0000-0000B4C90000}"/>
    <cellStyle name="Total 2 2 7 2 7" xfId="38573" xr:uid="{00000000-0005-0000-0000-0000B5C90000}"/>
    <cellStyle name="Total 2 2 7 3" xfId="3924" xr:uid="{00000000-0005-0000-0000-0000B6C90000}"/>
    <cellStyle name="Total 2 2 7 3 2" xfId="5840" xr:uid="{00000000-0005-0000-0000-0000B7C90000}"/>
    <cellStyle name="Total 2 2 7 3 2 2" xfId="12760" xr:uid="{00000000-0005-0000-0000-0000B8C90000}"/>
    <cellStyle name="Total 2 2 7 3 2 2 2" xfId="19487" xr:uid="{00000000-0005-0000-0000-0000B9C90000}"/>
    <cellStyle name="Total 2 2 7 3 2 2 2 2" xfId="37151" xr:uid="{00000000-0005-0000-0000-0000BAC90000}"/>
    <cellStyle name="Total 2 2 7 3 2 2 2 3" xfId="54328" xr:uid="{00000000-0005-0000-0000-0000BBC90000}"/>
    <cellStyle name="Total 2 2 7 3 2 2 3" xfId="30424" xr:uid="{00000000-0005-0000-0000-0000BCC90000}"/>
    <cellStyle name="Total 2 2 7 3 2 2 4" xfId="47651" xr:uid="{00000000-0005-0000-0000-0000BDC90000}"/>
    <cellStyle name="Total 2 2 7 3 2 3" xfId="9476" xr:uid="{00000000-0005-0000-0000-0000BEC90000}"/>
    <cellStyle name="Total 2 2 7 3 2 3 2" xfId="27141" xr:uid="{00000000-0005-0000-0000-0000BFC90000}"/>
    <cellStyle name="Total 2 2 7 3 2 3 3" xfId="44394" xr:uid="{00000000-0005-0000-0000-0000C0C90000}"/>
    <cellStyle name="Total 2 2 7 3 2 4" xfId="16420" xr:uid="{00000000-0005-0000-0000-0000C1C90000}"/>
    <cellStyle name="Total 2 2 7 3 2 4 2" xfId="34084" xr:uid="{00000000-0005-0000-0000-0000C2C90000}"/>
    <cellStyle name="Total 2 2 7 3 2 4 3" xfId="51287" xr:uid="{00000000-0005-0000-0000-0000C3C90000}"/>
    <cellStyle name="Total 2 2 7 3 2 5" xfId="23505" xr:uid="{00000000-0005-0000-0000-0000C4C90000}"/>
    <cellStyle name="Total 2 2 7 3 2 6" xfId="40783" xr:uid="{00000000-0005-0000-0000-0000C5C90000}"/>
    <cellStyle name="Total 2 2 7 3 3" xfId="7621" xr:uid="{00000000-0005-0000-0000-0000C6C90000}"/>
    <cellStyle name="Total 2 2 7 3 3 2" xfId="25286" xr:uid="{00000000-0005-0000-0000-0000C7C90000}"/>
    <cellStyle name="Total 2 2 7 3 3 3" xfId="42551" xr:uid="{00000000-0005-0000-0000-0000C8C90000}"/>
    <cellStyle name="Total 2 2 7 3 4" xfId="14673" xr:uid="{00000000-0005-0000-0000-0000C9C90000}"/>
    <cellStyle name="Total 2 2 7 3 4 2" xfId="32337" xr:uid="{00000000-0005-0000-0000-0000CAC90000}"/>
    <cellStyle name="Total 2 2 7 3 4 3" xfId="49552" xr:uid="{00000000-0005-0000-0000-0000CBC90000}"/>
    <cellStyle name="Total 2 2 7 3 5" xfId="21643" xr:uid="{00000000-0005-0000-0000-0000CCC90000}"/>
    <cellStyle name="Total 2 2 7 3 6" xfId="38940" xr:uid="{00000000-0005-0000-0000-0000CDC90000}"/>
    <cellStyle name="Total 2 2 7 4" xfId="4807" xr:uid="{00000000-0005-0000-0000-0000CEC90000}"/>
    <cellStyle name="Total 2 2 7 4 2" xfId="11727" xr:uid="{00000000-0005-0000-0000-0000CFC90000}"/>
    <cellStyle name="Total 2 2 7 4 2 2" xfId="18508" xr:uid="{00000000-0005-0000-0000-0000D0C90000}"/>
    <cellStyle name="Total 2 2 7 4 2 2 2" xfId="36172" xr:uid="{00000000-0005-0000-0000-0000D1C90000}"/>
    <cellStyle name="Total 2 2 7 4 2 2 3" xfId="53358" xr:uid="{00000000-0005-0000-0000-0000D2C90000}"/>
    <cellStyle name="Total 2 2 7 4 2 3" xfId="29391" xr:uid="{00000000-0005-0000-0000-0000D3C90000}"/>
    <cellStyle name="Total 2 2 7 4 2 4" xfId="46627" xr:uid="{00000000-0005-0000-0000-0000D4C90000}"/>
    <cellStyle name="Total 2 2 7 4 3" xfId="8443" xr:uid="{00000000-0005-0000-0000-0000D5C90000}"/>
    <cellStyle name="Total 2 2 7 4 3 2" xfId="26108" xr:uid="{00000000-0005-0000-0000-0000D6C90000}"/>
    <cellStyle name="Total 2 2 7 4 3 3" xfId="43370" xr:uid="{00000000-0005-0000-0000-0000D7C90000}"/>
    <cellStyle name="Total 2 2 7 4 4" xfId="15441" xr:uid="{00000000-0005-0000-0000-0000D8C90000}"/>
    <cellStyle name="Total 2 2 7 4 4 2" xfId="33105" xr:uid="{00000000-0005-0000-0000-0000D9C90000}"/>
    <cellStyle name="Total 2 2 7 4 4 3" xfId="50317" xr:uid="{00000000-0005-0000-0000-0000DAC90000}"/>
    <cellStyle name="Total 2 2 7 4 5" xfId="22472" xr:uid="{00000000-0005-0000-0000-0000DBC90000}"/>
    <cellStyle name="Total 2 2 7 4 6" xfId="39759" xr:uid="{00000000-0005-0000-0000-0000DCC90000}"/>
    <cellStyle name="Total 2 2 7 5" xfId="10413" xr:uid="{00000000-0005-0000-0000-0000DDC90000}"/>
    <cellStyle name="Total 2 2 7 5 2" xfId="17302" xr:uid="{00000000-0005-0000-0000-0000DEC90000}"/>
    <cellStyle name="Total 2 2 7 5 2 2" xfId="34966" xr:uid="{00000000-0005-0000-0000-0000DFC90000}"/>
    <cellStyle name="Total 2 2 7 5 2 3" xfId="52164" xr:uid="{00000000-0005-0000-0000-0000E0C90000}"/>
    <cellStyle name="Total 2 2 7 5 3" xfId="28077" xr:uid="{00000000-0005-0000-0000-0000E1C90000}"/>
    <cellStyle name="Total 2 2 7 5 4" xfId="45325" xr:uid="{00000000-0005-0000-0000-0000E2C90000}"/>
    <cellStyle name="Total 2 2 7 6" xfId="6663" xr:uid="{00000000-0005-0000-0000-0000E3C90000}"/>
    <cellStyle name="Total 2 2 7 6 2" xfId="24328" xr:uid="{00000000-0005-0000-0000-0000E4C90000}"/>
    <cellStyle name="Total 2 2 7 6 3" xfId="41602" xr:uid="{00000000-0005-0000-0000-0000E5C90000}"/>
    <cellStyle name="Total 2 2 7 7" xfId="13694" xr:uid="{00000000-0005-0000-0000-0000E6C90000}"/>
    <cellStyle name="Total 2 2 7 7 2" xfId="31358" xr:uid="{00000000-0005-0000-0000-0000E7C90000}"/>
    <cellStyle name="Total 2 2 7 7 3" xfId="48582" xr:uid="{00000000-0005-0000-0000-0000E8C90000}"/>
    <cellStyle name="Total 2 2 7 8" xfId="20610" xr:uid="{00000000-0005-0000-0000-0000E9C90000}"/>
    <cellStyle name="Total 2 2 7 9" xfId="37916" xr:uid="{00000000-0005-0000-0000-0000EAC90000}"/>
    <cellStyle name="Total 2 2 8" xfId="4550" xr:uid="{00000000-0005-0000-0000-0000EBC90000}"/>
    <cellStyle name="Total 2 2 8 2" xfId="6414" xr:uid="{00000000-0005-0000-0000-0000ECC90000}"/>
    <cellStyle name="Total 2 2 8 2 2" xfId="13333" xr:uid="{00000000-0005-0000-0000-0000EDC90000}"/>
    <cellStyle name="Total 2 2 8 2 2 2" xfId="20006" xr:uid="{00000000-0005-0000-0000-0000EEC90000}"/>
    <cellStyle name="Total 2 2 8 2 2 2 2" xfId="37670" xr:uid="{00000000-0005-0000-0000-0000EFC90000}"/>
    <cellStyle name="Total 2 2 8 2 2 2 3" xfId="54847" xr:uid="{00000000-0005-0000-0000-0000F0C90000}"/>
    <cellStyle name="Total 2 2 8 2 2 3" xfId="30997" xr:uid="{00000000-0005-0000-0000-0000F1C90000}"/>
    <cellStyle name="Total 2 2 8 2 2 4" xfId="48224" xr:uid="{00000000-0005-0000-0000-0000F2C90000}"/>
    <cellStyle name="Total 2 2 8 2 3" xfId="10049" xr:uid="{00000000-0005-0000-0000-0000F3C90000}"/>
    <cellStyle name="Total 2 2 8 2 3 2" xfId="27714" xr:uid="{00000000-0005-0000-0000-0000F4C90000}"/>
    <cellStyle name="Total 2 2 8 2 3 3" xfId="44967" xr:uid="{00000000-0005-0000-0000-0000F5C90000}"/>
    <cellStyle name="Total 2 2 8 2 4" xfId="16939" xr:uid="{00000000-0005-0000-0000-0000F6C90000}"/>
    <cellStyle name="Total 2 2 8 2 4 2" xfId="34603" xr:uid="{00000000-0005-0000-0000-0000F7C90000}"/>
    <cellStyle name="Total 2 2 8 2 4 3" xfId="51806" xr:uid="{00000000-0005-0000-0000-0000F8C90000}"/>
    <cellStyle name="Total 2 2 8 2 5" xfId="24079" xr:uid="{00000000-0005-0000-0000-0000F9C90000}"/>
    <cellStyle name="Total 2 2 8 2 6" xfId="41356" xr:uid="{00000000-0005-0000-0000-0000FAC90000}"/>
    <cellStyle name="Total 2 2 8 3" xfId="11478" xr:uid="{00000000-0005-0000-0000-0000FBC90000}"/>
    <cellStyle name="Total 2 2 8 3 2" xfId="18259" xr:uid="{00000000-0005-0000-0000-0000FCC90000}"/>
    <cellStyle name="Total 2 2 8 3 2 2" xfId="35923" xr:uid="{00000000-0005-0000-0000-0000FDC90000}"/>
    <cellStyle name="Total 2 2 8 3 2 3" xfId="53112" xr:uid="{00000000-0005-0000-0000-0000FEC90000}"/>
    <cellStyle name="Total 2 2 8 3 3" xfId="29142" xr:uid="{00000000-0005-0000-0000-0000FFC90000}"/>
    <cellStyle name="Total 2 2 8 3 4" xfId="46381" xr:uid="{00000000-0005-0000-0000-000000CA0000}"/>
    <cellStyle name="Total 2 2 8 4" xfId="8194" xr:uid="{00000000-0005-0000-0000-000001CA0000}"/>
    <cellStyle name="Total 2 2 8 4 2" xfId="25859" xr:uid="{00000000-0005-0000-0000-000002CA0000}"/>
    <cellStyle name="Total 2 2 8 4 3" xfId="43124" xr:uid="{00000000-0005-0000-0000-000003CA0000}"/>
    <cellStyle name="Total 2 2 8 5" xfId="15192" xr:uid="{00000000-0005-0000-0000-000004CA0000}"/>
    <cellStyle name="Total 2 2 8 5 2" xfId="32856" xr:uid="{00000000-0005-0000-0000-000005CA0000}"/>
    <cellStyle name="Total 2 2 8 5 3" xfId="50071" xr:uid="{00000000-0005-0000-0000-000006CA0000}"/>
    <cellStyle name="Total 2 2 8 6" xfId="22223" xr:uid="{00000000-0005-0000-0000-000007CA0000}"/>
    <cellStyle name="Total 2 2 8 7" xfId="39513" xr:uid="{00000000-0005-0000-0000-000008CA0000}"/>
    <cellStyle name="Total 2 2 9" xfId="4580" xr:uid="{00000000-0005-0000-0000-000009CA0000}"/>
    <cellStyle name="Total 2 2 9 2" xfId="6440" xr:uid="{00000000-0005-0000-0000-00000ACA0000}"/>
    <cellStyle name="Total 2 2 9 2 2" xfId="13359" xr:uid="{00000000-0005-0000-0000-00000BCA0000}"/>
    <cellStyle name="Total 2 2 9 2 2 2" xfId="20032" xr:uid="{00000000-0005-0000-0000-00000CCA0000}"/>
    <cellStyle name="Total 2 2 9 2 2 2 2" xfId="37696" xr:uid="{00000000-0005-0000-0000-00000DCA0000}"/>
    <cellStyle name="Total 2 2 9 2 2 2 3" xfId="54873" xr:uid="{00000000-0005-0000-0000-00000ECA0000}"/>
    <cellStyle name="Total 2 2 9 2 2 3" xfId="31023" xr:uid="{00000000-0005-0000-0000-00000FCA0000}"/>
    <cellStyle name="Total 2 2 9 2 2 4" xfId="48250" xr:uid="{00000000-0005-0000-0000-000010CA0000}"/>
    <cellStyle name="Total 2 2 9 2 3" xfId="10075" xr:uid="{00000000-0005-0000-0000-000011CA0000}"/>
    <cellStyle name="Total 2 2 9 2 3 2" xfId="27740" xr:uid="{00000000-0005-0000-0000-000012CA0000}"/>
    <cellStyle name="Total 2 2 9 2 3 3" xfId="44993" xr:uid="{00000000-0005-0000-0000-000013CA0000}"/>
    <cellStyle name="Total 2 2 9 2 4" xfId="16965" xr:uid="{00000000-0005-0000-0000-000014CA0000}"/>
    <cellStyle name="Total 2 2 9 2 4 2" xfId="34629" xr:uid="{00000000-0005-0000-0000-000015CA0000}"/>
    <cellStyle name="Total 2 2 9 2 4 3" xfId="51832" xr:uid="{00000000-0005-0000-0000-000016CA0000}"/>
    <cellStyle name="Total 2 2 9 2 5" xfId="24105" xr:uid="{00000000-0005-0000-0000-000017CA0000}"/>
    <cellStyle name="Total 2 2 9 2 6" xfId="41382" xr:uid="{00000000-0005-0000-0000-000018CA0000}"/>
    <cellStyle name="Total 2 2 9 3" xfId="11504" xr:uid="{00000000-0005-0000-0000-000019CA0000}"/>
    <cellStyle name="Total 2 2 9 3 2" xfId="18285" xr:uid="{00000000-0005-0000-0000-00001ACA0000}"/>
    <cellStyle name="Total 2 2 9 3 2 2" xfId="35949" xr:uid="{00000000-0005-0000-0000-00001BCA0000}"/>
    <cellStyle name="Total 2 2 9 3 2 3" xfId="53138" xr:uid="{00000000-0005-0000-0000-00001CCA0000}"/>
    <cellStyle name="Total 2 2 9 3 3" xfId="29168" xr:uid="{00000000-0005-0000-0000-00001DCA0000}"/>
    <cellStyle name="Total 2 2 9 3 4" xfId="46407" xr:uid="{00000000-0005-0000-0000-00001ECA0000}"/>
    <cellStyle name="Total 2 2 9 4" xfId="8220" xr:uid="{00000000-0005-0000-0000-00001FCA0000}"/>
    <cellStyle name="Total 2 2 9 4 2" xfId="25885" xr:uid="{00000000-0005-0000-0000-000020CA0000}"/>
    <cellStyle name="Total 2 2 9 4 3" xfId="43150" xr:uid="{00000000-0005-0000-0000-000021CA0000}"/>
    <cellStyle name="Total 2 2 9 5" xfId="15218" xr:uid="{00000000-0005-0000-0000-000022CA0000}"/>
    <cellStyle name="Total 2 2 9 5 2" xfId="32882" xr:uid="{00000000-0005-0000-0000-000023CA0000}"/>
    <cellStyle name="Total 2 2 9 5 3" xfId="50097" xr:uid="{00000000-0005-0000-0000-000024CA0000}"/>
    <cellStyle name="Total 2 2 9 6" xfId="22249" xr:uid="{00000000-0005-0000-0000-000025CA0000}"/>
    <cellStyle name="Total 2 2 9 7" xfId="39539" xr:uid="{00000000-0005-0000-0000-000026CA0000}"/>
    <cellStyle name="Total 2 3" xfId="2197" xr:uid="{00000000-0005-0000-0000-000027CA0000}"/>
    <cellStyle name="Total 2 3 10" xfId="13468" xr:uid="{00000000-0005-0000-0000-000028CA0000}"/>
    <cellStyle name="Total 2 3 10 2" xfId="31132" xr:uid="{00000000-0005-0000-0000-000029CA0000}"/>
    <cellStyle name="Total 2 3 10 3" xfId="48359" xr:uid="{00000000-0005-0000-0000-00002ACA0000}"/>
    <cellStyle name="Total 2 3 11" xfId="20348" xr:uid="{00000000-0005-0000-0000-00002BCA0000}"/>
    <cellStyle name="Total 2 3 12" xfId="20072" xr:uid="{00000000-0005-0000-0000-00002CCA0000}"/>
    <cellStyle name="Total 2 3 2" xfId="2198" xr:uid="{00000000-0005-0000-0000-00002DCA0000}"/>
    <cellStyle name="Total 2 3 2 2" xfId="2199" xr:uid="{00000000-0005-0000-0000-00002ECA0000}"/>
    <cellStyle name="Total 2 3 3" xfId="2200" xr:uid="{00000000-0005-0000-0000-00002FCA0000}"/>
    <cellStyle name="Total 2 3 3 2" xfId="2201" xr:uid="{00000000-0005-0000-0000-000030CA0000}"/>
    <cellStyle name="Total 2 3 4" xfId="2202" xr:uid="{00000000-0005-0000-0000-000031CA0000}"/>
    <cellStyle name="Total 2 3 5" xfId="2682" xr:uid="{00000000-0005-0000-0000-000032CA0000}"/>
    <cellStyle name="Total 2 3 5 10" xfId="20403" xr:uid="{00000000-0005-0000-0000-000033CA0000}"/>
    <cellStyle name="Total 2 3 5 11" xfId="37712" xr:uid="{00000000-0005-0000-0000-000034CA0000}"/>
    <cellStyle name="Total 2 3 5 2" xfId="2911" xr:uid="{00000000-0005-0000-0000-000035CA0000}"/>
    <cellStyle name="Total 2 3 5 2 2" xfId="3574" xr:uid="{00000000-0005-0000-0000-000036CA0000}"/>
    <cellStyle name="Total 2 3 5 2 2 2" xfId="5490" xr:uid="{00000000-0005-0000-0000-000037CA0000}"/>
    <cellStyle name="Total 2 3 5 2 2 2 2" xfId="12410" xr:uid="{00000000-0005-0000-0000-000038CA0000}"/>
    <cellStyle name="Total 2 3 5 2 2 2 2 2" xfId="19137" xr:uid="{00000000-0005-0000-0000-000039CA0000}"/>
    <cellStyle name="Total 2 3 5 2 2 2 2 2 2" xfId="36801" xr:uid="{00000000-0005-0000-0000-00003ACA0000}"/>
    <cellStyle name="Total 2 3 5 2 2 2 2 2 3" xfId="53981" xr:uid="{00000000-0005-0000-0000-00003BCA0000}"/>
    <cellStyle name="Total 2 3 5 2 2 2 2 3" xfId="30074" xr:uid="{00000000-0005-0000-0000-00003CCA0000}"/>
    <cellStyle name="Total 2 3 5 2 2 2 2 4" xfId="47304" xr:uid="{00000000-0005-0000-0000-00003DCA0000}"/>
    <cellStyle name="Total 2 3 5 2 2 2 3" xfId="9126" xr:uid="{00000000-0005-0000-0000-00003ECA0000}"/>
    <cellStyle name="Total 2 3 5 2 2 2 3 2" xfId="26791" xr:uid="{00000000-0005-0000-0000-00003FCA0000}"/>
    <cellStyle name="Total 2 3 5 2 2 2 3 3" xfId="44047" xr:uid="{00000000-0005-0000-0000-000040CA0000}"/>
    <cellStyle name="Total 2 3 5 2 2 2 4" xfId="16070" xr:uid="{00000000-0005-0000-0000-000041CA0000}"/>
    <cellStyle name="Total 2 3 5 2 2 2 4 2" xfId="33734" xr:uid="{00000000-0005-0000-0000-000042CA0000}"/>
    <cellStyle name="Total 2 3 5 2 2 2 4 3" xfId="50940" xr:uid="{00000000-0005-0000-0000-000043CA0000}"/>
    <cellStyle name="Total 2 3 5 2 2 2 5" xfId="23155" xr:uid="{00000000-0005-0000-0000-000044CA0000}"/>
    <cellStyle name="Total 2 3 5 2 2 2 6" xfId="40436" xr:uid="{00000000-0005-0000-0000-000045CA0000}"/>
    <cellStyle name="Total 2 3 5 2 2 3" xfId="11034" xr:uid="{00000000-0005-0000-0000-000046CA0000}"/>
    <cellStyle name="Total 2 3 5 2 2 3 2" xfId="17869" xr:uid="{00000000-0005-0000-0000-000047CA0000}"/>
    <cellStyle name="Total 2 3 5 2 2 3 2 2" xfId="35533" xr:uid="{00000000-0005-0000-0000-000048CA0000}"/>
    <cellStyle name="Total 2 3 5 2 2 3 2 3" xfId="52725" xr:uid="{00000000-0005-0000-0000-000049CA0000}"/>
    <cellStyle name="Total 2 3 5 2 2 3 3" xfId="28698" xr:uid="{00000000-0005-0000-0000-00004ACA0000}"/>
    <cellStyle name="Total 2 3 5 2 2 3 4" xfId="45940" xr:uid="{00000000-0005-0000-0000-00004BCA0000}"/>
    <cellStyle name="Total 2 3 5 2 2 4" xfId="7271" xr:uid="{00000000-0005-0000-0000-00004CCA0000}"/>
    <cellStyle name="Total 2 3 5 2 2 4 2" xfId="24936" xr:uid="{00000000-0005-0000-0000-00004DCA0000}"/>
    <cellStyle name="Total 2 3 5 2 2 4 3" xfId="42204" xr:uid="{00000000-0005-0000-0000-00004ECA0000}"/>
    <cellStyle name="Total 2 3 5 2 2 5" xfId="14323" xr:uid="{00000000-0005-0000-0000-00004FCA0000}"/>
    <cellStyle name="Total 2 3 5 2 2 5 2" xfId="31987" xr:uid="{00000000-0005-0000-0000-000050CA0000}"/>
    <cellStyle name="Total 2 3 5 2 2 5 3" xfId="49205" xr:uid="{00000000-0005-0000-0000-000051CA0000}"/>
    <cellStyle name="Total 2 3 5 2 2 6" xfId="21293" xr:uid="{00000000-0005-0000-0000-000052CA0000}"/>
    <cellStyle name="Total 2 3 5 2 2 7" xfId="38593" xr:uid="{00000000-0005-0000-0000-000053CA0000}"/>
    <cellStyle name="Total 2 3 5 2 3" xfId="3944" xr:uid="{00000000-0005-0000-0000-000054CA0000}"/>
    <cellStyle name="Total 2 3 5 2 3 2" xfId="5860" xr:uid="{00000000-0005-0000-0000-000055CA0000}"/>
    <cellStyle name="Total 2 3 5 2 3 2 2" xfId="12780" xr:uid="{00000000-0005-0000-0000-000056CA0000}"/>
    <cellStyle name="Total 2 3 5 2 3 2 2 2" xfId="19507" xr:uid="{00000000-0005-0000-0000-000057CA0000}"/>
    <cellStyle name="Total 2 3 5 2 3 2 2 2 2" xfId="37171" xr:uid="{00000000-0005-0000-0000-000058CA0000}"/>
    <cellStyle name="Total 2 3 5 2 3 2 2 2 3" xfId="54348" xr:uid="{00000000-0005-0000-0000-000059CA0000}"/>
    <cellStyle name="Total 2 3 5 2 3 2 2 3" xfId="30444" xr:uid="{00000000-0005-0000-0000-00005ACA0000}"/>
    <cellStyle name="Total 2 3 5 2 3 2 2 4" xfId="47671" xr:uid="{00000000-0005-0000-0000-00005BCA0000}"/>
    <cellStyle name="Total 2 3 5 2 3 2 3" xfId="9496" xr:uid="{00000000-0005-0000-0000-00005CCA0000}"/>
    <cellStyle name="Total 2 3 5 2 3 2 3 2" xfId="27161" xr:uid="{00000000-0005-0000-0000-00005DCA0000}"/>
    <cellStyle name="Total 2 3 5 2 3 2 3 3" xfId="44414" xr:uid="{00000000-0005-0000-0000-00005ECA0000}"/>
    <cellStyle name="Total 2 3 5 2 3 2 4" xfId="16440" xr:uid="{00000000-0005-0000-0000-00005FCA0000}"/>
    <cellStyle name="Total 2 3 5 2 3 2 4 2" xfId="34104" xr:uid="{00000000-0005-0000-0000-000060CA0000}"/>
    <cellStyle name="Total 2 3 5 2 3 2 4 3" xfId="51307" xr:uid="{00000000-0005-0000-0000-000061CA0000}"/>
    <cellStyle name="Total 2 3 5 2 3 2 5" xfId="23525" xr:uid="{00000000-0005-0000-0000-000062CA0000}"/>
    <cellStyle name="Total 2 3 5 2 3 2 6" xfId="40803" xr:uid="{00000000-0005-0000-0000-000063CA0000}"/>
    <cellStyle name="Total 2 3 5 2 3 3" xfId="7641" xr:uid="{00000000-0005-0000-0000-000064CA0000}"/>
    <cellStyle name="Total 2 3 5 2 3 3 2" xfId="25306" xr:uid="{00000000-0005-0000-0000-000065CA0000}"/>
    <cellStyle name="Total 2 3 5 2 3 3 3" xfId="42571" xr:uid="{00000000-0005-0000-0000-000066CA0000}"/>
    <cellStyle name="Total 2 3 5 2 3 4" xfId="14693" xr:uid="{00000000-0005-0000-0000-000067CA0000}"/>
    <cellStyle name="Total 2 3 5 2 3 4 2" xfId="32357" xr:uid="{00000000-0005-0000-0000-000068CA0000}"/>
    <cellStyle name="Total 2 3 5 2 3 4 3" xfId="49572" xr:uid="{00000000-0005-0000-0000-000069CA0000}"/>
    <cellStyle name="Total 2 3 5 2 3 5" xfId="21663" xr:uid="{00000000-0005-0000-0000-00006ACA0000}"/>
    <cellStyle name="Total 2 3 5 2 3 6" xfId="38960" xr:uid="{00000000-0005-0000-0000-00006BCA0000}"/>
    <cellStyle name="Total 2 3 5 2 4" xfId="4827" xr:uid="{00000000-0005-0000-0000-00006CCA0000}"/>
    <cellStyle name="Total 2 3 5 2 4 2" xfId="11747" xr:uid="{00000000-0005-0000-0000-00006DCA0000}"/>
    <cellStyle name="Total 2 3 5 2 4 2 2" xfId="18528" xr:uid="{00000000-0005-0000-0000-00006ECA0000}"/>
    <cellStyle name="Total 2 3 5 2 4 2 2 2" xfId="36192" xr:uid="{00000000-0005-0000-0000-00006FCA0000}"/>
    <cellStyle name="Total 2 3 5 2 4 2 2 3" xfId="53378" xr:uid="{00000000-0005-0000-0000-000070CA0000}"/>
    <cellStyle name="Total 2 3 5 2 4 2 3" xfId="29411" xr:uid="{00000000-0005-0000-0000-000071CA0000}"/>
    <cellStyle name="Total 2 3 5 2 4 2 4" xfId="46647" xr:uid="{00000000-0005-0000-0000-000072CA0000}"/>
    <cellStyle name="Total 2 3 5 2 4 3" xfId="8463" xr:uid="{00000000-0005-0000-0000-000073CA0000}"/>
    <cellStyle name="Total 2 3 5 2 4 3 2" xfId="26128" xr:uid="{00000000-0005-0000-0000-000074CA0000}"/>
    <cellStyle name="Total 2 3 5 2 4 3 3" xfId="43390" xr:uid="{00000000-0005-0000-0000-000075CA0000}"/>
    <cellStyle name="Total 2 3 5 2 4 4" xfId="15461" xr:uid="{00000000-0005-0000-0000-000076CA0000}"/>
    <cellStyle name="Total 2 3 5 2 4 4 2" xfId="33125" xr:uid="{00000000-0005-0000-0000-000077CA0000}"/>
    <cellStyle name="Total 2 3 5 2 4 4 3" xfId="50337" xr:uid="{00000000-0005-0000-0000-000078CA0000}"/>
    <cellStyle name="Total 2 3 5 2 4 5" xfId="22492" xr:uid="{00000000-0005-0000-0000-000079CA0000}"/>
    <cellStyle name="Total 2 3 5 2 4 6" xfId="39779" xr:uid="{00000000-0005-0000-0000-00007ACA0000}"/>
    <cellStyle name="Total 2 3 5 2 5" xfId="10433" xr:uid="{00000000-0005-0000-0000-00007BCA0000}"/>
    <cellStyle name="Total 2 3 5 2 5 2" xfId="17322" xr:uid="{00000000-0005-0000-0000-00007CCA0000}"/>
    <cellStyle name="Total 2 3 5 2 5 2 2" xfId="34986" xr:uid="{00000000-0005-0000-0000-00007DCA0000}"/>
    <cellStyle name="Total 2 3 5 2 5 2 3" xfId="52184" xr:uid="{00000000-0005-0000-0000-00007ECA0000}"/>
    <cellStyle name="Total 2 3 5 2 5 3" xfId="28097" xr:uid="{00000000-0005-0000-0000-00007FCA0000}"/>
    <cellStyle name="Total 2 3 5 2 5 4" xfId="45345" xr:uid="{00000000-0005-0000-0000-000080CA0000}"/>
    <cellStyle name="Total 2 3 5 2 6" xfId="6683" xr:uid="{00000000-0005-0000-0000-000081CA0000}"/>
    <cellStyle name="Total 2 3 5 2 6 2" xfId="24348" xr:uid="{00000000-0005-0000-0000-000082CA0000}"/>
    <cellStyle name="Total 2 3 5 2 6 3" xfId="41622" xr:uid="{00000000-0005-0000-0000-000083CA0000}"/>
    <cellStyle name="Total 2 3 5 2 7" xfId="13714" xr:uid="{00000000-0005-0000-0000-000084CA0000}"/>
    <cellStyle name="Total 2 3 5 2 7 2" xfId="31378" xr:uid="{00000000-0005-0000-0000-000085CA0000}"/>
    <cellStyle name="Total 2 3 5 2 7 3" xfId="48602" xr:uid="{00000000-0005-0000-0000-000086CA0000}"/>
    <cellStyle name="Total 2 3 5 2 8" xfId="20630" xr:uid="{00000000-0005-0000-0000-000087CA0000}"/>
    <cellStyle name="Total 2 3 5 2 9" xfId="37936" xr:uid="{00000000-0005-0000-0000-000088CA0000}"/>
    <cellStyle name="Total 2 3 5 3" xfId="3119" xr:uid="{00000000-0005-0000-0000-000089CA0000}"/>
    <cellStyle name="Total 2 3 5 3 2" xfId="4149" xr:uid="{00000000-0005-0000-0000-00008ACA0000}"/>
    <cellStyle name="Total 2 3 5 3 2 2" xfId="6065" xr:uid="{00000000-0005-0000-0000-00008BCA0000}"/>
    <cellStyle name="Total 2 3 5 3 2 2 2" xfId="12985" xr:uid="{00000000-0005-0000-0000-00008CCA0000}"/>
    <cellStyle name="Total 2 3 5 3 2 2 2 2" xfId="19712" xr:uid="{00000000-0005-0000-0000-00008DCA0000}"/>
    <cellStyle name="Total 2 3 5 3 2 2 2 2 2" xfId="37376" xr:uid="{00000000-0005-0000-0000-00008ECA0000}"/>
    <cellStyle name="Total 2 3 5 3 2 2 2 2 3" xfId="54553" xr:uid="{00000000-0005-0000-0000-00008FCA0000}"/>
    <cellStyle name="Total 2 3 5 3 2 2 2 3" xfId="30649" xr:uid="{00000000-0005-0000-0000-000090CA0000}"/>
    <cellStyle name="Total 2 3 5 3 2 2 2 4" xfId="47876" xr:uid="{00000000-0005-0000-0000-000091CA0000}"/>
    <cellStyle name="Total 2 3 5 3 2 2 3" xfId="9701" xr:uid="{00000000-0005-0000-0000-000092CA0000}"/>
    <cellStyle name="Total 2 3 5 3 2 2 3 2" xfId="27366" xr:uid="{00000000-0005-0000-0000-000093CA0000}"/>
    <cellStyle name="Total 2 3 5 3 2 2 3 3" xfId="44619" xr:uid="{00000000-0005-0000-0000-000094CA0000}"/>
    <cellStyle name="Total 2 3 5 3 2 2 4" xfId="16645" xr:uid="{00000000-0005-0000-0000-000095CA0000}"/>
    <cellStyle name="Total 2 3 5 3 2 2 4 2" xfId="34309" xr:uid="{00000000-0005-0000-0000-000096CA0000}"/>
    <cellStyle name="Total 2 3 5 3 2 2 4 3" xfId="51512" xr:uid="{00000000-0005-0000-0000-000097CA0000}"/>
    <cellStyle name="Total 2 3 5 3 2 2 5" xfId="23730" xr:uid="{00000000-0005-0000-0000-000098CA0000}"/>
    <cellStyle name="Total 2 3 5 3 2 2 6" xfId="41008" xr:uid="{00000000-0005-0000-0000-000099CA0000}"/>
    <cellStyle name="Total 2 3 5 3 2 3" xfId="7846" xr:uid="{00000000-0005-0000-0000-00009ACA0000}"/>
    <cellStyle name="Total 2 3 5 3 2 3 2" xfId="25511" xr:uid="{00000000-0005-0000-0000-00009BCA0000}"/>
    <cellStyle name="Total 2 3 5 3 2 3 3" xfId="42776" xr:uid="{00000000-0005-0000-0000-00009CCA0000}"/>
    <cellStyle name="Total 2 3 5 3 2 4" xfId="14898" xr:uid="{00000000-0005-0000-0000-00009DCA0000}"/>
    <cellStyle name="Total 2 3 5 3 2 4 2" xfId="32562" xr:uid="{00000000-0005-0000-0000-00009ECA0000}"/>
    <cellStyle name="Total 2 3 5 3 2 4 3" xfId="49777" xr:uid="{00000000-0005-0000-0000-00009FCA0000}"/>
    <cellStyle name="Total 2 3 5 3 2 5" xfId="21868" xr:uid="{00000000-0005-0000-0000-0000A0CA0000}"/>
    <cellStyle name="Total 2 3 5 3 2 6" xfId="39165" xr:uid="{00000000-0005-0000-0000-0000A1CA0000}"/>
    <cellStyle name="Total 2 3 5 3 3" xfId="5035" xr:uid="{00000000-0005-0000-0000-0000A2CA0000}"/>
    <cellStyle name="Total 2 3 5 3 3 2" xfId="11955" xr:uid="{00000000-0005-0000-0000-0000A3CA0000}"/>
    <cellStyle name="Total 2 3 5 3 3 2 2" xfId="18736" xr:uid="{00000000-0005-0000-0000-0000A4CA0000}"/>
    <cellStyle name="Total 2 3 5 3 3 2 2 2" xfId="36400" xr:uid="{00000000-0005-0000-0000-0000A5CA0000}"/>
    <cellStyle name="Total 2 3 5 3 3 2 2 3" xfId="53583" xr:uid="{00000000-0005-0000-0000-0000A6CA0000}"/>
    <cellStyle name="Total 2 3 5 3 3 2 3" xfId="29619" xr:uid="{00000000-0005-0000-0000-0000A7CA0000}"/>
    <cellStyle name="Total 2 3 5 3 3 2 4" xfId="46852" xr:uid="{00000000-0005-0000-0000-0000A8CA0000}"/>
    <cellStyle name="Total 2 3 5 3 3 3" xfId="8671" xr:uid="{00000000-0005-0000-0000-0000A9CA0000}"/>
    <cellStyle name="Total 2 3 5 3 3 3 2" xfId="26336" xr:uid="{00000000-0005-0000-0000-0000AACA0000}"/>
    <cellStyle name="Total 2 3 5 3 3 3 3" xfId="43595" xr:uid="{00000000-0005-0000-0000-0000ABCA0000}"/>
    <cellStyle name="Total 2 3 5 3 3 4" xfId="15669" xr:uid="{00000000-0005-0000-0000-0000ACCA0000}"/>
    <cellStyle name="Total 2 3 5 3 3 4 2" xfId="33333" xr:uid="{00000000-0005-0000-0000-0000ADCA0000}"/>
    <cellStyle name="Total 2 3 5 3 3 4 3" xfId="50542" xr:uid="{00000000-0005-0000-0000-0000AECA0000}"/>
    <cellStyle name="Total 2 3 5 3 3 5" xfId="22700" xr:uid="{00000000-0005-0000-0000-0000AFCA0000}"/>
    <cellStyle name="Total 2 3 5 3 3 6" xfId="39984" xr:uid="{00000000-0005-0000-0000-0000B0CA0000}"/>
    <cellStyle name="Total 2 3 5 3 4" xfId="10641" xr:uid="{00000000-0005-0000-0000-0000B1CA0000}"/>
    <cellStyle name="Total 2 3 5 3 4 2" xfId="17530" xr:uid="{00000000-0005-0000-0000-0000B2CA0000}"/>
    <cellStyle name="Total 2 3 5 3 4 2 2" xfId="35194" xr:uid="{00000000-0005-0000-0000-0000B3CA0000}"/>
    <cellStyle name="Total 2 3 5 3 4 2 3" xfId="52389" xr:uid="{00000000-0005-0000-0000-0000B4CA0000}"/>
    <cellStyle name="Total 2 3 5 3 4 3" xfId="28305" xr:uid="{00000000-0005-0000-0000-0000B5CA0000}"/>
    <cellStyle name="Total 2 3 5 3 4 4" xfId="45550" xr:uid="{00000000-0005-0000-0000-0000B6CA0000}"/>
    <cellStyle name="Total 2 3 5 3 5" xfId="6891" xr:uid="{00000000-0005-0000-0000-0000B7CA0000}"/>
    <cellStyle name="Total 2 3 5 3 5 2" xfId="24556" xr:uid="{00000000-0005-0000-0000-0000B8CA0000}"/>
    <cellStyle name="Total 2 3 5 3 5 3" xfId="41827" xr:uid="{00000000-0005-0000-0000-0000B9CA0000}"/>
    <cellStyle name="Total 2 3 5 3 6" xfId="13922" xr:uid="{00000000-0005-0000-0000-0000BACA0000}"/>
    <cellStyle name="Total 2 3 5 3 6 2" xfId="31586" xr:uid="{00000000-0005-0000-0000-0000BBCA0000}"/>
    <cellStyle name="Total 2 3 5 3 6 3" xfId="48807" xr:uid="{00000000-0005-0000-0000-0000BCCA0000}"/>
    <cellStyle name="Total 2 3 5 3 7" xfId="20838" xr:uid="{00000000-0005-0000-0000-0000BDCA0000}"/>
    <cellStyle name="Total 2 3 5 3 8" xfId="38141" xr:uid="{00000000-0005-0000-0000-0000BECA0000}"/>
    <cellStyle name="Total 2 3 5 4" xfId="3347" xr:uid="{00000000-0005-0000-0000-0000BFCA0000}"/>
    <cellStyle name="Total 2 3 5 4 2" xfId="5263" xr:uid="{00000000-0005-0000-0000-0000C0CA0000}"/>
    <cellStyle name="Total 2 3 5 4 2 2" xfId="12183" xr:uid="{00000000-0005-0000-0000-0000C1CA0000}"/>
    <cellStyle name="Total 2 3 5 4 2 2 2" xfId="18910" xr:uid="{00000000-0005-0000-0000-0000C2CA0000}"/>
    <cellStyle name="Total 2 3 5 4 2 2 2 2" xfId="36574" xr:uid="{00000000-0005-0000-0000-0000C3CA0000}"/>
    <cellStyle name="Total 2 3 5 4 2 2 2 3" xfId="53757" xr:uid="{00000000-0005-0000-0000-0000C4CA0000}"/>
    <cellStyle name="Total 2 3 5 4 2 2 3" xfId="29847" xr:uid="{00000000-0005-0000-0000-0000C5CA0000}"/>
    <cellStyle name="Total 2 3 5 4 2 2 4" xfId="47080" xr:uid="{00000000-0005-0000-0000-0000C6CA0000}"/>
    <cellStyle name="Total 2 3 5 4 2 3" xfId="8899" xr:uid="{00000000-0005-0000-0000-0000C7CA0000}"/>
    <cellStyle name="Total 2 3 5 4 2 3 2" xfId="26564" xr:uid="{00000000-0005-0000-0000-0000C8CA0000}"/>
    <cellStyle name="Total 2 3 5 4 2 3 3" xfId="43823" xr:uid="{00000000-0005-0000-0000-0000C9CA0000}"/>
    <cellStyle name="Total 2 3 5 4 2 4" xfId="15843" xr:uid="{00000000-0005-0000-0000-0000CACA0000}"/>
    <cellStyle name="Total 2 3 5 4 2 4 2" xfId="33507" xr:uid="{00000000-0005-0000-0000-0000CBCA0000}"/>
    <cellStyle name="Total 2 3 5 4 2 4 3" xfId="50716" xr:uid="{00000000-0005-0000-0000-0000CCCA0000}"/>
    <cellStyle name="Total 2 3 5 4 2 5" xfId="22928" xr:uid="{00000000-0005-0000-0000-0000CDCA0000}"/>
    <cellStyle name="Total 2 3 5 4 2 6" xfId="40212" xr:uid="{00000000-0005-0000-0000-0000CECA0000}"/>
    <cellStyle name="Total 2 3 5 4 3" xfId="10807" xr:uid="{00000000-0005-0000-0000-0000CFCA0000}"/>
    <cellStyle name="Total 2 3 5 4 3 2" xfId="17642" xr:uid="{00000000-0005-0000-0000-0000D0CA0000}"/>
    <cellStyle name="Total 2 3 5 4 3 2 2" xfId="35306" xr:uid="{00000000-0005-0000-0000-0000D1CA0000}"/>
    <cellStyle name="Total 2 3 5 4 3 2 3" xfId="52501" xr:uid="{00000000-0005-0000-0000-0000D2CA0000}"/>
    <cellStyle name="Total 2 3 5 4 3 3" xfId="28471" xr:uid="{00000000-0005-0000-0000-0000D3CA0000}"/>
    <cellStyle name="Total 2 3 5 4 3 4" xfId="45716" xr:uid="{00000000-0005-0000-0000-0000D4CA0000}"/>
    <cellStyle name="Total 2 3 5 4 4" xfId="7117" xr:uid="{00000000-0005-0000-0000-0000D5CA0000}"/>
    <cellStyle name="Total 2 3 5 4 4 2" xfId="24782" xr:uid="{00000000-0005-0000-0000-0000D6CA0000}"/>
    <cellStyle name="Total 2 3 5 4 4 3" xfId="42053" xr:uid="{00000000-0005-0000-0000-0000D7CA0000}"/>
    <cellStyle name="Total 2 3 5 4 5" xfId="14096" xr:uid="{00000000-0005-0000-0000-0000D8CA0000}"/>
    <cellStyle name="Total 2 3 5 4 5 2" xfId="31760" xr:uid="{00000000-0005-0000-0000-0000D9CA0000}"/>
    <cellStyle name="Total 2 3 5 4 5 3" xfId="48981" xr:uid="{00000000-0005-0000-0000-0000DACA0000}"/>
    <cellStyle name="Total 2 3 5 4 6" xfId="21066" xr:uid="{00000000-0005-0000-0000-0000DBCA0000}"/>
    <cellStyle name="Total 2 3 5 4 7" xfId="38369" xr:uid="{00000000-0005-0000-0000-0000DCCA0000}"/>
    <cellStyle name="Total 2 3 5 5" xfId="3272" xr:uid="{00000000-0005-0000-0000-0000DDCA0000}"/>
    <cellStyle name="Total 2 3 5 5 2" xfId="5188" xr:uid="{00000000-0005-0000-0000-0000DECA0000}"/>
    <cellStyle name="Total 2 3 5 5 2 2" xfId="12108" xr:uid="{00000000-0005-0000-0000-0000DFCA0000}"/>
    <cellStyle name="Total 2 3 5 5 2 2 2" xfId="18889" xr:uid="{00000000-0005-0000-0000-0000E0CA0000}"/>
    <cellStyle name="Total 2 3 5 5 2 2 2 2" xfId="36553" xr:uid="{00000000-0005-0000-0000-0000E1CA0000}"/>
    <cellStyle name="Total 2 3 5 5 2 2 2 3" xfId="53736" xr:uid="{00000000-0005-0000-0000-0000E2CA0000}"/>
    <cellStyle name="Total 2 3 5 5 2 2 3" xfId="29772" xr:uid="{00000000-0005-0000-0000-0000E3CA0000}"/>
    <cellStyle name="Total 2 3 5 5 2 2 4" xfId="47005" xr:uid="{00000000-0005-0000-0000-0000E4CA0000}"/>
    <cellStyle name="Total 2 3 5 5 2 3" xfId="8824" xr:uid="{00000000-0005-0000-0000-0000E5CA0000}"/>
    <cellStyle name="Total 2 3 5 5 2 3 2" xfId="26489" xr:uid="{00000000-0005-0000-0000-0000E6CA0000}"/>
    <cellStyle name="Total 2 3 5 5 2 3 3" xfId="43748" xr:uid="{00000000-0005-0000-0000-0000E7CA0000}"/>
    <cellStyle name="Total 2 3 5 5 2 4" xfId="15822" xr:uid="{00000000-0005-0000-0000-0000E8CA0000}"/>
    <cellStyle name="Total 2 3 5 5 2 4 2" xfId="33486" xr:uid="{00000000-0005-0000-0000-0000E9CA0000}"/>
    <cellStyle name="Total 2 3 5 5 2 4 3" xfId="50695" xr:uid="{00000000-0005-0000-0000-0000EACA0000}"/>
    <cellStyle name="Total 2 3 5 5 2 5" xfId="22853" xr:uid="{00000000-0005-0000-0000-0000EBCA0000}"/>
    <cellStyle name="Total 2 3 5 5 2 6" xfId="40137" xr:uid="{00000000-0005-0000-0000-0000ECCA0000}"/>
    <cellStyle name="Total 2 3 5 5 3" xfId="7044" xr:uid="{00000000-0005-0000-0000-0000EDCA0000}"/>
    <cellStyle name="Total 2 3 5 5 3 2" xfId="24709" xr:uid="{00000000-0005-0000-0000-0000EECA0000}"/>
    <cellStyle name="Total 2 3 5 5 3 3" xfId="41980" xr:uid="{00000000-0005-0000-0000-0000EFCA0000}"/>
    <cellStyle name="Total 2 3 5 5 4" xfId="14075" xr:uid="{00000000-0005-0000-0000-0000F0CA0000}"/>
    <cellStyle name="Total 2 3 5 5 4 2" xfId="31739" xr:uid="{00000000-0005-0000-0000-0000F1CA0000}"/>
    <cellStyle name="Total 2 3 5 5 4 3" xfId="48960" xr:uid="{00000000-0005-0000-0000-0000F2CA0000}"/>
    <cellStyle name="Total 2 3 5 5 5" xfId="20991" xr:uid="{00000000-0005-0000-0000-0000F3CA0000}"/>
    <cellStyle name="Total 2 3 5 5 6" xfId="38294" xr:uid="{00000000-0005-0000-0000-0000F4CA0000}"/>
    <cellStyle name="Total 2 3 5 6" xfId="4600" xr:uid="{00000000-0005-0000-0000-0000F5CA0000}"/>
    <cellStyle name="Total 2 3 5 6 2" xfId="11520" xr:uid="{00000000-0005-0000-0000-0000F6CA0000}"/>
    <cellStyle name="Total 2 3 5 6 2 2" xfId="18301" xr:uid="{00000000-0005-0000-0000-0000F7CA0000}"/>
    <cellStyle name="Total 2 3 5 6 2 2 2" xfId="35965" xr:uid="{00000000-0005-0000-0000-0000F8CA0000}"/>
    <cellStyle name="Total 2 3 5 6 2 2 3" xfId="53154" xr:uid="{00000000-0005-0000-0000-0000F9CA0000}"/>
    <cellStyle name="Total 2 3 5 6 2 3" xfId="29184" xr:uid="{00000000-0005-0000-0000-0000FACA0000}"/>
    <cellStyle name="Total 2 3 5 6 2 4" xfId="46423" xr:uid="{00000000-0005-0000-0000-0000FBCA0000}"/>
    <cellStyle name="Total 2 3 5 6 3" xfId="8236" xr:uid="{00000000-0005-0000-0000-0000FCCA0000}"/>
    <cellStyle name="Total 2 3 5 6 3 2" xfId="25901" xr:uid="{00000000-0005-0000-0000-0000FDCA0000}"/>
    <cellStyle name="Total 2 3 5 6 3 3" xfId="43166" xr:uid="{00000000-0005-0000-0000-0000FECA0000}"/>
    <cellStyle name="Total 2 3 5 6 4" xfId="15234" xr:uid="{00000000-0005-0000-0000-0000FFCA0000}"/>
    <cellStyle name="Total 2 3 5 6 4 2" xfId="32898" xr:uid="{00000000-0005-0000-0000-000000CB0000}"/>
    <cellStyle name="Total 2 3 5 6 4 3" xfId="50113" xr:uid="{00000000-0005-0000-0000-000001CB0000}"/>
    <cellStyle name="Total 2 3 5 6 5" xfId="22265" xr:uid="{00000000-0005-0000-0000-000002CB0000}"/>
    <cellStyle name="Total 2 3 5 6 6" xfId="39555" xr:uid="{00000000-0005-0000-0000-000003CB0000}"/>
    <cellStyle name="Total 2 3 5 7" xfId="10206" xr:uid="{00000000-0005-0000-0000-000004CB0000}"/>
    <cellStyle name="Total 2 3 5 7 2" xfId="17095" xr:uid="{00000000-0005-0000-0000-000005CB0000}"/>
    <cellStyle name="Total 2 3 5 7 2 2" xfId="34759" xr:uid="{00000000-0005-0000-0000-000006CB0000}"/>
    <cellStyle name="Total 2 3 5 7 2 3" xfId="51960" xr:uid="{00000000-0005-0000-0000-000007CB0000}"/>
    <cellStyle name="Total 2 3 5 7 3" xfId="27870" xr:uid="{00000000-0005-0000-0000-000008CB0000}"/>
    <cellStyle name="Total 2 3 5 7 4" xfId="45121" xr:uid="{00000000-0005-0000-0000-000009CB0000}"/>
    <cellStyle name="Total 2 3 5 8" xfId="6456" xr:uid="{00000000-0005-0000-0000-00000ACB0000}"/>
    <cellStyle name="Total 2 3 5 8 2" xfId="24121" xr:uid="{00000000-0005-0000-0000-00000BCB0000}"/>
    <cellStyle name="Total 2 3 5 8 3" xfId="41398" xr:uid="{00000000-0005-0000-0000-00000CCB0000}"/>
    <cellStyle name="Total 2 3 5 9" xfId="13487" xr:uid="{00000000-0005-0000-0000-00000DCB0000}"/>
    <cellStyle name="Total 2 3 5 9 2" xfId="31151" xr:uid="{00000000-0005-0000-0000-00000ECB0000}"/>
    <cellStyle name="Total 2 3 5 9 3" xfId="48378" xr:uid="{00000000-0005-0000-0000-00000FCB0000}"/>
    <cellStyle name="Total 2 3 6" xfId="2892" xr:uid="{00000000-0005-0000-0000-000010CB0000}"/>
    <cellStyle name="Total 2 3 6 2" xfId="3555" xr:uid="{00000000-0005-0000-0000-000011CB0000}"/>
    <cellStyle name="Total 2 3 6 2 2" xfId="5471" xr:uid="{00000000-0005-0000-0000-000012CB0000}"/>
    <cellStyle name="Total 2 3 6 2 2 2" xfId="12391" xr:uid="{00000000-0005-0000-0000-000013CB0000}"/>
    <cellStyle name="Total 2 3 6 2 2 2 2" xfId="19118" xr:uid="{00000000-0005-0000-0000-000014CB0000}"/>
    <cellStyle name="Total 2 3 6 2 2 2 2 2" xfId="36782" xr:uid="{00000000-0005-0000-0000-000015CB0000}"/>
    <cellStyle name="Total 2 3 6 2 2 2 2 3" xfId="53962" xr:uid="{00000000-0005-0000-0000-000016CB0000}"/>
    <cellStyle name="Total 2 3 6 2 2 2 3" xfId="30055" xr:uid="{00000000-0005-0000-0000-000017CB0000}"/>
    <cellStyle name="Total 2 3 6 2 2 2 4" xfId="47285" xr:uid="{00000000-0005-0000-0000-000018CB0000}"/>
    <cellStyle name="Total 2 3 6 2 2 3" xfId="9107" xr:uid="{00000000-0005-0000-0000-000019CB0000}"/>
    <cellStyle name="Total 2 3 6 2 2 3 2" xfId="26772" xr:uid="{00000000-0005-0000-0000-00001ACB0000}"/>
    <cellStyle name="Total 2 3 6 2 2 3 3" xfId="44028" xr:uid="{00000000-0005-0000-0000-00001BCB0000}"/>
    <cellStyle name="Total 2 3 6 2 2 4" xfId="16051" xr:uid="{00000000-0005-0000-0000-00001CCB0000}"/>
    <cellStyle name="Total 2 3 6 2 2 4 2" xfId="33715" xr:uid="{00000000-0005-0000-0000-00001DCB0000}"/>
    <cellStyle name="Total 2 3 6 2 2 4 3" xfId="50921" xr:uid="{00000000-0005-0000-0000-00001ECB0000}"/>
    <cellStyle name="Total 2 3 6 2 2 5" xfId="23136" xr:uid="{00000000-0005-0000-0000-00001FCB0000}"/>
    <cellStyle name="Total 2 3 6 2 2 6" xfId="40417" xr:uid="{00000000-0005-0000-0000-000020CB0000}"/>
    <cellStyle name="Total 2 3 6 2 3" xfId="11015" xr:uid="{00000000-0005-0000-0000-000021CB0000}"/>
    <cellStyle name="Total 2 3 6 2 3 2" xfId="17850" xr:uid="{00000000-0005-0000-0000-000022CB0000}"/>
    <cellStyle name="Total 2 3 6 2 3 2 2" xfId="35514" xr:uid="{00000000-0005-0000-0000-000023CB0000}"/>
    <cellStyle name="Total 2 3 6 2 3 2 3" xfId="52706" xr:uid="{00000000-0005-0000-0000-000024CB0000}"/>
    <cellStyle name="Total 2 3 6 2 3 3" xfId="28679" xr:uid="{00000000-0005-0000-0000-000025CB0000}"/>
    <cellStyle name="Total 2 3 6 2 3 4" xfId="45921" xr:uid="{00000000-0005-0000-0000-000026CB0000}"/>
    <cellStyle name="Total 2 3 6 2 4" xfId="7252" xr:uid="{00000000-0005-0000-0000-000027CB0000}"/>
    <cellStyle name="Total 2 3 6 2 4 2" xfId="24917" xr:uid="{00000000-0005-0000-0000-000028CB0000}"/>
    <cellStyle name="Total 2 3 6 2 4 3" xfId="42185" xr:uid="{00000000-0005-0000-0000-000029CB0000}"/>
    <cellStyle name="Total 2 3 6 2 5" xfId="14304" xr:uid="{00000000-0005-0000-0000-00002ACB0000}"/>
    <cellStyle name="Total 2 3 6 2 5 2" xfId="31968" xr:uid="{00000000-0005-0000-0000-00002BCB0000}"/>
    <cellStyle name="Total 2 3 6 2 5 3" xfId="49186" xr:uid="{00000000-0005-0000-0000-00002CCB0000}"/>
    <cellStyle name="Total 2 3 6 2 6" xfId="21274" xr:uid="{00000000-0005-0000-0000-00002DCB0000}"/>
    <cellStyle name="Total 2 3 6 2 7" xfId="38574" xr:uid="{00000000-0005-0000-0000-00002ECB0000}"/>
    <cellStyle name="Total 2 3 6 3" xfId="3925" xr:uid="{00000000-0005-0000-0000-00002FCB0000}"/>
    <cellStyle name="Total 2 3 6 3 2" xfId="5841" xr:uid="{00000000-0005-0000-0000-000030CB0000}"/>
    <cellStyle name="Total 2 3 6 3 2 2" xfId="12761" xr:uid="{00000000-0005-0000-0000-000031CB0000}"/>
    <cellStyle name="Total 2 3 6 3 2 2 2" xfId="19488" xr:uid="{00000000-0005-0000-0000-000032CB0000}"/>
    <cellStyle name="Total 2 3 6 3 2 2 2 2" xfId="37152" xr:uid="{00000000-0005-0000-0000-000033CB0000}"/>
    <cellStyle name="Total 2 3 6 3 2 2 2 3" xfId="54329" xr:uid="{00000000-0005-0000-0000-000034CB0000}"/>
    <cellStyle name="Total 2 3 6 3 2 2 3" xfId="30425" xr:uid="{00000000-0005-0000-0000-000035CB0000}"/>
    <cellStyle name="Total 2 3 6 3 2 2 4" xfId="47652" xr:uid="{00000000-0005-0000-0000-000036CB0000}"/>
    <cellStyle name="Total 2 3 6 3 2 3" xfId="9477" xr:uid="{00000000-0005-0000-0000-000037CB0000}"/>
    <cellStyle name="Total 2 3 6 3 2 3 2" xfId="27142" xr:uid="{00000000-0005-0000-0000-000038CB0000}"/>
    <cellStyle name="Total 2 3 6 3 2 3 3" xfId="44395" xr:uid="{00000000-0005-0000-0000-000039CB0000}"/>
    <cellStyle name="Total 2 3 6 3 2 4" xfId="16421" xr:uid="{00000000-0005-0000-0000-00003ACB0000}"/>
    <cellStyle name="Total 2 3 6 3 2 4 2" xfId="34085" xr:uid="{00000000-0005-0000-0000-00003BCB0000}"/>
    <cellStyle name="Total 2 3 6 3 2 4 3" xfId="51288" xr:uid="{00000000-0005-0000-0000-00003CCB0000}"/>
    <cellStyle name="Total 2 3 6 3 2 5" xfId="23506" xr:uid="{00000000-0005-0000-0000-00003DCB0000}"/>
    <cellStyle name="Total 2 3 6 3 2 6" xfId="40784" xr:uid="{00000000-0005-0000-0000-00003ECB0000}"/>
    <cellStyle name="Total 2 3 6 3 3" xfId="7622" xr:uid="{00000000-0005-0000-0000-00003FCB0000}"/>
    <cellStyle name="Total 2 3 6 3 3 2" xfId="25287" xr:uid="{00000000-0005-0000-0000-000040CB0000}"/>
    <cellStyle name="Total 2 3 6 3 3 3" xfId="42552" xr:uid="{00000000-0005-0000-0000-000041CB0000}"/>
    <cellStyle name="Total 2 3 6 3 4" xfId="14674" xr:uid="{00000000-0005-0000-0000-000042CB0000}"/>
    <cellStyle name="Total 2 3 6 3 4 2" xfId="32338" xr:uid="{00000000-0005-0000-0000-000043CB0000}"/>
    <cellStyle name="Total 2 3 6 3 4 3" xfId="49553" xr:uid="{00000000-0005-0000-0000-000044CB0000}"/>
    <cellStyle name="Total 2 3 6 3 5" xfId="21644" xr:uid="{00000000-0005-0000-0000-000045CB0000}"/>
    <cellStyle name="Total 2 3 6 3 6" xfId="38941" xr:uid="{00000000-0005-0000-0000-000046CB0000}"/>
    <cellStyle name="Total 2 3 6 4" xfId="4808" xr:uid="{00000000-0005-0000-0000-000047CB0000}"/>
    <cellStyle name="Total 2 3 6 4 2" xfId="11728" xr:uid="{00000000-0005-0000-0000-000048CB0000}"/>
    <cellStyle name="Total 2 3 6 4 2 2" xfId="18509" xr:uid="{00000000-0005-0000-0000-000049CB0000}"/>
    <cellStyle name="Total 2 3 6 4 2 2 2" xfId="36173" xr:uid="{00000000-0005-0000-0000-00004ACB0000}"/>
    <cellStyle name="Total 2 3 6 4 2 2 3" xfId="53359" xr:uid="{00000000-0005-0000-0000-00004BCB0000}"/>
    <cellStyle name="Total 2 3 6 4 2 3" xfId="29392" xr:uid="{00000000-0005-0000-0000-00004CCB0000}"/>
    <cellStyle name="Total 2 3 6 4 2 4" xfId="46628" xr:uid="{00000000-0005-0000-0000-00004DCB0000}"/>
    <cellStyle name="Total 2 3 6 4 3" xfId="8444" xr:uid="{00000000-0005-0000-0000-00004ECB0000}"/>
    <cellStyle name="Total 2 3 6 4 3 2" xfId="26109" xr:uid="{00000000-0005-0000-0000-00004FCB0000}"/>
    <cellStyle name="Total 2 3 6 4 3 3" xfId="43371" xr:uid="{00000000-0005-0000-0000-000050CB0000}"/>
    <cellStyle name="Total 2 3 6 4 4" xfId="15442" xr:uid="{00000000-0005-0000-0000-000051CB0000}"/>
    <cellStyle name="Total 2 3 6 4 4 2" xfId="33106" xr:uid="{00000000-0005-0000-0000-000052CB0000}"/>
    <cellStyle name="Total 2 3 6 4 4 3" xfId="50318" xr:uid="{00000000-0005-0000-0000-000053CB0000}"/>
    <cellStyle name="Total 2 3 6 4 5" xfId="22473" xr:uid="{00000000-0005-0000-0000-000054CB0000}"/>
    <cellStyle name="Total 2 3 6 4 6" xfId="39760" xr:uid="{00000000-0005-0000-0000-000055CB0000}"/>
    <cellStyle name="Total 2 3 6 5" xfId="10414" xr:uid="{00000000-0005-0000-0000-000056CB0000}"/>
    <cellStyle name="Total 2 3 6 5 2" xfId="17303" xr:uid="{00000000-0005-0000-0000-000057CB0000}"/>
    <cellStyle name="Total 2 3 6 5 2 2" xfId="34967" xr:uid="{00000000-0005-0000-0000-000058CB0000}"/>
    <cellStyle name="Total 2 3 6 5 2 3" xfId="52165" xr:uid="{00000000-0005-0000-0000-000059CB0000}"/>
    <cellStyle name="Total 2 3 6 5 3" xfId="28078" xr:uid="{00000000-0005-0000-0000-00005ACB0000}"/>
    <cellStyle name="Total 2 3 6 5 4" xfId="45326" xr:uid="{00000000-0005-0000-0000-00005BCB0000}"/>
    <cellStyle name="Total 2 3 6 6" xfId="6664" xr:uid="{00000000-0005-0000-0000-00005CCB0000}"/>
    <cellStyle name="Total 2 3 6 6 2" xfId="24329" xr:uid="{00000000-0005-0000-0000-00005DCB0000}"/>
    <cellStyle name="Total 2 3 6 6 3" xfId="41603" xr:uid="{00000000-0005-0000-0000-00005ECB0000}"/>
    <cellStyle name="Total 2 3 6 7" xfId="13695" xr:uid="{00000000-0005-0000-0000-00005FCB0000}"/>
    <cellStyle name="Total 2 3 6 7 2" xfId="31359" xr:uid="{00000000-0005-0000-0000-000060CB0000}"/>
    <cellStyle name="Total 2 3 6 7 3" xfId="48583" xr:uid="{00000000-0005-0000-0000-000061CB0000}"/>
    <cellStyle name="Total 2 3 6 8" xfId="20611" xr:uid="{00000000-0005-0000-0000-000062CB0000}"/>
    <cellStyle name="Total 2 3 6 9" xfId="37917" xr:uid="{00000000-0005-0000-0000-000063CB0000}"/>
    <cellStyle name="Total 2 3 7" xfId="4551" xr:uid="{00000000-0005-0000-0000-000064CB0000}"/>
    <cellStyle name="Total 2 3 7 2" xfId="6415" xr:uid="{00000000-0005-0000-0000-000065CB0000}"/>
    <cellStyle name="Total 2 3 7 2 2" xfId="13334" xr:uid="{00000000-0005-0000-0000-000066CB0000}"/>
    <cellStyle name="Total 2 3 7 2 2 2" xfId="20007" xr:uid="{00000000-0005-0000-0000-000067CB0000}"/>
    <cellStyle name="Total 2 3 7 2 2 2 2" xfId="37671" xr:uid="{00000000-0005-0000-0000-000068CB0000}"/>
    <cellStyle name="Total 2 3 7 2 2 2 3" xfId="54848" xr:uid="{00000000-0005-0000-0000-000069CB0000}"/>
    <cellStyle name="Total 2 3 7 2 2 3" xfId="30998" xr:uid="{00000000-0005-0000-0000-00006ACB0000}"/>
    <cellStyle name="Total 2 3 7 2 2 4" xfId="48225" xr:uid="{00000000-0005-0000-0000-00006BCB0000}"/>
    <cellStyle name="Total 2 3 7 2 3" xfId="10050" xr:uid="{00000000-0005-0000-0000-00006CCB0000}"/>
    <cellStyle name="Total 2 3 7 2 3 2" xfId="27715" xr:uid="{00000000-0005-0000-0000-00006DCB0000}"/>
    <cellStyle name="Total 2 3 7 2 3 3" xfId="44968" xr:uid="{00000000-0005-0000-0000-00006ECB0000}"/>
    <cellStyle name="Total 2 3 7 2 4" xfId="16940" xr:uid="{00000000-0005-0000-0000-00006FCB0000}"/>
    <cellStyle name="Total 2 3 7 2 4 2" xfId="34604" xr:uid="{00000000-0005-0000-0000-000070CB0000}"/>
    <cellStyle name="Total 2 3 7 2 4 3" xfId="51807" xr:uid="{00000000-0005-0000-0000-000071CB0000}"/>
    <cellStyle name="Total 2 3 7 2 5" xfId="24080" xr:uid="{00000000-0005-0000-0000-000072CB0000}"/>
    <cellStyle name="Total 2 3 7 2 6" xfId="41357" xr:uid="{00000000-0005-0000-0000-000073CB0000}"/>
    <cellStyle name="Total 2 3 7 3" xfId="11479" xr:uid="{00000000-0005-0000-0000-000074CB0000}"/>
    <cellStyle name="Total 2 3 7 3 2" xfId="18260" xr:uid="{00000000-0005-0000-0000-000075CB0000}"/>
    <cellStyle name="Total 2 3 7 3 2 2" xfId="35924" xr:uid="{00000000-0005-0000-0000-000076CB0000}"/>
    <cellStyle name="Total 2 3 7 3 2 3" xfId="53113" xr:uid="{00000000-0005-0000-0000-000077CB0000}"/>
    <cellStyle name="Total 2 3 7 3 3" xfId="29143" xr:uid="{00000000-0005-0000-0000-000078CB0000}"/>
    <cellStyle name="Total 2 3 7 3 4" xfId="46382" xr:uid="{00000000-0005-0000-0000-000079CB0000}"/>
    <cellStyle name="Total 2 3 7 4" xfId="8195" xr:uid="{00000000-0005-0000-0000-00007ACB0000}"/>
    <cellStyle name="Total 2 3 7 4 2" xfId="25860" xr:uid="{00000000-0005-0000-0000-00007BCB0000}"/>
    <cellStyle name="Total 2 3 7 4 3" xfId="43125" xr:uid="{00000000-0005-0000-0000-00007CCB0000}"/>
    <cellStyle name="Total 2 3 7 5" xfId="15193" xr:uid="{00000000-0005-0000-0000-00007DCB0000}"/>
    <cellStyle name="Total 2 3 7 5 2" xfId="32857" xr:uid="{00000000-0005-0000-0000-00007ECB0000}"/>
    <cellStyle name="Total 2 3 7 5 3" xfId="50072" xr:uid="{00000000-0005-0000-0000-00007FCB0000}"/>
    <cellStyle name="Total 2 3 7 6" xfId="22224" xr:uid="{00000000-0005-0000-0000-000080CB0000}"/>
    <cellStyle name="Total 2 3 7 7" xfId="39514" xr:uid="{00000000-0005-0000-0000-000081CB0000}"/>
    <cellStyle name="Total 2 3 8" xfId="4457" xr:uid="{00000000-0005-0000-0000-000082CB0000}"/>
    <cellStyle name="Total 2 3 8 2" xfId="6321" xr:uid="{00000000-0005-0000-0000-000083CB0000}"/>
    <cellStyle name="Total 2 3 8 2 2" xfId="13240" xr:uid="{00000000-0005-0000-0000-000084CB0000}"/>
    <cellStyle name="Total 2 3 8 2 2 2" xfId="19913" xr:uid="{00000000-0005-0000-0000-000085CB0000}"/>
    <cellStyle name="Total 2 3 8 2 2 2 2" xfId="37577" xr:uid="{00000000-0005-0000-0000-000086CB0000}"/>
    <cellStyle name="Total 2 3 8 2 2 2 3" xfId="54754" xr:uid="{00000000-0005-0000-0000-000087CB0000}"/>
    <cellStyle name="Total 2 3 8 2 2 3" xfId="30904" xr:uid="{00000000-0005-0000-0000-000088CB0000}"/>
    <cellStyle name="Total 2 3 8 2 2 4" xfId="48131" xr:uid="{00000000-0005-0000-0000-000089CB0000}"/>
    <cellStyle name="Total 2 3 8 2 3" xfId="9956" xr:uid="{00000000-0005-0000-0000-00008ACB0000}"/>
    <cellStyle name="Total 2 3 8 2 3 2" xfId="27621" xr:uid="{00000000-0005-0000-0000-00008BCB0000}"/>
    <cellStyle name="Total 2 3 8 2 3 3" xfId="44874" xr:uid="{00000000-0005-0000-0000-00008CCB0000}"/>
    <cellStyle name="Total 2 3 8 2 4" xfId="16846" xr:uid="{00000000-0005-0000-0000-00008DCB0000}"/>
    <cellStyle name="Total 2 3 8 2 4 2" xfId="34510" xr:uid="{00000000-0005-0000-0000-00008ECB0000}"/>
    <cellStyle name="Total 2 3 8 2 4 3" xfId="51713" xr:uid="{00000000-0005-0000-0000-00008FCB0000}"/>
    <cellStyle name="Total 2 3 8 2 5" xfId="23986" xr:uid="{00000000-0005-0000-0000-000090CB0000}"/>
    <cellStyle name="Total 2 3 8 2 6" xfId="41263" xr:uid="{00000000-0005-0000-0000-000091CB0000}"/>
    <cellStyle name="Total 2 3 8 3" xfId="11385" xr:uid="{00000000-0005-0000-0000-000092CB0000}"/>
    <cellStyle name="Total 2 3 8 3 2" xfId="18166" xr:uid="{00000000-0005-0000-0000-000093CB0000}"/>
    <cellStyle name="Total 2 3 8 3 2 2" xfId="35830" xr:uid="{00000000-0005-0000-0000-000094CB0000}"/>
    <cellStyle name="Total 2 3 8 3 2 3" xfId="53019" xr:uid="{00000000-0005-0000-0000-000095CB0000}"/>
    <cellStyle name="Total 2 3 8 3 3" xfId="29049" xr:uid="{00000000-0005-0000-0000-000096CB0000}"/>
    <cellStyle name="Total 2 3 8 3 4" xfId="46288" xr:uid="{00000000-0005-0000-0000-000097CB0000}"/>
    <cellStyle name="Total 2 3 8 4" xfId="8101" xr:uid="{00000000-0005-0000-0000-000098CB0000}"/>
    <cellStyle name="Total 2 3 8 4 2" xfId="25766" xr:uid="{00000000-0005-0000-0000-000099CB0000}"/>
    <cellStyle name="Total 2 3 8 4 3" xfId="43031" xr:uid="{00000000-0005-0000-0000-00009ACB0000}"/>
    <cellStyle name="Total 2 3 8 5" xfId="15099" xr:uid="{00000000-0005-0000-0000-00009BCB0000}"/>
    <cellStyle name="Total 2 3 8 5 2" xfId="32763" xr:uid="{00000000-0005-0000-0000-00009CCB0000}"/>
    <cellStyle name="Total 2 3 8 5 3" xfId="49978" xr:uid="{00000000-0005-0000-0000-00009DCB0000}"/>
    <cellStyle name="Total 2 3 8 6" xfId="22130" xr:uid="{00000000-0005-0000-0000-00009ECB0000}"/>
    <cellStyle name="Total 2 3 8 7" xfId="39420" xr:uid="{00000000-0005-0000-0000-00009FCB0000}"/>
    <cellStyle name="Total 2 3 9" xfId="10187" xr:uid="{00000000-0005-0000-0000-0000A0CB0000}"/>
    <cellStyle name="Total 2 3 9 2" xfId="17076" xr:uid="{00000000-0005-0000-0000-0000A1CB0000}"/>
    <cellStyle name="Total 2 3 9 2 2" xfId="34740" xr:uid="{00000000-0005-0000-0000-0000A2CB0000}"/>
    <cellStyle name="Total 2 3 9 2 3" xfId="51941" xr:uid="{00000000-0005-0000-0000-0000A3CB0000}"/>
    <cellStyle name="Total 2 3 9 3" xfId="27851" xr:uid="{00000000-0005-0000-0000-0000A4CB0000}"/>
    <cellStyle name="Total 2 3 9 4" xfId="45102" xr:uid="{00000000-0005-0000-0000-0000A5CB0000}"/>
    <cellStyle name="Total 2 4" xfId="2203" xr:uid="{00000000-0005-0000-0000-0000A6CB0000}"/>
    <cellStyle name="Total 2 4 10" xfId="20349" xr:uid="{00000000-0005-0000-0000-0000A7CB0000}"/>
    <cellStyle name="Total 2 4 11" xfId="20071" xr:uid="{00000000-0005-0000-0000-0000A8CB0000}"/>
    <cellStyle name="Total 2 4 2" xfId="2204" xr:uid="{00000000-0005-0000-0000-0000A9CB0000}"/>
    <cellStyle name="Total 2 4 3" xfId="2205" xr:uid="{00000000-0005-0000-0000-0000AACB0000}"/>
    <cellStyle name="Total 2 4 4" xfId="2681" xr:uid="{00000000-0005-0000-0000-0000ABCB0000}"/>
    <cellStyle name="Total 2 4 4 10" xfId="20402" xr:uid="{00000000-0005-0000-0000-0000ACCB0000}"/>
    <cellStyle name="Total 2 4 4 11" xfId="37711" xr:uid="{00000000-0005-0000-0000-0000ADCB0000}"/>
    <cellStyle name="Total 2 4 4 2" xfId="2910" xr:uid="{00000000-0005-0000-0000-0000AECB0000}"/>
    <cellStyle name="Total 2 4 4 2 2" xfId="3573" xr:uid="{00000000-0005-0000-0000-0000AFCB0000}"/>
    <cellStyle name="Total 2 4 4 2 2 2" xfId="5489" xr:uid="{00000000-0005-0000-0000-0000B0CB0000}"/>
    <cellStyle name="Total 2 4 4 2 2 2 2" xfId="12409" xr:uid="{00000000-0005-0000-0000-0000B1CB0000}"/>
    <cellStyle name="Total 2 4 4 2 2 2 2 2" xfId="19136" xr:uid="{00000000-0005-0000-0000-0000B2CB0000}"/>
    <cellStyle name="Total 2 4 4 2 2 2 2 2 2" xfId="36800" xr:uid="{00000000-0005-0000-0000-0000B3CB0000}"/>
    <cellStyle name="Total 2 4 4 2 2 2 2 2 3" xfId="53980" xr:uid="{00000000-0005-0000-0000-0000B4CB0000}"/>
    <cellStyle name="Total 2 4 4 2 2 2 2 3" xfId="30073" xr:uid="{00000000-0005-0000-0000-0000B5CB0000}"/>
    <cellStyle name="Total 2 4 4 2 2 2 2 4" xfId="47303" xr:uid="{00000000-0005-0000-0000-0000B6CB0000}"/>
    <cellStyle name="Total 2 4 4 2 2 2 3" xfId="9125" xr:uid="{00000000-0005-0000-0000-0000B7CB0000}"/>
    <cellStyle name="Total 2 4 4 2 2 2 3 2" xfId="26790" xr:uid="{00000000-0005-0000-0000-0000B8CB0000}"/>
    <cellStyle name="Total 2 4 4 2 2 2 3 3" xfId="44046" xr:uid="{00000000-0005-0000-0000-0000B9CB0000}"/>
    <cellStyle name="Total 2 4 4 2 2 2 4" xfId="16069" xr:uid="{00000000-0005-0000-0000-0000BACB0000}"/>
    <cellStyle name="Total 2 4 4 2 2 2 4 2" xfId="33733" xr:uid="{00000000-0005-0000-0000-0000BBCB0000}"/>
    <cellStyle name="Total 2 4 4 2 2 2 4 3" xfId="50939" xr:uid="{00000000-0005-0000-0000-0000BCCB0000}"/>
    <cellStyle name="Total 2 4 4 2 2 2 5" xfId="23154" xr:uid="{00000000-0005-0000-0000-0000BDCB0000}"/>
    <cellStyle name="Total 2 4 4 2 2 2 6" xfId="40435" xr:uid="{00000000-0005-0000-0000-0000BECB0000}"/>
    <cellStyle name="Total 2 4 4 2 2 3" xfId="11033" xr:uid="{00000000-0005-0000-0000-0000BFCB0000}"/>
    <cellStyle name="Total 2 4 4 2 2 3 2" xfId="17868" xr:uid="{00000000-0005-0000-0000-0000C0CB0000}"/>
    <cellStyle name="Total 2 4 4 2 2 3 2 2" xfId="35532" xr:uid="{00000000-0005-0000-0000-0000C1CB0000}"/>
    <cellStyle name="Total 2 4 4 2 2 3 2 3" xfId="52724" xr:uid="{00000000-0005-0000-0000-0000C2CB0000}"/>
    <cellStyle name="Total 2 4 4 2 2 3 3" xfId="28697" xr:uid="{00000000-0005-0000-0000-0000C3CB0000}"/>
    <cellStyle name="Total 2 4 4 2 2 3 4" xfId="45939" xr:uid="{00000000-0005-0000-0000-0000C4CB0000}"/>
    <cellStyle name="Total 2 4 4 2 2 4" xfId="7270" xr:uid="{00000000-0005-0000-0000-0000C5CB0000}"/>
    <cellStyle name="Total 2 4 4 2 2 4 2" xfId="24935" xr:uid="{00000000-0005-0000-0000-0000C6CB0000}"/>
    <cellStyle name="Total 2 4 4 2 2 4 3" xfId="42203" xr:uid="{00000000-0005-0000-0000-0000C7CB0000}"/>
    <cellStyle name="Total 2 4 4 2 2 5" xfId="14322" xr:uid="{00000000-0005-0000-0000-0000C8CB0000}"/>
    <cellStyle name="Total 2 4 4 2 2 5 2" xfId="31986" xr:uid="{00000000-0005-0000-0000-0000C9CB0000}"/>
    <cellStyle name="Total 2 4 4 2 2 5 3" xfId="49204" xr:uid="{00000000-0005-0000-0000-0000CACB0000}"/>
    <cellStyle name="Total 2 4 4 2 2 6" xfId="21292" xr:uid="{00000000-0005-0000-0000-0000CBCB0000}"/>
    <cellStyle name="Total 2 4 4 2 2 7" xfId="38592" xr:uid="{00000000-0005-0000-0000-0000CCCB0000}"/>
    <cellStyle name="Total 2 4 4 2 3" xfId="3943" xr:uid="{00000000-0005-0000-0000-0000CDCB0000}"/>
    <cellStyle name="Total 2 4 4 2 3 2" xfId="5859" xr:uid="{00000000-0005-0000-0000-0000CECB0000}"/>
    <cellStyle name="Total 2 4 4 2 3 2 2" xfId="12779" xr:uid="{00000000-0005-0000-0000-0000CFCB0000}"/>
    <cellStyle name="Total 2 4 4 2 3 2 2 2" xfId="19506" xr:uid="{00000000-0005-0000-0000-0000D0CB0000}"/>
    <cellStyle name="Total 2 4 4 2 3 2 2 2 2" xfId="37170" xr:uid="{00000000-0005-0000-0000-0000D1CB0000}"/>
    <cellStyle name="Total 2 4 4 2 3 2 2 2 3" xfId="54347" xr:uid="{00000000-0005-0000-0000-0000D2CB0000}"/>
    <cellStyle name="Total 2 4 4 2 3 2 2 3" xfId="30443" xr:uid="{00000000-0005-0000-0000-0000D3CB0000}"/>
    <cellStyle name="Total 2 4 4 2 3 2 2 4" xfId="47670" xr:uid="{00000000-0005-0000-0000-0000D4CB0000}"/>
    <cellStyle name="Total 2 4 4 2 3 2 3" xfId="9495" xr:uid="{00000000-0005-0000-0000-0000D5CB0000}"/>
    <cellStyle name="Total 2 4 4 2 3 2 3 2" xfId="27160" xr:uid="{00000000-0005-0000-0000-0000D6CB0000}"/>
    <cellStyle name="Total 2 4 4 2 3 2 3 3" xfId="44413" xr:uid="{00000000-0005-0000-0000-0000D7CB0000}"/>
    <cellStyle name="Total 2 4 4 2 3 2 4" xfId="16439" xr:uid="{00000000-0005-0000-0000-0000D8CB0000}"/>
    <cellStyle name="Total 2 4 4 2 3 2 4 2" xfId="34103" xr:uid="{00000000-0005-0000-0000-0000D9CB0000}"/>
    <cellStyle name="Total 2 4 4 2 3 2 4 3" xfId="51306" xr:uid="{00000000-0005-0000-0000-0000DACB0000}"/>
    <cellStyle name="Total 2 4 4 2 3 2 5" xfId="23524" xr:uid="{00000000-0005-0000-0000-0000DBCB0000}"/>
    <cellStyle name="Total 2 4 4 2 3 2 6" xfId="40802" xr:uid="{00000000-0005-0000-0000-0000DCCB0000}"/>
    <cellStyle name="Total 2 4 4 2 3 3" xfId="7640" xr:uid="{00000000-0005-0000-0000-0000DDCB0000}"/>
    <cellStyle name="Total 2 4 4 2 3 3 2" xfId="25305" xr:uid="{00000000-0005-0000-0000-0000DECB0000}"/>
    <cellStyle name="Total 2 4 4 2 3 3 3" xfId="42570" xr:uid="{00000000-0005-0000-0000-0000DFCB0000}"/>
    <cellStyle name="Total 2 4 4 2 3 4" xfId="14692" xr:uid="{00000000-0005-0000-0000-0000E0CB0000}"/>
    <cellStyle name="Total 2 4 4 2 3 4 2" xfId="32356" xr:uid="{00000000-0005-0000-0000-0000E1CB0000}"/>
    <cellStyle name="Total 2 4 4 2 3 4 3" xfId="49571" xr:uid="{00000000-0005-0000-0000-0000E2CB0000}"/>
    <cellStyle name="Total 2 4 4 2 3 5" xfId="21662" xr:uid="{00000000-0005-0000-0000-0000E3CB0000}"/>
    <cellStyle name="Total 2 4 4 2 3 6" xfId="38959" xr:uid="{00000000-0005-0000-0000-0000E4CB0000}"/>
    <cellStyle name="Total 2 4 4 2 4" xfId="4826" xr:uid="{00000000-0005-0000-0000-0000E5CB0000}"/>
    <cellStyle name="Total 2 4 4 2 4 2" xfId="11746" xr:uid="{00000000-0005-0000-0000-0000E6CB0000}"/>
    <cellStyle name="Total 2 4 4 2 4 2 2" xfId="18527" xr:uid="{00000000-0005-0000-0000-0000E7CB0000}"/>
    <cellStyle name="Total 2 4 4 2 4 2 2 2" xfId="36191" xr:uid="{00000000-0005-0000-0000-0000E8CB0000}"/>
    <cellStyle name="Total 2 4 4 2 4 2 2 3" xfId="53377" xr:uid="{00000000-0005-0000-0000-0000E9CB0000}"/>
    <cellStyle name="Total 2 4 4 2 4 2 3" xfId="29410" xr:uid="{00000000-0005-0000-0000-0000EACB0000}"/>
    <cellStyle name="Total 2 4 4 2 4 2 4" xfId="46646" xr:uid="{00000000-0005-0000-0000-0000EBCB0000}"/>
    <cellStyle name="Total 2 4 4 2 4 3" xfId="8462" xr:uid="{00000000-0005-0000-0000-0000ECCB0000}"/>
    <cellStyle name="Total 2 4 4 2 4 3 2" xfId="26127" xr:uid="{00000000-0005-0000-0000-0000EDCB0000}"/>
    <cellStyle name="Total 2 4 4 2 4 3 3" xfId="43389" xr:uid="{00000000-0005-0000-0000-0000EECB0000}"/>
    <cellStyle name="Total 2 4 4 2 4 4" xfId="15460" xr:uid="{00000000-0005-0000-0000-0000EFCB0000}"/>
    <cellStyle name="Total 2 4 4 2 4 4 2" xfId="33124" xr:uid="{00000000-0005-0000-0000-0000F0CB0000}"/>
    <cellStyle name="Total 2 4 4 2 4 4 3" xfId="50336" xr:uid="{00000000-0005-0000-0000-0000F1CB0000}"/>
    <cellStyle name="Total 2 4 4 2 4 5" xfId="22491" xr:uid="{00000000-0005-0000-0000-0000F2CB0000}"/>
    <cellStyle name="Total 2 4 4 2 4 6" xfId="39778" xr:uid="{00000000-0005-0000-0000-0000F3CB0000}"/>
    <cellStyle name="Total 2 4 4 2 5" xfId="10432" xr:uid="{00000000-0005-0000-0000-0000F4CB0000}"/>
    <cellStyle name="Total 2 4 4 2 5 2" xfId="17321" xr:uid="{00000000-0005-0000-0000-0000F5CB0000}"/>
    <cellStyle name="Total 2 4 4 2 5 2 2" xfId="34985" xr:uid="{00000000-0005-0000-0000-0000F6CB0000}"/>
    <cellStyle name="Total 2 4 4 2 5 2 3" xfId="52183" xr:uid="{00000000-0005-0000-0000-0000F7CB0000}"/>
    <cellStyle name="Total 2 4 4 2 5 3" xfId="28096" xr:uid="{00000000-0005-0000-0000-0000F8CB0000}"/>
    <cellStyle name="Total 2 4 4 2 5 4" xfId="45344" xr:uid="{00000000-0005-0000-0000-0000F9CB0000}"/>
    <cellStyle name="Total 2 4 4 2 6" xfId="6682" xr:uid="{00000000-0005-0000-0000-0000FACB0000}"/>
    <cellStyle name="Total 2 4 4 2 6 2" xfId="24347" xr:uid="{00000000-0005-0000-0000-0000FBCB0000}"/>
    <cellStyle name="Total 2 4 4 2 6 3" xfId="41621" xr:uid="{00000000-0005-0000-0000-0000FCCB0000}"/>
    <cellStyle name="Total 2 4 4 2 7" xfId="13713" xr:uid="{00000000-0005-0000-0000-0000FDCB0000}"/>
    <cellStyle name="Total 2 4 4 2 7 2" xfId="31377" xr:uid="{00000000-0005-0000-0000-0000FECB0000}"/>
    <cellStyle name="Total 2 4 4 2 7 3" xfId="48601" xr:uid="{00000000-0005-0000-0000-0000FFCB0000}"/>
    <cellStyle name="Total 2 4 4 2 8" xfId="20629" xr:uid="{00000000-0005-0000-0000-000000CC0000}"/>
    <cellStyle name="Total 2 4 4 2 9" xfId="37935" xr:uid="{00000000-0005-0000-0000-000001CC0000}"/>
    <cellStyle name="Total 2 4 4 3" xfId="3118" xr:uid="{00000000-0005-0000-0000-000002CC0000}"/>
    <cellStyle name="Total 2 4 4 3 2" xfId="4148" xr:uid="{00000000-0005-0000-0000-000003CC0000}"/>
    <cellStyle name="Total 2 4 4 3 2 2" xfId="6064" xr:uid="{00000000-0005-0000-0000-000004CC0000}"/>
    <cellStyle name="Total 2 4 4 3 2 2 2" xfId="12984" xr:uid="{00000000-0005-0000-0000-000005CC0000}"/>
    <cellStyle name="Total 2 4 4 3 2 2 2 2" xfId="19711" xr:uid="{00000000-0005-0000-0000-000006CC0000}"/>
    <cellStyle name="Total 2 4 4 3 2 2 2 2 2" xfId="37375" xr:uid="{00000000-0005-0000-0000-000007CC0000}"/>
    <cellStyle name="Total 2 4 4 3 2 2 2 2 3" xfId="54552" xr:uid="{00000000-0005-0000-0000-000008CC0000}"/>
    <cellStyle name="Total 2 4 4 3 2 2 2 3" xfId="30648" xr:uid="{00000000-0005-0000-0000-000009CC0000}"/>
    <cellStyle name="Total 2 4 4 3 2 2 2 4" xfId="47875" xr:uid="{00000000-0005-0000-0000-00000ACC0000}"/>
    <cellStyle name="Total 2 4 4 3 2 2 3" xfId="9700" xr:uid="{00000000-0005-0000-0000-00000BCC0000}"/>
    <cellStyle name="Total 2 4 4 3 2 2 3 2" xfId="27365" xr:uid="{00000000-0005-0000-0000-00000CCC0000}"/>
    <cellStyle name="Total 2 4 4 3 2 2 3 3" xfId="44618" xr:uid="{00000000-0005-0000-0000-00000DCC0000}"/>
    <cellStyle name="Total 2 4 4 3 2 2 4" xfId="16644" xr:uid="{00000000-0005-0000-0000-00000ECC0000}"/>
    <cellStyle name="Total 2 4 4 3 2 2 4 2" xfId="34308" xr:uid="{00000000-0005-0000-0000-00000FCC0000}"/>
    <cellStyle name="Total 2 4 4 3 2 2 4 3" xfId="51511" xr:uid="{00000000-0005-0000-0000-000010CC0000}"/>
    <cellStyle name="Total 2 4 4 3 2 2 5" xfId="23729" xr:uid="{00000000-0005-0000-0000-000011CC0000}"/>
    <cellStyle name="Total 2 4 4 3 2 2 6" xfId="41007" xr:uid="{00000000-0005-0000-0000-000012CC0000}"/>
    <cellStyle name="Total 2 4 4 3 2 3" xfId="7845" xr:uid="{00000000-0005-0000-0000-000013CC0000}"/>
    <cellStyle name="Total 2 4 4 3 2 3 2" xfId="25510" xr:uid="{00000000-0005-0000-0000-000014CC0000}"/>
    <cellStyle name="Total 2 4 4 3 2 3 3" xfId="42775" xr:uid="{00000000-0005-0000-0000-000015CC0000}"/>
    <cellStyle name="Total 2 4 4 3 2 4" xfId="14897" xr:uid="{00000000-0005-0000-0000-000016CC0000}"/>
    <cellStyle name="Total 2 4 4 3 2 4 2" xfId="32561" xr:uid="{00000000-0005-0000-0000-000017CC0000}"/>
    <cellStyle name="Total 2 4 4 3 2 4 3" xfId="49776" xr:uid="{00000000-0005-0000-0000-000018CC0000}"/>
    <cellStyle name="Total 2 4 4 3 2 5" xfId="21867" xr:uid="{00000000-0005-0000-0000-000019CC0000}"/>
    <cellStyle name="Total 2 4 4 3 2 6" xfId="39164" xr:uid="{00000000-0005-0000-0000-00001ACC0000}"/>
    <cellStyle name="Total 2 4 4 3 3" xfId="5034" xr:uid="{00000000-0005-0000-0000-00001BCC0000}"/>
    <cellStyle name="Total 2 4 4 3 3 2" xfId="11954" xr:uid="{00000000-0005-0000-0000-00001CCC0000}"/>
    <cellStyle name="Total 2 4 4 3 3 2 2" xfId="18735" xr:uid="{00000000-0005-0000-0000-00001DCC0000}"/>
    <cellStyle name="Total 2 4 4 3 3 2 2 2" xfId="36399" xr:uid="{00000000-0005-0000-0000-00001ECC0000}"/>
    <cellStyle name="Total 2 4 4 3 3 2 2 3" xfId="53582" xr:uid="{00000000-0005-0000-0000-00001FCC0000}"/>
    <cellStyle name="Total 2 4 4 3 3 2 3" xfId="29618" xr:uid="{00000000-0005-0000-0000-000020CC0000}"/>
    <cellStyle name="Total 2 4 4 3 3 2 4" xfId="46851" xr:uid="{00000000-0005-0000-0000-000021CC0000}"/>
    <cellStyle name="Total 2 4 4 3 3 3" xfId="8670" xr:uid="{00000000-0005-0000-0000-000022CC0000}"/>
    <cellStyle name="Total 2 4 4 3 3 3 2" xfId="26335" xr:uid="{00000000-0005-0000-0000-000023CC0000}"/>
    <cellStyle name="Total 2 4 4 3 3 3 3" xfId="43594" xr:uid="{00000000-0005-0000-0000-000024CC0000}"/>
    <cellStyle name="Total 2 4 4 3 3 4" xfId="15668" xr:uid="{00000000-0005-0000-0000-000025CC0000}"/>
    <cellStyle name="Total 2 4 4 3 3 4 2" xfId="33332" xr:uid="{00000000-0005-0000-0000-000026CC0000}"/>
    <cellStyle name="Total 2 4 4 3 3 4 3" xfId="50541" xr:uid="{00000000-0005-0000-0000-000027CC0000}"/>
    <cellStyle name="Total 2 4 4 3 3 5" xfId="22699" xr:uid="{00000000-0005-0000-0000-000028CC0000}"/>
    <cellStyle name="Total 2 4 4 3 3 6" xfId="39983" xr:uid="{00000000-0005-0000-0000-000029CC0000}"/>
    <cellStyle name="Total 2 4 4 3 4" xfId="10640" xr:uid="{00000000-0005-0000-0000-00002ACC0000}"/>
    <cellStyle name="Total 2 4 4 3 4 2" xfId="17529" xr:uid="{00000000-0005-0000-0000-00002BCC0000}"/>
    <cellStyle name="Total 2 4 4 3 4 2 2" xfId="35193" xr:uid="{00000000-0005-0000-0000-00002CCC0000}"/>
    <cellStyle name="Total 2 4 4 3 4 2 3" xfId="52388" xr:uid="{00000000-0005-0000-0000-00002DCC0000}"/>
    <cellStyle name="Total 2 4 4 3 4 3" xfId="28304" xr:uid="{00000000-0005-0000-0000-00002ECC0000}"/>
    <cellStyle name="Total 2 4 4 3 4 4" xfId="45549" xr:uid="{00000000-0005-0000-0000-00002FCC0000}"/>
    <cellStyle name="Total 2 4 4 3 5" xfId="6890" xr:uid="{00000000-0005-0000-0000-000030CC0000}"/>
    <cellStyle name="Total 2 4 4 3 5 2" xfId="24555" xr:uid="{00000000-0005-0000-0000-000031CC0000}"/>
    <cellStyle name="Total 2 4 4 3 5 3" xfId="41826" xr:uid="{00000000-0005-0000-0000-000032CC0000}"/>
    <cellStyle name="Total 2 4 4 3 6" xfId="13921" xr:uid="{00000000-0005-0000-0000-000033CC0000}"/>
    <cellStyle name="Total 2 4 4 3 6 2" xfId="31585" xr:uid="{00000000-0005-0000-0000-000034CC0000}"/>
    <cellStyle name="Total 2 4 4 3 6 3" xfId="48806" xr:uid="{00000000-0005-0000-0000-000035CC0000}"/>
    <cellStyle name="Total 2 4 4 3 7" xfId="20837" xr:uid="{00000000-0005-0000-0000-000036CC0000}"/>
    <cellStyle name="Total 2 4 4 3 8" xfId="38140" xr:uid="{00000000-0005-0000-0000-000037CC0000}"/>
    <cellStyle name="Total 2 4 4 4" xfId="3346" xr:uid="{00000000-0005-0000-0000-000038CC0000}"/>
    <cellStyle name="Total 2 4 4 4 2" xfId="5262" xr:uid="{00000000-0005-0000-0000-000039CC0000}"/>
    <cellStyle name="Total 2 4 4 4 2 2" xfId="12182" xr:uid="{00000000-0005-0000-0000-00003ACC0000}"/>
    <cellStyle name="Total 2 4 4 4 2 2 2" xfId="18909" xr:uid="{00000000-0005-0000-0000-00003BCC0000}"/>
    <cellStyle name="Total 2 4 4 4 2 2 2 2" xfId="36573" xr:uid="{00000000-0005-0000-0000-00003CCC0000}"/>
    <cellStyle name="Total 2 4 4 4 2 2 2 3" xfId="53756" xr:uid="{00000000-0005-0000-0000-00003DCC0000}"/>
    <cellStyle name="Total 2 4 4 4 2 2 3" xfId="29846" xr:uid="{00000000-0005-0000-0000-00003ECC0000}"/>
    <cellStyle name="Total 2 4 4 4 2 2 4" xfId="47079" xr:uid="{00000000-0005-0000-0000-00003FCC0000}"/>
    <cellStyle name="Total 2 4 4 4 2 3" xfId="8898" xr:uid="{00000000-0005-0000-0000-000040CC0000}"/>
    <cellStyle name="Total 2 4 4 4 2 3 2" xfId="26563" xr:uid="{00000000-0005-0000-0000-000041CC0000}"/>
    <cellStyle name="Total 2 4 4 4 2 3 3" xfId="43822" xr:uid="{00000000-0005-0000-0000-000042CC0000}"/>
    <cellStyle name="Total 2 4 4 4 2 4" xfId="15842" xr:uid="{00000000-0005-0000-0000-000043CC0000}"/>
    <cellStyle name="Total 2 4 4 4 2 4 2" xfId="33506" xr:uid="{00000000-0005-0000-0000-000044CC0000}"/>
    <cellStyle name="Total 2 4 4 4 2 4 3" xfId="50715" xr:uid="{00000000-0005-0000-0000-000045CC0000}"/>
    <cellStyle name="Total 2 4 4 4 2 5" xfId="22927" xr:uid="{00000000-0005-0000-0000-000046CC0000}"/>
    <cellStyle name="Total 2 4 4 4 2 6" xfId="40211" xr:uid="{00000000-0005-0000-0000-000047CC0000}"/>
    <cellStyle name="Total 2 4 4 4 3" xfId="10806" xr:uid="{00000000-0005-0000-0000-000048CC0000}"/>
    <cellStyle name="Total 2 4 4 4 3 2" xfId="17641" xr:uid="{00000000-0005-0000-0000-000049CC0000}"/>
    <cellStyle name="Total 2 4 4 4 3 2 2" xfId="35305" xr:uid="{00000000-0005-0000-0000-00004ACC0000}"/>
    <cellStyle name="Total 2 4 4 4 3 2 3" xfId="52500" xr:uid="{00000000-0005-0000-0000-00004BCC0000}"/>
    <cellStyle name="Total 2 4 4 4 3 3" xfId="28470" xr:uid="{00000000-0005-0000-0000-00004CCC0000}"/>
    <cellStyle name="Total 2 4 4 4 3 4" xfId="45715" xr:uid="{00000000-0005-0000-0000-00004DCC0000}"/>
    <cellStyle name="Total 2 4 4 4 4" xfId="7116" xr:uid="{00000000-0005-0000-0000-00004ECC0000}"/>
    <cellStyle name="Total 2 4 4 4 4 2" xfId="24781" xr:uid="{00000000-0005-0000-0000-00004FCC0000}"/>
    <cellStyle name="Total 2 4 4 4 4 3" xfId="42052" xr:uid="{00000000-0005-0000-0000-000050CC0000}"/>
    <cellStyle name="Total 2 4 4 4 5" xfId="14095" xr:uid="{00000000-0005-0000-0000-000051CC0000}"/>
    <cellStyle name="Total 2 4 4 4 5 2" xfId="31759" xr:uid="{00000000-0005-0000-0000-000052CC0000}"/>
    <cellStyle name="Total 2 4 4 4 5 3" xfId="48980" xr:uid="{00000000-0005-0000-0000-000053CC0000}"/>
    <cellStyle name="Total 2 4 4 4 6" xfId="21065" xr:uid="{00000000-0005-0000-0000-000054CC0000}"/>
    <cellStyle name="Total 2 4 4 4 7" xfId="38368" xr:uid="{00000000-0005-0000-0000-000055CC0000}"/>
    <cellStyle name="Total 2 4 4 5" xfId="3273" xr:uid="{00000000-0005-0000-0000-000056CC0000}"/>
    <cellStyle name="Total 2 4 4 5 2" xfId="5189" xr:uid="{00000000-0005-0000-0000-000057CC0000}"/>
    <cellStyle name="Total 2 4 4 5 2 2" xfId="12109" xr:uid="{00000000-0005-0000-0000-000058CC0000}"/>
    <cellStyle name="Total 2 4 4 5 2 2 2" xfId="18890" xr:uid="{00000000-0005-0000-0000-000059CC0000}"/>
    <cellStyle name="Total 2 4 4 5 2 2 2 2" xfId="36554" xr:uid="{00000000-0005-0000-0000-00005ACC0000}"/>
    <cellStyle name="Total 2 4 4 5 2 2 2 3" xfId="53737" xr:uid="{00000000-0005-0000-0000-00005BCC0000}"/>
    <cellStyle name="Total 2 4 4 5 2 2 3" xfId="29773" xr:uid="{00000000-0005-0000-0000-00005CCC0000}"/>
    <cellStyle name="Total 2 4 4 5 2 2 4" xfId="47006" xr:uid="{00000000-0005-0000-0000-00005DCC0000}"/>
    <cellStyle name="Total 2 4 4 5 2 3" xfId="8825" xr:uid="{00000000-0005-0000-0000-00005ECC0000}"/>
    <cellStyle name="Total 2 4 4 5 2 3 2" xfId="26490" xr:uid="{00000000-0005-0000-0000-00005FCC0000}"/>
    <cellStyle name="Total 2 4 4 5 2 3 3" xfId="43749" xr:uid="{00000000-0005-0000-0000-000060CC0000}"/>
    <cellStyle name="Total 2 4 4 5 2 4" xfId="15823" xr:uid="{00000000-0005-0000-0000-000061CC0000}"/>
    <cellStyle name="Total 2 4 4 5 2 4 2" xfId="33487" xr:uid="{00000000-0005-0000-0000-000062CC0000}"/>
    <cellStyle name="Total 2 4 4 5 2 4 3" xfId="50696" xr:uid="{00000000-0005-0000-0000-000063CC0000}"/>
    <cellStyle name="Total 2 4 4 5 2 5" xfId="22854" xr:uid="{00000000-0005-0000-0000-000064CC0000}"/>
    <cellStyle name="Total 2 4 4 5 2 6" xfId="40138" xr:uid="{00000000-0005-0000-0000-000065CC0000}"/>
    <cellStyle name="Total 2 4 4 5 3" xfId="7045" xr:uid="{00000000-0005-0000-0000-000066CC0000}"/>
    <cellStyle name="Total 2 4 4 5 3 2" xfId="24710" xr:uid="{00000000-0005-0000-0000-000067CC0000}"/>
    <cellStyle name="Total 2 4 4 5 3 3" xfId="41981" xr:uid="{00000000-0005-0000-0000-000068CC0000}"/>
    <cellStyle name="Total 2 4 4 5 4" xfId="14076" xr:uid="{00000000-0005-0000-0000-000069CC0000}"/>
    <cellStyle name="Total 2 4 4 5 4 2" xfId="31740" xr:uid="{00000000-0005-0000-0000-00006ACC0000}"/>
    <cellStyle name="Total 2 4 4 5 4 3" xfId="48961" xr:uid="{00000000-0005-0000-0000-00006BCC0000}"/>
    <cellStyle name="Total 2 4 4 5 5" xfId="20992" xr:uid="{00000000-0005-0000-0000-00006CCC0000}"/>
    <cellStyle name="Total 2 4 4 5 6" xfId="38295" xr:uid="{00000000-0005-0000-0000-00006DCC0000}"/>
    <cellStyle name="Total 2 4 4 6" xfId="4599" xr:uid="{00000000-0005-0000-0000-00006ECC0000}"/>
    <cellStyle name="Total 2 4 4 6 2" xfId="11519" xr:uid="{00000000-0005-0000-0000-00006FCC0000}"/>
    <cellStyle name="Total 2 4 4 6 2 2" xfId="18300" xr:uid="{00000000-0005-0000-0000-000070CC0000}"/>
    <cellStyle name="Total 2 4 4 6 2 2 2" xfId="35964" xr:uid="{00000000-0005-0000-0000-000071CC0000}"/>
    <cellStyle name="Total 2 4 4 6 2 2 3" xfId="53153" xr:uid="{00000000-0005-0000-0000-000072CC0000}"/>
    <cellStyle name="Total 2 4 4 6 2 3" xfId="29183" xr:uid="{00000000-0005-0000-0000-000073CC0000}"/>
    <cellStyle name="Total 2 4 4 6 2 4" xfId="46422" xr:uid="{00000000-0005-0000-0000-000074CC0000}"/>
    <cellStyle name="Total 2 4 4 6 3" xfId="8235" xr:uid="{00000000-0005-0000-0000-000075CC0000}"/>
    <cellStyle name="Total 2 4 4 6 3 2" xfId="25900" xr:uid="{00000000-0005-0000-0000-000076CC0000}"/>
    <cellStyle name="Total 2 4 4 6 3 3" xfId="43165" xr:uid="{00000000-0005-0000-0000-000077CC0000}"/>
    <cellStyle name="Total 2 4 4 6 4" xfId="15233" xr:uid="{00000000-0005-0000-0000-000078CC0000}"/>
    <cellStyle name="Total 2 4 4 6 4 2" xfId="32897" xr:uid="{00000000-0005-0000-0000-000079CC0000}"/>
    <cellStyle name="Total 2 4 4 6 4 3" xfId="50112" xr:uid="{00000000-0005-0000-0000-00007ACC0000}"/>
    <cellStyle name="Total 2 4 4 6 5" xfId="22264" xr:uid="{00000000-0005-0000-0000-00007BCC0000}"/>
    <cellStyle name="Total 2 4 4 6 6" xfId="39554" xr:uid="{00000000-0005-0000-0000-00007CCC0000}"/>
    <cellStyle name="Total 2 4 4 7" xfId="10205" xr:uid="{00000000-0005-0000-0000-00007DCC0000}"/>
    <cellStyle name="Total 2 4 4 7 2" xfId="17094" xr:uid="{00000000-0005-0000-0000-00007ECC0000}"/>
    <cellStyle name="Total 2 4 4 7 2 2" xfId="34758" xr:uid="{00000000-0005-0000-0000-00007FCC0000}"/>
    <cellStyle name="Total 2 4 4 7 2 3" xfId="51959" xr:uid="{00000000-0005-0000-0000-000080CC0000}"/>
    <cellStyle name="Total 2 4 4 7 3" xfId="27869" xr:uid="{00000000-0005-0000-0000-000081CC0000}"/>
    <cellStyle name="Total 2 4 4 7 4" xfId="45120" xr:uid="{00000000-0005-0000-0000-000082CC0000}"/>
    <cellStyle name="Total 2 4 4 8" xfId="6455" xr:uid="{00000000-0005-0000-0000-000083CC0000}"/>
    <cellStyle name="Total 2 4 4 8 2" xfId="24120" xr:uid="{00000000-0005-0000-0000-000084CC0000}"/>
    <cellStyle name="Total 2 4 4 8 3" xfId="41397" xr:uid="{00000000-0005-0000-0000-000085CC0000}"/>
    <cellStyle name="Total 2 4 4 9" xfId="13486" xr:uid="{00000000-0005-0000-0000-000086CC0000}"/>
    <cellStyle name="Total 2 4 4 9 2" xfId="31150" xr:uid="{00000000-0005-0000-0000-000087CC0000}"/>
    <cellStyle name="Total 2 4 4 9 3" xfId="48377" xr:uid="{00000000-0005-0000-0000-000088CC0000}"/>
    <cellStyle name="Total 2 4 5" xfId="2893" xr:uid="{00000000-0005-0000-0000-000089CC0000}"/>
    <cellStyle name="Total 2 4 5 2" xfId="3556" xr:uid="{00000000-0005-0000-0000-00008ACC0000}"/>
    <cellStyle name="Total 2 4 5 2 2" xfId="5472" xr:uid="{00000000-0005-0000-0000-00008BCC0000}"/>
    <cellStyle name="Total 2 4 5 2 2 2" xfId="12392" xr:uid="{00000000-0005-0000-0000-00008CCC0000}"/>
    <cellStyle name="Total 2 4 5 2 2 2 2" xfId="19119" xr:uid="{00000000-0005-0000-0000-00008DCC0000}"/>
    <cellStyle name="Total 2 4 5 2 2 2 2 2" xfId="36783" xr:uid="{00000000-0005-0000-0000-00008ECC0000}"/>
    <cellStyle name="Total 2 4 5 2 2 2 2 3" xfId="53963" xr:uid="{00000000-0005-0000-0000-00008FCC0000}"/>
    <cellStyle name="Total 2 4 5 2 2 2 3" xfId="30056" xr:uid="{00000000-0005-0000-0000-000090CC0000}"/>
    <cellStyle name="Total 2 4 5 2 2 2 4" xfId="47286" xr:uid="{00000000-0005-0000-0000-000091CC0000}"/>
    <cellStyle name="Total 2 4 5 2 2 3" xfId="9108" xr:uid="{00000000-0005-0000-0000-000092CC0000}"/>
    <cellStyle name="Total 2 4 5 2 2 3 2" xfId="26773" xr:uid="{00000000-0005-0000-0000-000093CC0000}"/>
    <cellStyle name="Total 2 4 5 2 2 3 3" xfId="44029" xr:uid="{00000000-0005-0000-0000-000094CC0000}"/>
    <cellStyle name="Total 2 4 5 2 2 4" xfId="16052" xr:uid="{00000000-0005-0000-0000-000095CC0000}"/>
    <cellStyle name="Total 2 4 5 2 2 4 2" xfId="33716" xr:uid="{00000000-0005-0000-0000-000096CC0000}"/>
    <cellStyle name="Total 2 4 5 2 2 4 3" xfId="50922" xr:uid="{00000000-0005-0000-0000-000097CC0000}"/>
    <cellStyle name="Total 2 4 5 2 2 5" xfId="23137" xr:uid="{00000000-0005-0000-0000-000098CC0000}"/>
    <cellStyle name="Total 2 4 5 2 2 6" xfId="40418" xr:uid="{00000000-0005-0000-0000-000099CC0000}"/>
    <cellStyle name="Total 2 4 5 2 3" xfId="11016" xr:uid="{00000000-0005-0000-0000-00009ACC0000}"/>
    <cellStyle name="Total 2 4 5 2 3 2" xfId="17851" xr:uid="{00000000-0005-0000-0000-00009BCC0000}"/>
    <cellStyle name="Total 2 4 5 2 3 2 2" xfId="35515" xr:uid="{00000000-0005-0000-0000-00009CCC0000}"/>
    <cellStyle name="Total 2 4 5 2 3 2 3" xfId="52707" xr:uid="{00000000-0005-0000-0000-00009DCC0000}"/>
    <cellStyle name="Total 2 4 5 2 3 3" xfId="28680" xr:uid="{00000000-0005-0000-0000-00009ECC0000}"/>
    <cellStyle name="Total 2 4 5 2 3 4" xfId="45922" xr:uid="{00000000-0005-0000-0000-00009FCC0000}"/>
    <cellStyle name="Total 2 4 5 2 4" xfId="7253" xr:uid="{00000000-0005-0000-0000-0000A0CC0000}"/>
    <cellStyle name="Total 2 4 5 2 4 2" xfId="24918" xr:uid="{00000000-0005-0000-0000-0000A1CC0000}"/>
    <cellStyle name="Total 2 4 5 2 4 3" xfId="42186" xr:uid="{00000000-0005-0000-0000-0000A2CC0000}"/>
    <cellStyle name="Total 2 4 5 2 5" xfId="14305" xr:uid="{00000000-0005-0000-0000-0000A3CC0000}"/>
    <cellStyle name="Total 2 4 5 2 5 2" xfId="31969" xr:uid="{00000000-0005-0000-0000-0000A4CC0000}"/>
    <cellStyle name="Total 2 4 5 2 5 3" xfId="49187" xr:uid="{00000000-0005-0000-0000-0000A5CC0000}"/>
    <cellStyle name="Total 2 4 5 2 6" xfId="21275" xr:uid="{00000000-0005-0000-0000-0000A6CC0000}"/>
    <cellStyle name="Total 2 4 5 2 7" xfId="38575" xr:uid="{00000000-0005-0000-0000-0000A7CC0000}"/>
    <cellStyle name="Total 2 4 5 3" xfId="3926" xr:uid="{00000000-0005-0000-0000-0000A8CC0000}"/>
    <cellStyle name="Total 2 4 5 3 2" xfId="5842" xr:uid="{00000000-0005-0000-0000-0000A9CC0000}"/>
    <cellStyle name="Total 2 4 5 3 2 2" xfId="12762" xr:uid="{00000000-0005-0000-0000-0000AACC0000}"/>
    <cellStyle name="Total 2 4 5 3 2 2 2" xfId="19489" xr:uid="{00000000-0005-0000-0000-0000ABCC0000}"/>
    <cellStyle name="Total 2 4 5 3 2 2 2 2" xfId="37153" xr:uid="{00000000-0005-0000-0000-0000ACCC0000}"/>
    <cellStyle name="Total 2 4 5 3 2 2 2 3" xfId="54330" xr:uid="{00000000-0005-0000-0000-0000ADCC0000}"/>
    <cellStyle name="Total 2 4 5 3 2 2 3" xfId="30426" xr:uid="{00000000-0005-0000-0000-0000AECC0000}"/>
    <cellStyle name="Total 2 4 5 3 2 2 4" xfId="47653" xr:uid="{00000000-0005-0000-0000-0000AFCC0000}"/>
    <cellStyle name="Total 2 4 5 3 2 3" xfId="9478" xr:uid="{00000000-0005-0000-0000-0000B0CC0000}"/>
    <cellStyle name="Total 2 4 5 3 2 3 2" xfId="27143" xr:uid="{00000000-0005-0000-0000-0000B1CC0000}"/>
    <cellStyle name="Total 2 4 5 3 2 3 3" xfId="44396" xr:uid="{00000000-0005-0000-0000-0000B2CC0000}"/>
    <cellStyle name="Total 2 4 5 3 2 4" xfId="16422" xr:uid="{00000000-0005-0000-0000-0000B3CC0000}"/>
    <cellStyle name="Total 2 4 5 3 2 4 2" xfId="34086" xr:uid="{00000000-0005-0000-0000-0000B4CC0000}"/>
    <cellStyle name="Total 2 4 5 3 2 4 3" xfId="51289" xr:uid="{00000000-0005-0000-0000-0000B5CC0000}"/>
    <cellStyle name="Total 2 4 5 3 2 5" xfId="23507" xr:uid="{00000000-0005-0000-0000-0000B6CC0000}"/>
    <cellStyle name="Total 2 4 5 3 2 6" xfId="40785" xr:uid="{00000000-0005-0000-0000-0000B7CC0000}"/>
    <cellStyle name="Total 2 4 5 3 3" xfId="7623" xr:uid="{00000000-0005-0000-0000-0000B8CC0000}"/>
    <cellStyle name="Total 2 4 5 3 3 2" xfId="25288" xr:uid="{00000000-0005-0000-0000-0000B9CC0000}"/>
    <cellStyle name="Total 2 4 5 3 3 3" xfId="42553" xr:uid="{00000000-0005-0000-0000-0000BACC0000}"/>
    <cellStyle name="Total 2 4 5 3 4" xfId="14675" xr:uid="{00000000-0005-0000-0000-0000BBCC0000}"/>
    <cellStyle name="Total 2 4 5 3 4 2" xfId="32339" xr:uid="{00000000-0005-0000-0000-0000BCCC0000}"/>
    <cellStyle name="Total 2 4 5 3 4 3" xfId="49554" xr:uid="{00000000-0005-0000-0000-0000BDCC0000}"/>
    <cellStyle name="Total 2 4 5 3 5" xfId="21645" xr:uid="{00000000-0005-0000-0000-0000BECC0000}"/>
    <cellStyle name="Total 2 4 5 3 6" xfId="38942" xr:uid="{00000000-0005-0000-0000-0000BFCC0000}"/>
    <cellStyle name="Total 2 4 5 4" xfId="4809" xr:uid="{00000000-0005-0000-0000-0000C0CC0000}"/>
    <cellStyle name="Total 2 4 5 4 2" xfId="11729" xr:uid="{00000000-0005-0000-0000-0000C1CC0000}"/>
    <cellStyle name="Total 2 4 5 4 2 2" xfId="18510" xr:uid="{00000000-0005-0000-0000-0000C2CC0000}"/>
    <cellStyle name="Total 2 4 5 4 2 2 2" xfId="36174" xr:uid="{00000000-0005-0000-0000-0000C3CC0000}"/>
    <cellStyle name="Total 2 4 5 4 2 2 3" xfId="53360" xr:uid="{00000000-0005-0000-0000-0000C4CC0000}"/>
    <cellStyle name="Total 2 4 5 4 2 3" xfId="29393" xr:uid="{00000000-0005-0000-0000-0000C5CC0000}"/>
    <cellStyle name="Total 2 4 5 4 2 4" xfId="46629" xr:uid="{00000000-0005-0000-0000-0000C6CC0000}"/>
    <cellStyle name="Total 2 4 5 4 3" xfId="8445" xr:uid="{00000000-0005-0000-0000-0000C7CC0000}"/>
    <cellStyle name="Total 2 4 5 4 3 2" xfId="26110" xr:uid="{00000000-0005-0000-0000-0000C8CC0000}"/>
    <cellStyle name="Total 2 4 5 4 3 3" xfId="43372" xr:uid="{00000000-0005-0000-0000-0000C9CC0000}"/>
    <cellStyle name="Total 2 4 5 4 4" xfId="15443" xr:uid="{00000000-0005-0000-0000-0000CACC0000}"/>
    <cellStyle name="Total 2 4 5 4 4 2" xfId="33107" xr:uid="{00000000-0005-0000-0000-0000CBCC0000}"/>
    <cellStyle name="Total 2 4 5 4 4 3" xfId="50319" xr:uid="{00000000-0005-0000-0000-0000CCCC0000}"/>
    <cellStyle name="Total 2 4 5 4 5" xfId="22474" xr:uid="{00000000-0005-0000-0000-0000CDCC0000}"/>
    <cellStyle name="Total 2 4 5 4 6" xfId="39761" xr:uid="{00000000-0005-0000-0000-0000CECC0000}"/>
    <cellStyle name="Total 2 4 5 5" xfId="10415" xr:uid="{00000000-0005-0000-0000-0000CFCC0000}"/>
    <cellStyle name="Total 2 4 5 5 2" xfId="17304" xr:uid="{00000000-0005-0000-0000-0000D0CC0000}"/>
    <cellStyle name="Total 2 4 5 5 2 2" xfId="34968" xr:uid="{00000000-0005-0000-0000-0000D1CC0000}"/>
    <cellStyle name="Total 2 4 5 5 2 3" xfId="52166" xr:uid="{00000000-0005-0000-0000-0000D2CC0000}"/>
    <cellStyle name="Total 2 4 5 5 3" xfId="28079" xr:uid="{00000000-0005-0000-0000-0000D3CC0000}"/>
    <cellStyle name="Total 2 4 5 5 4" xfId="45327" xr:uid="{00000000-0005-0000-0000-0000D4CC0000}"/>
    <cellStyle name="Total 2 4 5 6" xfId="6665" xr:uid="{00000000-0005-0000-0000-0000D5CC0000}"/>
    <cellStyle name="Total 2 4 5 6 2" xfId="24330" xr:uid="{00000000-0005-0000-0000-0000D6CC0000}"/>
    <cellStyle name="Total 2 4 5 6 3" xfId="41604" xr:uid="{00000000-0005-0000-0000-0000D7CC0000}"/>
    <cellStyle name="Total 2 4 5 7" xfId="13696" xr:uid="{00000000-0005-0000-0000-0000D8CC0000}"/>
    <cellStyle name="Total 2 4 5 7 2" xfId="31360" xr:uid="{00000000-0005-0000-0000-0000D9CC0000}"/>
    <cellStyle name="Total 2 4 5 7 3" xfId="48584" xr:uid="{00000000-0005-0000-0000-0000DACC0000}"/>
    <cellStyle name="Total 2 4 5 8" xfId="20612" xr:uid="{00000000-0005-0000-0000-0000DBCC0000}"/>
    <cellStyle name="Total 2 4 5 9" xfId="37918" xr:uid="{00000000-0005-0000-0000-0000DCCC0000}"/>
    <cellStyle name="Total 2 4 6" xfId="4555" xr:uid="{00000000-0005-0000-0000-0000DDCC0000}"/>
    <cellStyle name="Total 2 4 6 2" xfId="6419" xr:uid="{00000000-0005-0000-0000-0000DECC0000}"/>
    <cellStyle name="Total 2 4 6 2 2" xfId="13338" xr:uid="{00000000-0005-0000-0000-0000DFCC0000}"/>
    <cellStyle name="Total 2 4 6 2 2 2" xfId="20011" xr:uid="{00000000-0005-0000-0000-0000E0CC0000}"/>
    <cellStyle name="Total 2 4 6 2 2 2 2" xfId="37675" xr:uid="{00000000-0005-0000-0000-0000E1CC0000}"/>
    <cellStyle name="Total 2 4 6 2 2 2 3" xfId="54852" xr:uid="{00000000-0005-0000-0000-0000E2CC0000}"/>
    <cellStyle name="Total 2 4 6 2 2 3" xfId="31002" xr:uid="{00000000-0005-0000-0000-0000E3CC0000}"/>
    <cellStyle name="Total 2 4 6 2 2 4" xfId="48229" xr:uid="{00000000-0005-0000-0000-0000E4CC0000}"/>
    <cellStyle name="Total 2 4 6 2 3" xfId="10054" xr:uid="{00000000-0005-0000-0000-0000E5CC0000}"/>
    <cellStyle name="Total 2 4 6 2 3 2" xfId="27719" xr:uid="{00000000-0005-0000-0000-0000E6CC0000}"/>
    <cellStyle name="Total 2 4 6 2 3 3" xfId="44972" xr:uid="{00000000-0005-0000-0000-0000E7CC0000}"/>
    <cellStyle name="Total 2 4 6 2 4" xfId="16944" xr:uid="{00000000-0005-0000-0000-0000E8CC0000}"/>
    <cellStyle name="Total 2 4 6 2 4 2" xfId="34608" xr:uid="{00000000-0005-0000-0000-0000E9CC0000}"/>
    <cellStyle name="Total 2 4 6 2 4 3" xfId="51811" xr:uid="{00000000-0005-0000-0000-0000EACC0000}"/>
    <cellStyle name="Total 2 4 6 2 5" xfId="24084" xr:uid="{00000000-0005-0000-0000-0000EBCC0000}"/>
    <cellStyle name="Total 2 4 6 2 6" xfId="41361" xr:uid="{00000000-0005-0000-0000-0000ECCC0000}"/>
    <cellStyle name="Total 2 4 6 3" xfId="11483" xr:uid="{00000000-0005-0000-0000-0000EDCC0000}"/>
    <cellStyle name="Total 2 4 6 3 2" xfId="18264" xr:uid="{00000000-0005-0000-0000-0000EECC0000}"/>
    <cellStyle name="Total 2 4 6 3 2 2" xfId="35928" xr:uid="{00000000-0005-0000-0000-0000EFCC0000}"/>
    <cellStyle name="Total 2 4 6 3 2 3" xfId="53117" xr:uid="{00000000-0005-0000-0000-0000F0CC0000}"/>
    <cellStyle name="Total 2 4 6 3 3" xfId="29147" xr:uid="{00000000-0005-0000-0000-0000F1CC0000}"/>
    <cellStyle name="Total 2 4 6 3 4" xfId="46386" xr:uid="{00000000-0005-0000-0000-0000F2CC0000}"/>
    <cellStyle name="Total 2 4 6 4" xfId="8199" xr:uid="{00000000-0005-0000-0000-0000F3CC0000}"/>
    <cellStyle name="Total 2 4 6 4 2" xfId="25864" xr:uid="{00000000-0005-0000-0000-0000F4CC0000}"/>
    <cellStyle name="Total 2 4 6 4 3" xfId="43129" xr:uid="{00000000-0005-0000-0000-0000F5CC0000}"/>
    <cellStyle name="Total 2 4 6 5" xfId="15197" xr:uid="{00000000-0005-0000-0000-0000F6CC0000}"/>
    <cellStyle name="Total 2 4 6 5 2" xfId="32861" xr:uid="{00000000-0005-0000-0000-0000F7CC0000}"/>
    <cellStyle name="Total 2 4 6 5 3" xfId="50076" xr:uid="{00000000-0005-0000-0000-0000F8CC0000}"/>
    <cellStyle name="Total 2 4 6 6" xfId="22228" xr:uid="{00000000-0005-0000-0000-0000F9CC0000}"/>
    <cellStyle name="Total 2 4 6 7" xfId="39518" xr:uid="{00000000-0005-0000-0000-0000FACC0000}"/>
    <cellStyle name="Total 2 4 7" xfId="4581" xr:uid="{00000000-0005-0000-0000-0000FBCC0000}"/>
    <cellStyle name="Total 2 4 7 2" xfId="6441" xr:uid="{00000000-0005-0000-0000-0000FCCC0000}"/>
    <cellStyle name="Total 2 4 7 2 2" xfId="13360" xr:uid="{00000000-0005-0000-0000-0000FDCC0000}"/>
    <cellStyle name="Total 2 4 7 2 2 2" xfId="20033" xr:uid="{00000000-0005-0000-0000-0000FECC0000}"/>
    <cellStyle name="Total 2 4 7 2 2 2 2" xfId="37697" xr:uid="{00000000-0005-0000-0000-0000FFCC0000}"/>
    <cellStyle name="Total 2 4 7 2 2 2 3" xfId="54874" xr:uid="{00000000-0005-0000-0000-000000CD0000}"/>
    <cellStyle name="Total 2 4 7 2 2 3" xfId="31024" xr:uid="{00000000-0005-0000-0000-000001CD0000}"/>
    <cellStyle name="Total 2 4 7 2 2 4" xfId="48251" xr:uid="{00000000-0005-0000-0000-000002CD0000}"/>
    <cellStyle name="Total 2 4 7 2 3" xfId="10076" xr:uid="{00000000-0005-0000-0000-000003CD0000}"/>
    <cellStyle name="Total 2 4 7 2 3 2" xfId="27741" xr:uid="{00000000-0005-0000-0000-000004CD0000}"/>
    <cellStyle name="Total 2 4 7 2 3 3" xfId="44994" xr:uid="{00000000-0005-0000-0000-000005CD0000}"/>
    <cellStyle name="Total 2 4 7 2 4" xfId="16966" xr:uid="{00000000-0005-0000-0000-000006CD0000}"/>
    <cellStyle name="Total 2 4 7 2 4 2" xfId="34630" xr:uid="{00000000-0005-0000-0000-000007CD0000}"/>
    <cellStyle name="Total 2 4 7 2 4 3" xfId="51833" xr:uid="{00000000-0005-0000-0000-000008CD0000}"/>
    <cellStyle name="Total 2 4 7 2 5" xfId="24106" xr:uid="{00000000-0005-0000-0000-000009CD0000}"/>
    <cellStyle name="Total 2 4 7 2 6" xfId="41383" xr:uid="{00000000-0005-0000-0000-00000ACD0000}"/>
    <cellStyle name="Total 2 4 7 3" xfId="11505" xr:uid="{00000000-0005-0000-0000-00000BCD0000}"/>
    <cellStyle name="Total 2 4 7 3 2" xfId="18286" xr:uid="{00000000-0005-0000-0000-00000CCD0000}"/>
    <cellStyle name="Total 2 4 7 3 2 2" xfId="35950" xr:uid="{00000000-0005-0000-0000-00000DCD0000}"/>
    <cellStyle name="Total 2 4 7 3 2 3" xfId="53139" xr:uid="{00000000-0005-0000-0000-00000ECD0000}"/>
    <cellStyle name="Total 2 4 7 3 3" xfId="29169" xr:uid="{00000000-0005-0000-0000-00000FCD0000}"/>
    <cellStyle name="Total 2 4 7 3 4" xfId="46408" xr:uid="{00000000-0005-0000-0000-000010CD0000}"/>
    <cellStyle name="Total 2 4 7 4" xfId="8221" xr:uid="{00000000-0005-0000-0000-000011CD0000}"/>
    <cellStyle name="Total 2 4 7 4 2" xfId="25886" xr:uid="{00000000-0005-0000-0000-000012CD0000}"/>
    <cellStyle name="Total 2 4 7 4 3" xfId="43151" xr:uid="{00000000-0005-0000-0000-000013CD0000}"/>
    <cellStyle name="Total 2 4 7 5" xfId="15219" xr:uid="{00000000-0005-0000-0000-000014CD0000}"/>
    <cellStyle name="Total 2 4 7 5 2" xfId="32883" xr:uid="{00000000-0005-0000-0000-000015CD0000}"/>
    <cellStyle name="Total 2 4 7 5 3" xfId="50098" xr:uid="{00000000-0005-0000-0000-000016CD0000}"/>
    <cellStyle name="Total 2 4 7 6" xfId="22250" xr:uid="{00000000-0005-0000-0000-000017CD0000}"/>
    <cellStyle name="Total 2 4 7 7" xfId="39540" xr:uid="{00000000-0005-0000-0000-000018CD0000}"/>
    <cellStyle name="Total 2 4 8" xfId="10188" xr:uid="{00000000-0005-0000-0000-000019CD0000}"/>
    <cellStyle name="Total 2 4 8 2" xfId="17077" xr:uid="{00000000-0005-0000-0000-00001ACD0000}"/>
    <cellStyle name="Total 2 4 8 2 2" xfId="34741" xr:uid="{00000000-0005-0000-0000-00001BCD0000}"/>
    <cellStyle name="Total 2 4 8 2 3" xfId="51942" xr:uid="{00000000-0005-0000-0000-00001CCD0000}"/>
    <cellStyle name="Total 2 4 8 3" xfId="27852" xr:uid="{00000000-0005-0000-0000-00001DCD0000}"/>
    <cellStyle name="Total 2 4 8 4" xfId="45103" xr:uid="{00000000-0005-0000-0000-00001ECD0000}"/>
    <cellStyle name="Total 2 4 9" xfId="13469" xr:uid="{00000000-0005-0000-0000-00001FCD0000}"/>
    <cellStyle name="Total 2 4 9 2" xfId="31133" xr:uid="{00000000-0005-0000-0000-000020CD0000}"/>
    <cellStyle name="Total 2 4 9 3" xfId="48360" xr:uid="{00000000-0005-0000-0000-000021CD0000}"/>
    <cellStyle name="Total 2 5" xfId="2206" xr:uid="{00000000-0005-0000-0000-000022CD0000}"/>
    <cellStyle name="Total 2 5 10" xfId="20070" xr:uid="{00000000-0005-0000-0000-000023CD0000}"/>
    <cellStyle name="Total 2 5 2" xfId="2207" xr:uid="{00000000-0005-0000-0000-000024CD0000}"/>
    <cellStyle name="Total 2 5 3" xfId="2680" xr:uid="{00000000-0005-0000-0000-000025CD0000}"/>
    <cellStyle name="Total 2 5 3 10" xfId="20401" xr:uid="{00000000-0005-0000-0000-000026CD0000}"/>
    <cellStyle name="Total 2 5 3 11" xfId="37710" xr:uid="{00000000-0005-0000-0000-000027CD0000}"/>
    <cellStyle name="Total 2 5 3 2" xfId="2909" xr:uid="{00000000-0005-0000-0000-000028CD0000}"/>
    <cellStyle name="Total 2 5 3 2 2" xfId="3572" xr:uid="{00000000-0005-0000-0000-000029CD0000}"/>
    <cellStyle name="Total 2 5 3 2 2 2" xfId="5488" xr:uid="{00000000-0005-0000-0000-00002ACD0000}"/>
    <cellStyle name="Total 2 5 3 2 2 2 2" xfId="12408" xr:uid="{00000000-0005-0000-0000-00002BCD0000}"/>
    <cellStyle name="Total 2 5 3 2 2 2 2 2" xfId="19135" xr:uid="{00000000-0005-0000-0000-00002CCD0000}"/>
    <cellStyle name="Total 2 5 3 2 2 2 2 2 2" xfId="36799" xr:uid="{00000000-0005-0000-0000-00002DCD0000}"/>
    <cellStyle name="Total 2 5 3 2 2 2 2 2 3" xfId="53979" xr:uid="{00000000-0005-0000-0000-00002ECD0000}"/>
    <cellStyle name="Total 2 5 3 2 2 2 2 3" xfId="30072" xr:uid="{00000000-0005-0000-0000-00002FCD0000}"/>
    <cellStyle name="Total 2 5 3 2 2 2 2 4" xfId="47302" xr:uid="{00000000-0005-0000-0000-000030CD0000}"/>
    <cellStyle name="Total 2 5 3 2 2 2 3" xfId="9124" xr:uid="{00000000-0005-0000-0000-000031CD0000}"/>
    <cellStyle name="Total 2 5 3 2 2 2 3 2" xfId="26789" xr:uid="{00000000-0005-0000-0000-000032CD0000}"/>
    <cellStyle name="Total 2 5 3 2 2 2 3 3" xfId="44045" xr:uid="{00000000-0005-0000-0000-000033CD0000}"/>
    <cellStyle name="Total 2 5 3 2 2 2 4" xfId="16068" xr:uid="{00000000-0005-0000-0000-000034CD0000}"/>
    <cellStyle name="Total 2 5 3 2 2 2 4 2" xfId="33732" xr:uid="{00000000-0005-0000-0000-000035CD0000}"/>
    <cellStyle name="Total 2 5 3 2 2 2 4 3" xfId="50938" xr:uid="{00000000-0005-0000-0000-000036CD0000}"/>
    <cellStyle name="Total 2 5 3 2 2 2 5" xfId="23153" xr:uid="{00000000-0005-0000-0000-000037CD0000}"/>
    <cellStyle name="Total 2 5 3 2 2 2 6" xfId="40434" xr:uid="{00000000-0005-0000-0000-000038CD0000}"/>
    <cellStyle name="Total 2 5 3 2 2 3" xfId="11032" xr:uid="{00000000-0005-0000-0000-000039CD0000}"/>
    <cellStyle name="Total 2 5 3 2 2 3 2" xfId="17867" xr:uid="{00000000-0005-0000-0000-00003ACD0000}"/>
    <cellStyle name="Total 2 5 3 2 2 3 2 2" xfId="35531" xr:uid="{00000000-0005-0000-0000-00003BCD0000}"/>
    <cellStyle name="Total 2 5 3 2 2 3 2 3" xfId="52723" xr:uid="{00000000-0005-0000-0000-00003CCD0000}"/>
    <cellStyle name="Total 2 5 3 2 2 3 3" xfId="28696" xr:uid="{00000000-0005-0000-0000-00003DCD0000}"/>
    <cellStyle name="Total 2 5 3 2 2 3 4" xfId="45938" xr:uid="{00000000-0005-0000-0000-00003ECD0000}"/>
    <cellStyle name="Total 2 5 3 2 2 4" xfId="7269" xr:uid="{00000000-0005-0000-0000-00003FCD0000}"/>
    <cellStyle name="Total 2 5 3 2 2 4 2" xfId="24934" xr:uid="{00000000-0005-0000-0000-000040CD0000}"/>
    <cellStyle name="Total 2 5 3 2 2 4 3" xfId="42202" xr:uid="{00000000-0005-0000-0000-000041CD0000}"/>
    <cellStyle name="Total 2 5 3 2 2 5" xfId="14321" xr:uid="{00000000-0005-0000-0000-000042CD0000}"/>
    <cellStyle name="Total 2 5 3 2 2 5 2" xfId="31985" xr:uid="{00000000-0005-0000-0000-000043CD0000}"/>
    <cellStyle name="Total 2 5 3 2 2 5 3" xfId="49203" xr:uid="{00000000-0005-0000-0000-000044CD0000}"/>
    <cellStyle name="Total 2 5 3 2 2 6" xfId="21291" xr:uid="{00000000-0005-0000-0000-000045CD0000}"/>
    <cellStyle name="Total 2 5 3 2 2 7" xfId="38591" xr:uid="{00000000-0005-0000-0000-000046CD0000}"/>
    <cellStyle name="Total 2 5 3 2 3" xfId="3942" xr:uid="{00000000-0005-0000-0000-000047CD0000}"/>
    <cellStyle name="Total 2 5 3 2 3 2" xfId="5858" xr:uid="{00000000-0005-0000-0000-000048CD0000}"/>
    <cellStyle name="Total 2 5 3 2 3 2 2" xfId="12778" xr:uid="{00000000-0005-0000-0000-000049CD0000}"/>
    <cellStyle name="Total 2 5 3 2 3 2 2 2" xfId="19505" xr:uid="{00000000-0005-0000-0000-00004ACD0000}"/>
    <cellStyle name="Total 2 5 3 2 3 2 2 2 2" xfId="37169" xr:uid="{00000000-0005-0000-0000-00004BCD0000}"/>
    <cellStyle name="Total 2 5 3 2 3 2 2 2 3" xfId="54346" xr:uid="{00000000-0005-0000-0000-00004CCD0000}"/>
    <cellStyle name="Total 2 5 3 2 3 2 2 3" xfId="30442" xr:uid="{00000000-0005-0000-0000-00004DCD0000}"/>
    <cellStyle name="Total 2 5 3 2 3 2 2 4" xfId="47669" xr:uid="{00000000-0005-0000-0000-00004ECD0000}"/>
    <cellStyle name="Total 2 5 3 2 3 2 3" xfId="9494" xr:uid="{00000000-0005-0000-0000-00004FCD0000}"/>
    <cellStyle name="Total 2 5 3 2 3 2 3 2" xfId="27159" xr:uid="{00000000-0005-0000-0000-000050CD0000}"/>
    <cellStyle name="Total 2 5 3 2 3 2 3 3" xfId="44412" xr:uid="{00000000-0005-0000-0000-000051CD0000}"/>
    <cellStyle name="Total 2 5 3 2 3 2 4" xfId="16438" xr:uid="{00000000-0005-0000-0000-000052CD0000}"/>
    <cellStyle name="Total 2 5 3 2 3 2 4 2" xfId="34102" xr:uid="{00000000-0005-0000-0000-000053CD0000}"/>
    <cellStyle name="Total 2 5 3 2 3 2 4 3" xfId="51305" xr:uid="{00000000-0005-0000-0000-000054CD0000}"/>
    <cellStyle name="Total 2 5 3 2 3 2 5" xfId="23523" xr:uid="{00000000-0005-0000-0000-000055CD0000}"/>
    <cellStyle name="Total 2 5 3 2 3 2 6" xfId="40801" xr:uid="{00000000-0005-0000-0000-000056CD0000}"/>
    <cellStyle name="Total 2 5 3 2 3 3" xfId="7639" xr:uid="{00000000-0005-0000-0000-000057CD0000}"/>
    <cellStyle name="Total 2 5 3 2 3 3 2" xfId="25304" xr:uid="{00000000-0005-0000-0000-000058CD0000}"/>
    <cellStyle name="Total 2 5 3 2 3 3 3" xfId="42569" xr:uid="{00000000-0005-0000-0000-000059CD0000}"/>
    <cellStyle name="Total 2 5 3 2 3 4" xfId="14691" xr:uid="{00000000-0005-0000-0000-00005ACD0000}"/>
    <cellStyle name="Total 2 5 3 2 3 4 2" xfId="32355" xr:uid="{00000000-0005-0000-0000-00005BCD0000}"/>
    <cellStyle name="Total 2 5 3 2 3 4 3" xfId="49570" xr:uid="{00000000-0005-0000-0000-00005CCD0000}"/>
    <cellStyle name="Total 2 5 3 2 3 5" xfId="21661" xr:uid="{00000000-0005-0000-0000-00005DCD0000}"/>
    <cellStyle name="Total 2 5 3 2 3 6" xfId="38958" xr:uid="{00000000-0005-0000-0000-00005ECD0000}"/>
    <cellStyle name="Total 2 5 3 2 4" xfId="4825" xr:uid="{00000000-0005-0000-0000-00005FCD0000}"/>
    <cellStyle name="Total 2 5 3 2 4 2" xfId="11745" xr:uid="{00000000-0005-0000-0000-000060CD0000}"/>
    <cellStyle name="Total 2 5 3 2 4 2 2" xfId="18526" xr:uid="{00000000-0005-0000-0000-000061CD0000}"/>
    <cellStyle name="Total 2 5 3 2 4 2 2 2" xfId="36190" xr:uid="{00000000-0005-0000-0000-000062CD0000}"/>
    <cellStyle name="Total 2 5 3 2 4 2 2 3" xfId="53376" xr:uid="{00000000-0005-0000-0000-000063CD0000}"/>
    <cellStyle name="Total 2 5 3 2 4 2 3" xfId="29409" xr:uid="{00000000-0005-0000-0000-000064CD0000}"/>
    <cellStyle name="Total 2 5 3 2 4 2 4" xfId="46645" xr:uid="{00000000-0005-0000-0000-000065CD0000}"/>
    <cellStyle name="Total 2 5 3 2 4 3" xfId="8461" xr:uid="{00000000-0005-0000-0000-000066CD0000}"/>
    <cellStyle name="Total 2 5 3 2 4 3 2" xfId="26126" xr:uid="{00000000-0005-0000-0000-000067CD0000}"/>
    <cellStyle name="Total 2 5 3 2 4 3 3" xfId="43388" xr:uid="{00000000-0005-0000-0000-000068CD0000}"/>
    <cellStyle name="Total 2 5 3 2 4 4" xfId="15459" xr:uid="{00000000-0005-0000-0000-000069CD0000}"/>
    <cellStyle name="Total 2 5 3 2 4 4 2" xfId="33123" xr:uid="{00000000-0005-0000-0000-00006ACD0000}"/>
    <cellStyle name="Total 2 5 3 2 4 4 3" xfId="50335" xr:uid="{00000000-0005-0000-0000-00006BCD0000}"/>
    <cellStyle name="Total 2 5 3 2 4 5" xfId="22490" xr:uid="{00000000-0005-0000-0000-00006CCD0000}"/>
    <cellStyle name="Total 2 5 3 2 4 6" xfId="39777" xr:uid="{00000000-0005-0000-0000-00006DCD0000}"/>
    <cellStyle name="Total 2 5 3 2 5" xfId="10431" xr:uid="{00000000-0005-0000-0000-00006ECD0000}"/>
    <cellStyle name="Total 2 5 3 2 5 2" xfId="17320" xr:uid="{00000000-0005-0000-0000-00006FCD0000}"/>
    <cellStyle name="Total 2 5 3 2 5 2 2" xfId="34984" xr:uid="{00000000-0005-0000-0000-000070CD0000}"/>
    <cellStyle name="Total 2 5 3 2 5 2 3" xfId="52182" xr:uid="{00000000-0005-0000-0000-000071CD0000}"/>
    <cellStyle name="Total 2 5 3 2 5 3" xfId="28095" xr:uid="{00000000-0005-0000-0000-000072CD0000}"/>
    <cellStyle name="Total 2 5 3 2 5 4" xfId="45343" xr:uid="{00000000-0005-0000-0000-000073CD0000}"/>
    <cellStyle name="Total 2 5 3 2 6" xfId="6681" xr:uid="{00000000-0005-0000-0000-000074CD0000}"/>
    <cellStyle name="Total 2 5 3 2 6 2" xfId="24346" xr:uid="{00000000-0005-0000-0000-000075CD0000}"/>
    <cellStyle name="Total 2 5 3 2 6 3" xfId="41620" xr:uid="{00000000-0005-0000-0000-000076CD0000}"/>
    <cellStyle name="Total 2 5 3 2 7" xfId="13712" xr:uid="{00000000-0005-0000-0000-000077CD0000}"/>
    <cellStyle name="Total 2 5 3 2 7 2" xfId="31376" xr:uid="{00000000-0005-0000-0000-000078CD0000}"/>
    <cellStyle name="Total 2 5 3 2 7 3" xfId="48600" xr:uid="{00000000-0005-0000-0000-000079CD0000}"/>
    <cellStyle name="Total 2 5 3 2 8" xfId="20628" xr:uid="{00000000-0005-0000-0000-00007ACD0000}"/>
    <cellStyle name="Total 2 5 3 2 9" xfId="37934" xr:uid="{00000000-0005-0000-0000-00007BCD0000}"/>
    <cellStyle name="Total 2 5 3 3" xfId="3117" xr:uid="{00000000-0005-0000-0000-00007CCD0000}"/>
    <cellStyle name="Total 2 5 3 3 2" xfId="4147" xr:uid="{00000000-0005-0000-0000-00007DCD0000}"/>
    <cellStyle name="Total 2 5 3 3 2 2" xfId="6063" xr:uid="{00000000-0005-0000-0000-00007ECD0000}"/>
    <cellStyle name="Total 2 5 3 3 2 2 2" xfId="12983" xr:uid="{00000000-0005-0000-0000-00007FCD0000}"/>
    <cellStyle name="Total 2 5 3 3 2 2 2 2" xfId="19710" xr:uid="{00000000-0005-0000-0000-000080CD0000}"/>
    <cellStyle name="Total 2 5 3 3 2 2 2 2 2" xfId="37374" xr:uid="{00000000-0005-0000-0000-000081CD0000}"/>
    <cellStyle name="Total 2 5 3 3 2 2 2 2 3" xfId="54551" xr:uid="{00000000-0005-0000-0000-000082CD0000}"/>
    <cellStyle name="Total 2 5 3 3 2 2 2 3" xfId="30647" xr:uid="{00000000-0005-0000-0000-000083CD0000}"/>
    <cellStyle name="Total 2 5 3 3 2 2 2 4" xfId="47874" xr:uid="{00000000-0005-0000-0000-000084CD0000}"/>
    <cellStyle name="Total 2 5 3 3 2 2 3" xfId="9699" xr:uid="{00000000-0005-0000-0000-000085CD0000}"/>
    <cellStyle name="Total 2 5 3 3 2 2 3 2" xfId="27364" xr:uid="{00000000-0005-0000-0000-000086CD0000}"/>
    <cellStyle name="Total 2 5 3 3 2 2 3 3" xfId="44617" xr:uid="{00000000-0005-0000-0000-000087CD0000}"/>
    <cellStyle name="Total 2 5 3 3 2 2 4" xfId="16643" xr:uid="{00000000-0005-0000-0000-000088CD0000}"/>
    <cellStyle name="Total 2 5 3 3 2 2 4 2" xfId="34307" xr:uid="{00000000-0005-0000-0000-000089CD0000}"/>
    <cellStyle name="Total 2 5 3 3 2 2 4 3" xfId="51510" xr:uid="{00000000-0005-0000-0000-00008ACD0000}"/>
    <cellStyle name="Total 2 5 3 3 2 2 5" xfId="23728" xr:uid="{00000000-0005-0000-0000-00008BCD0000}"/>
    <cellStyle name="Total 2 5 3 3 2 2 6" xfId="41006" xr:uid="{00000000-0005-0000-0000-00008CCD0000}"/>
    <cellStyle name="Total 2 5 3 3 2 3" xfId="7844" xr:uid="{00000000-0005-0000-0000-00008DCD0000}"/>
    <cellStyle name="Total 2 5 3 3 2 3 2" xfId="25509" xr:uid="{00000000-0005-0000-0000-00008ECD0000}"/>
    <cellStyle name="Total 2 5 3 3 2 3 3" xfId="42774" xr:uid="{00000000-0005-0000-0000-00008FCD0000}"/>
    <cellStyle name="Total 2 5 3 3 2 4" xfId="14896" xr:uid="{00000000-0005-0000-0000-000090CD0000}"/>
    <cellStyle name="Total 2 5 3 3 2 4 2" xfId="32560" xr:uid="{00000000-0005-0000-0000-000091CD0000}"/>
    <cellStyle name="Total 2 5 3 3 2 4 3" xfId="49775" xr:uid="{00000000-0005-0000-0000-000092CD0000}"/>
    <cellStyle name="Total 2 5 3 3 2 5" xfId="21866" xr:uid="{00000000-0005-0000-0000-000093CD0000}"/>
    <cellStyle name="Total 2 5 3 3 2 6" xfId="39163" xr:uid="{00000000-0005-0000-0000-000094CD0000}"/>
    <cellStyle name="Total 2 5 3 3 3" xfId="5033" xr:uid="{00000000-0005-0000-0000-000095CD0000}"/>
    <cellStyle name="Total 2 5 3 3 3 2" xfId="11953" xr:uid="{00000000-0005-0000-0000-000096CD0000}"/>
    <cellStyle name="Total 2 5 3 3 3 2 2" xfId="18734" xr:uid="{00000000-0005-0000-0000-000097CD0000}"/>
    <cellStyle name="Total 2 5 3 3 3 2 2 2" xfId="36398" xr:uid="{00000000-0005-0000-0000-000098CD0000}"/>
    <cellStyle name="Total 2 5 3 3 3 2 2 3" xfId="53581" xr:uid="{00000000-0005-0000-0000-000099CD0000}"/>
    <cellStyle name="Total 2 5 3 3 3 2 3" xfId="29617" xr:uid="{00000000-0005-0000-0000-00009ACD0000}"/>
    <cellStyle name="Total 2 5 3 3 3 2 4" xfId="46850" xr:uid="{00000000-0005-0000-0000-00009BCD0000}"/>
    <cellStyle name="Total 2 5 3 3 3 3" xfId="8669" xr:uid="{00000000-0005-0000-0000-00009CCD0000}"/>
    <cellStyle name="Total 2 5 3 3 3 3 2" xfId="26334" xr:uid="{00000000-0005-0000-0000-00009DCD0000}"/>
    <cellStyle name="Total 2 5 3 3 3 3 3" xfId="43593" xr:uid="{00000000-0005-0000-0000-00009ECD0000}"/>
    <cellStyle name="Total 2 5 3 3 3 4" xfId="15667" xr:uid="{00000000-0005-0000-0000-00009FCD0000}"/>
    <cellStyle name="Total 2 5 3 3 3 4 2" xfId="33331" xr:uid="{00000000-0005-0000-0000-0000A0CD0000}"/>
    <cellStyle name="Total 2 5 3 3 3 4 3" xfId="50540" xr:uid="{00000000-0005-0000-0000-0000A1CD0000}"/>
    <cellStyle name="Total 2 5 3 3 3 5" xfId="22698" xr:uid="{00000000-0005-0000-0000-0000A2CD0000}"/>
    <cellStyle name="Total 2 5 3 3 3 6" xfId="39982" xr:uid="{00000000-0005-0000-0000-0000A3CD0000}"/>
    <cellStyle name="Total 2 5 3 3 4" xfId="10639" xr:uid="{00000000-0005-0000-0000-0000A4CD0000}"/>
    <cellStyle name="Total 2 5 3 3 4 2" xfId="17528" xr:uid="{00000000-0005-0000-0000-0000A5CD0000}"/>
    <cellStyle name="Total 2 5 3 3 4 2 2" xfId="35192" xr:uid="{00000000-0005-0000-0000-0000A6CD0000}"/>
    <cellStyle name="Total 2 5 3 3 4 2 3" xfId="52387" xr:uid="{00000000-0005-0000-0000-0000A7CD0000}"/>
    <cellStyle name="Total 2 5 3 3 4 3" xfId="28303" xr:uid="{00000000-0005-0000-0000-0000A8CD0000}"/>
    <cellStyle name="Total 2 5 3 3 4 4" xfId="45548" xr:uid="{00000000-0005-0000-0000-0000A9CD0000}"/>
    <cellStyle name="Total 2 5 3 3 5" xfId="6889" xr:uid="{00000000-0005-0000-0000-0000AACD0000}"/>
    <cellStyle name="Total 2 5 3 3 5 2" xfId="24554" xr:uid="{00000000-0005-0000-0000-0000ABCD0000}"/>
    <cellStyle name="Total 2 5 3 3 5 3" xfId="41825" xr:uid="{00000000-0005-0000-0000-0000ACCD0000}"/>
    <cellStyle name="Total 2 5 3 3 6" xfId="13920" xr:uid="{00000000-0005-0000-0000-0000ADCD0000}"/>
    <cellStyle name="Total 2 5 3 3 6 2" xfId="31584" xr:uid="{00000000-0005-0000-0000-0000AECD0000}"/>
    <cellStyle name="Total 2 5 3 3 6 3" xfId="48805" xr:uid="{00000000-0005-0000-0000-0000AFCD0000}"/>
    <cellStyle name="Total 2 5 3 3 7" xfId="20836" xr:uid="{00000000-0005-0000-0000-0000B0CD0000}"/>
    <cellStyle name="Total 2 5 3 3 8" xfId="38139" xr:uid="{00000000-0005-0000-0000-0000B1CD0000}"/>
    <cellStyle name="Total 2 5 3 4" xfId="3345" xr:uid="{00000000-0005-0000-0000-0000B2CD0000}"/>
    <cellStyle name="Total 2 5 3 4 2" xfId="5261" xr:uid="{00000000-0005-0000-0000-0000B3CD0000}"/>
    <cellStyle name="Total 2 5 3 4 2 2" xfId="12181" xr:uid="{00000000-0005-0000-0000-0000B4CD0000}"/>
    <cellStyle name="Total 2 5 3 4 2 2 2" xfId="18908" xr:uid="{00000000-0005-0000-0000-0000B5CD0000}"/>
    <cellStyle name="Total 2 5 3 4 2 2 2 2" xfId="36572" xr:uid="{00000000-0005-0000-0000-0000B6CD0000}"/>
    <cellStyle name="Total 2 5 3 4 2 2 2 3" xfId="53755" xr:uid="{00000000-0005-0000-0000-0000B7CD0000}"/>
    <cellStyle name="Total 2 5 3 4 2 2 3" xfId="29845" xr:uid="{00000000-0005-0000-0000-0000B8CD0000}"/>
    <cellStyle name="Total 2 5 3 4 2 2 4" xfId="47078" xr:uid="{00000000-0005-0000-0000-0000B9CD0000}"/>
    <cellStyle name="Total 2 5 3 4 2 3" xfId="8897" xr:uid="{00000000-0005-0000-0000-0000BACD0000}"/>
    <cellStyle name="Total 2 5 3 4 2 3 2" xfId="26562" xr:uid="{00000000-0005-0000-0000-0000BBCD0000}"/>
    <cellStyle name="Total 2 5 3 4 2 3 3" xfId="43821" xr:uid="{00000000-0005-0000-0000-0000BCCD0000}"/>
    <cellStyle name="Total 2 5 3 4 2 4" xfId="15841" xr:uid="{00000000-0005-0000-0000-0000BDCD0000}"/>
    <cellStyle name="Total 2 5 3 4 2 4 2" xfId="33505" xr:uid="{00000000-0005-0000-0000-0000BECD0000}"/>
    <cellStyle name="Total 2 5 3 4 2 4 3" xfId="50714" xr:uid="{00000000-0005-0000-0000-0000BFCD0000}"/>
    <cellStyle name="Total 2 5 3 4 2 5" xfId="22926" xr:uid="{00000000-0005-0000-0000-0000C0CD0000}"/>
    <cellStyle name="Total 2 5 3 4 2 6" xfId="40210" xr:uid="{00000000-0005-0000-0000-0000C1CD0000}"/>
    <cellStyle name="Total 2 5 3 4 3" xfId="10805" xr:uid="{00000000-0005-0000-0000-0000C2CD0000}"/>
    <cellStyle name="Total 2 5 3 4 3 2" xfId="17640" xr:uid="{00000000-0005-0000-0000-0000C3CD0000}"/>
    <cellStyle name="Total 2 5 3 4 3 2 2" xfId="35304" xr:uid="{00000000-0005-0000-0000-0000C4CD0000}"/>
    <cellStyle name="Total 2 5 3 4 3 2 3" xfId="52499" xr:uid="{00000000-0005-0000-0000-0000C5CD0000}"/>
    <cellStyle name="Total 2 5 3 4 3 3" xfId="28469" xr:uid="{00000000-0005-0000-0000-0000C6CD0000}"/>
    <cellStyle name="Total 2 5 3 4 3 4" xfId="45714" xr:uid="{00000000-0005-0000-0000-0000C7CD0000}"/>
    <cellStyle name="Total 2 5 3 4 4" xfId="7115" xr:uid="{00000000-0005-0000-0000-0000C8CD0000}"/>
    <cellStyle name="Total 2 5 3 4 4 2" xfId="24780" xr:uid="{00000000-0005-0000-0000-0000C9CD0000}"/>
    <cellStyle name="Total 2 5 3 4 4 3" xfId="42051" xr:uid="{00000000-0005-0000-0000-0000CACD0000}"/>
    <cellStyle name="Total 2 5 3 4 5" xfId="14094" xr:uid="{00000000-0005-0000-0000-0000CBCD0000}"/>
    <cellStyle name="Total 2 5 3 4 5 2" xfId="31758" xr:uid="{00000000-0005-0000-0000-0000CCCD0000}"/>
    <cellStyle name="Total 2 5 3 4 5 3" xfId="48979" xr:uid="{00000000-0005-0000-0000-0000CDCD0000}"/>
    <cellStyle name="Total 2 5 3 4 6" xfId="21064" xr:uid="{00000000-0005-0000-0000-0000CECD0000}"/>
    <cellStyle name="Total 2 5 3 4 7" xfId="38367" xr:uid="{00000000-0005-0000-0000-0000CFCD0000}"/>
    <cellStyle name="Total 2 5 3 5" xfId="3274" xr:uid="{00000000-0005-0000-0000-0000D0CD0000}"/>
    <cellStyle name="Total 2 5 3 5 2" xfId="5190" xr:uid="{00000000-0005-0000-0000-0000D1CD0000}"/>
    <cellStyle name="Total 2 5 3 5 2 2" xfId="12110" xr:uid="{00000000-0005-0000-0000-0000D2CD0000}"/>
    <cellStyle name="Total 2 5 3 5 2 2 2" xfId="18891" xr:uid="{00000000-0005-0000-0000-0000D3CD0000}"/>
    <cellStyle name="Total 2 5 3 5 2 2 2 2" xfId="36555" xr:uid="{00000000-0005-0000-0000-0000D4CD0000}"/>
    <cellStyle name="Total 2 5 3 5 2 2 2 3" xfId="53738" xr:uid="{00000000-0005-0000-0000-0000D5CD0000}"/>
    <cellStyle name="Total 2 5 3 5 2 2 3" xfId="29774" xr:uid="{00000000-0005-0000-0000-0000D6CD0000}"/>
    <cellStyle name="Total 2 5 3 5 2 2 4" xfId="47007" xr:uid="{00000000-0005-0000-0000-0000D7CD0000}"/>
    <cellStyle name="Total 2 5 3 5 2 3" xfId="8826" xr:uid="{00000000-0005-0000-0000-0000D8CD0000}"/>
    <cellStyle name="Total 2 5 3 5 2 3 2" xfId="26491" xr:uid="{00000000-0005-0000-0000-0000D9CD0000}"/>
    <cellStyle name="Total 2 5 3 5 2 3 3" xfId="43750" xr:uid="{00000000-0005-0000-0000-0000DACD0000}"/>
    <cellStyle name="Total 2 5 3 5 2 4" xfId="15824" xr:uid="{00000000-0005-0000-0000-0000DBCD0000}"/>
    <cellStyle name="Total 2 5 3 5 2 4 2" xfId="33488" xr:uid="{00000000-0005-0000-0000-0000DCCD0000}"/>
    <cellStyle name="Total 2 5 3 5 2 4 3" xfId="50697" xr:uid="{00000000-0005-0000-0000-0000DDCD0000}"/>
    <cellStyle name="Total 2 5 3 5 2 5" xfId="22855" xr:uid="{00000000-0005-0000-0000-0000DECD0000}"/>
    <cellStyle name="Total 2 5 3 5 2 6" xfId="40139" xr:uid="{00000000-0005-0000-0000-0000DFCD0000}"/>
    <cellStyle name="Total 2 5 3 5 3" xfId="7046" xr:uid="{00000000-0005-0000-0000-0000E0CD0000}"/>
    <cellStyle name="Total 2 5 3 5 3 2" xfId="24711" xr:uid="{00000000-0005-0000-0000-0000E1CD0000}"/>
    <cellStyle name="Total 2 5 3 5 3 3" xfId="41982" xr:uid="{00000000-0005-0000-0000-0000E2CD0000}"/>
    <cellStyle name="Total 2 5 3 5 4" xfId="14077" xr:uid="{00000000-0005-0000-0000-0000E3CD0000}"/>
    <cellStyle name="Total 2 5 3 5 4 2" xfId="31741" xr:uid="{00000000-0005-0000-0000-0000E4CD0000}"/>
    <cellStyle name="Total 2 5 3 5 4 3" xfId="48962" xr:uid="{00000000-0005-0000-0000-0000E5CD0000}"/>
    <cellStyle name="Total 2 5 3 5 5" xfId="20993" xr:uid="{00000000-0005-0000-0000-0000E6CD0000}"/>
    <cellStyle name="Total 2 5 3 5 6" xfId="38296" xr:uid="{00000000-0005-0000-0000-0000E7CD0000}"/>
    <cellStyle name="Total 2 5 3 6" xfId="4598" xr:uid="{00000000-0005-0000-0000-0000E8CD0000}"/>
    <cellStyle name="Total 2 5 3 6 2" xfId="11518" xr:uid="{00000000-0005-0000-0000-0000E9CD0000}"/>
    <cellStyle name="Total 2 5 3 6 2 2" xfId="18299" xr:uid="{00000000-0005-0000-0000-0000EACD0000}"/>
    <cellStyle name="Total 2 5 3 6 2 2 2" xfId="35963" xr:uid="{00000000-0005-0000-0000-0000EBCD0000}"/>
    <cellStyle name="Total 2 5 3 6 2 2 3" xfId="53152" xr:uid="{00000000-0005-0000-0000-0000ECCD0000}"/>
    <cellStyle name="Total 2 5 3 6 2 3" xfId="29182" xr:uid="{00000000-0005-0000-0000-0000EDCD0000}"/>
    <cellStyle name="Total 2 5 3 6 2 4" xfId="46421" xr:uid="{00000000-0005-0000-0000-0000EECD0000}"/>
    <cellStyle name="Total 2 5 3 6 3" xfId="8234" xr:uid="{00000000-0005-0000-0000-0000EFCD0000}"/>
    <cellStyle name="Total 2 5 3 6 3 2" xfId="25899" xr:uid="{00000000-0005-0000-0000-0000F0CD0000}"/>
    <cellStyle name="Total 2 5 3 6 3 3" xfId="43164" xr:uid="{00000000-0005-0000-0000-0000F1CD0000}"/>
    <cellStyle name="Total 2 5 3 6 4" xfId="15232" xr:uid="{00000000-0005-0000-0000-0000F2CD0000}"/>
    <cellStyle name="Total 2 5 3 6 4 2" xfId="32896" xr:uid="{00000000-0005-0000-0000-0000F3CD0000}"/>
    <cellStyle name="Total 2 5 3 6 4 3" xfId="50111" xr:uid="{00000000-0005-0000-0000-0000F4CD0000}"/>
    <cellStyle name="Total 2 5 3 6 5" xfId="22263" xr:uid="{00000000-0005-0000-0000-0000F5CD0000}"/>
    <cellStyle name="Total 2 5 3 6 6" xfId="39553" xr:uid="{00000000-0005-0000-0000-0000F6CD0000}"/>
    <cellStyle name="Total 2 5 3 7" xfId="10204" xr:uid="{00000000-0005-0000-0000-0000F7CD0000}"/>
    <cellStyle name="Total 2 5 3 7 2" xfId="17093" xr:uid="{00000000-0005-0000-0000-0000F8CD0000}"/>
    <cellStyle name="Total 2 5 3 7 2 2" xfId="34757" xr:uid="{00000000-0005-0000-0000-0000F9CD0000}"/>
    <cellStyle name="Total 2 5 3 7 2 3" xfId="51958" xr:uid="{00000000-0005-0000-0000-0000FACD0000}"/>
    <cellStyle name="Total 2 5 3 7 3" xfId="27868" xr:uid="{00000000-0005-0000-0000-0000FBCD0000}"/>
    <cellStyle name="Total 2 5 3 7 4" xfId="45119" xr:uid="{00000000-0005-0000-0000-0000FCCD0000}"/>
    <cellStyle name="Total 2 5 3 8" xfId="6454" xr:uid="{00000000-0005-0000-0000-0000FDCD0000}"/>
    <cellStyle name="Total 2 5 3 8 2" xfId="24119" xr:uid="{00000000-0005-0000-0000-0000FECD0000}"/>
    <cellStyle name="Total 2 5 3 8 3" xfId="41396" xr:uid="{00000000-0005-0000-0000-0000FFCD0000}"/>
    <cellStyle name="Total 2 5 3 9" xfId="13485" xr:uid="{00000000-0005-0000-0000-000000CE0000}"/>
    <cellStyle name="Total 2 5 3 9 2" xfId="31149" xr:uid="{00000000-0005-0000-0000-000001CE0000}"/>
    <cellStyle name="Total 2 5 3 9 3" xfId="48376" xr:uid="{00000000-0005-0000-0000-000002CE0000}"/>
    <cellStyle name="Total 2 5 4" xfId="2894" xr:uid="{00000000-0005-0000-0000-000003CE0000}"/>
    <cellStyle name="Total 2 5 4 2" xfId="3557" xr:uid="{00000000-0005-0000-0000-000004CE0000}"/>
    <cellStyle name="Total 2 5 4 2 2" xfId="5473" xr:uid="{00000000-0005-0000-0000-000005CE0000}"/>
    <cellStyle name="Total 2 5 4 2 2 2" xfId="12393" xr:uid="{00000000-0005-0000-0000-000006CE0000}"/>
    <cellStyle name="Total 2 5 4 2 2 2 2" xfId="19120" xr:uid="{00000000-0005-0000-0000-000007CE0000}"/>
    <cellStyle name="Total 2 5 4 2 2 2 2 2" xfId="36784" xr:uid="{00000000-0005-0000-0000-000008CE0000}"/>
    <cellStyle name="Total 2 5 4 2 2 2 2 3" xfId="53964" xr:uid="{00000000-0005-0000-0000-000009CE0000}"/>
    <cellStyle name="Total 2 5 4 2 2 2 3" xfId="30057" xr:uid="{00000000-0005-0000-0000-00000ACE0000}"/>
    <cellStyle name="Total 2 5 4 2 2 2 4" xfId="47287" xr:uid="{00000000-0005-0000-0000-00000BCE0000}"/>
    <cellStyle name="Total 2 5 4 2 2 3" xfId="9109" xr:uid="{00000000-0005-0000-0000-00000CCE0000}"/>
    <cellStyle name="Total 2 5 4 2 2 3 2" xfId="26774" xr:uid="{00000000-0005-0000-0000-00000DCE0000}"/>
    <cellStyle name="Total 2 5 4 2 2 3 3" xfId="44030" xr:uid="{00000000-0005-0000-0000-00000ECE0000}"/>
    <cellStyle name="Total 2 5 4 2 2 4" xfId="16053" xr:uid="{00000000-0005-0000-0000-00000FCE0000}"/>
    <cellStyle name="Total 2 5 4 2 2 4 2" xfId="33717" xr:uid="{00000000-0005-0000-0000-000010CE0000}"/>
    <cellStyle name="Total 2 5 4 2 2 4 3" xfId="50923" xr:uid="{00000000-0005-0000-0000-000011CE0000}"/>
    <cellStyle name="Total 2 5 4 2 2 5" xfId="23138" xr:uid="{00000000-0005-0000-0000-000012CE0000}"/>
    <cellStyle name="Total 2 5 4 2 2 6" xfId="40419" xr:uid="{00000000-0005-0000-0000-000013CE0000}"/>
    <cellStyle name="Total 2 5 4 2 3" xfId="11017" xr:uid="{00000000-0005-0000-0000-000014CE0000}"/>
    <cellStyle name="Total 2 5 4 2 3 2" xfId="17852" xr:uid="{00000000-0005-0000-0000-000015CE0000}"/>
    <cellStyle name="Total 2 5 4 2 3 2 2" xfId="35516" xr:uid="{00000000-0005-0000-0000-000016CE0000}"/>
    <cellStyle name="Total 2 5 4 2 3 2 3" xfId="52708" xr:uid="{00000000-0005-0000-0000-000017CE0000}"/>
    <cellStyle name="Total 2 5 4 2 3 3" xfId="28681" xr:uid="{00000000-0005-0000-0000-000018CE0000}"/>
    <cellStyle name="Total 2 5 4 2 3 4" xfId="45923" xr:uid="{00000000-0005-0000-0000-000019CE0000}"/>
    <cellStyle name="Total 2 5 4 2 4" xfId="7254" xr:uid="{00000000-0005-0000-0000-00001ACE0000}"/>
    <cellStyle name="Total 2 5 4 2 4 2" xfId="24919" xr:uid="{00000000-0005-0000-0000-00001BCE0000}"/>
    <cellStyle name="Total 2 5 4 2 4 3" xfId="42187" xr:uid="{00000000-0005-0000-0000-00001CCE0000}"/>
    <cellStyle name="Total 2 5 4 2 5" xfId="14306" xr:uid="{00000000-0005-0000-0000-00001DCE0000}"/>
    <cellStyle name="Total 2 5 4 2 5 2" xfId="31970" xr:uid="{00000000-0005-0000-0000-00001ECE0000}"/>
    <cellStyle name="Total 2 5 4 2 5 3" xfId="49188" xr:uid="{00000000-0005-0000-0000-00001FCE0000}"/>
    <cellStyle name="Total 2 5 4 2 6" xfId="21276" xr:uid="{00000000-0005-0000-0000-000020CE0000}"/>
    <cellStyle name="Total 2 5 4 2 7" xfId="38576" xr:uid="{00000000-0005-0000-0000-000021CE0000}"/>
    <cellStyle name="Total 2 5 4 3" xfId="3927" xr:uid="{00000000-0005-0000-0000-000022CE0000}"/>
    <cellStyle name="Total 2 5 4 3 2" xfId="5843" xr:uid="{00000000-0005-0000-0000-000023CE0000}"/>
    <cellStyle name="Total 2 5 4 3 2 2" xfId="12763" xr:uid="{00000000-0005-0000-0000-000024CE0000}"/>
    <cellStyle name="Total 2 5 4 3 2 2 2" xfId="19490" xr:uid="{00000000-0005-0000-0000-000025CE0000}"/>
    <cellStyle name="Total 2 5 4 3 2 2 2 2" xfId="37154" xr:uid="{00000000-0005-0000-0000-000026CE0000}"/>
    <cellStyle name="Total 2 5 4 3 2 2 2 3" xfId="54331" xr:uid="{00000000-0005-0000-0000-000027CE0000}"/>
    <cellStyle name="Total 2 5 4 3 2 2 3" xfId="30427" xr:uid="{00000000-0005-0000-0000-000028CE0000}"/>
    <cellStyle name="Total 2 5 4 3 2 2 4" xfId="47654" xr:uid="{00000000-0005-0000-0000-000029CE0000}"/>
    <cellStyle name="Total 2 5 4 3 2 3" xfId="9479" xr:uid="{00000000-0005-0000-0000-00002ACE0000}"/>
    <cellStyle name="Total 2 5 4 3 2 3 2" xfId="27144" xr:uid="{00000000-0005-0000-0000-00002BCE0000}"/>
    <cellStyle name="Total 2 5 4 3 2 3 3" xfId="44397" xr:uid="{00000000-0005-0000-0000-00002CCE0000}"/>
    <cellStyle name="Total 2 5 4 3 2 4" xfId="16423" xr:uid="{00000000-0005-0000-0000-00002DCE0000}"/>
    <cellStyle name="Total 2 5 4 3 2 4 2" xfId="34087" xr:uid="{00000000-0005-0000-0000-00002ECE0000}"/>
    <cellStyle name="Total 2 5 4 3 2 4 3" xfId="51290" xr:uid="{00000000-0005-0000-0000-00002FCE0000}"/>
    <cellStyle name="Total 2 5 4 3 2 5" xfId="23508" xr:uid="{00000000-0005-0000-0000-000030CE0000}"/>
    <cellStyle name="Total 2 5 4 3 2 6" xfId="40786" xr:uid="{00000000-0005-0000-0000-000031CE0000}"/>
    <cellStyle name="Total 2 5 4 3 3" xfId="7624" xr:uid="{00000000-0005-0000-0000-000032CE0000}"/>
    <cellStyle name="Total 2 5 4 3 3 2" xfId="25289" xr:uid="{00000000-0005-0000-0000-000033CE0000}"/>
    <cellStyle name="Total 2 5 4 3 3 3" xfId="42554" xr:uid="{00000000-0005-0000-0000-000034CE0000}"/>
    <cellStyle name="Total 2 5 4 3 4" xfId="14676" xr:uid="{00000000-0005-0000-0000-000035CE0000}"/>
    <cellStyle name="Total 2 5 4 3 4 2" xfId="32340" xr:uid="{00000000-0005-0000-0000-000036CE0000}"/>
    <cellStyle name="Total 2 5 4 3 4 3" xfId="49555" xr:uid="{00000000-0005-0000-0000-000037CE0000}"/>
    <cellStyle name="Total 2 5 4 3 5" xfId="21646" xr:uid="{00000000-0005-0000-0000-000038CE0000}"/>
    <cellStyle name="Total 2 5 4 3 6" xfId="38943" xr:uid="{00000000-0005-0000-0000-000039CE0000}"/>
    <cellStyle name="Total 2 5 4 4" xfId="4810" xr:uid="{00000000-0005-0000-0000-00003ACE0000}"/>
    <cellStyle name="Total 2 5 4 4 2" xfId="11730" xr:uid="{00000000-0005-0000-0000-00003BCE0000}"/>
    <cellStyle name="Total 2 5 4 4 2 2" xfId="18511" xr:uid="{00000000-0005-0000-0000-00003CCE0000}"/>
    <cellStyle name="Total 2 5 4 4 2 2 2" xfId="36175" xr:uid="{00000000-0005-0000-0000-00003DCE0000}"/>
    <cellStyle name="Total 2 5 4 4 2 2 3" xfId="53361" xr:uid="{00000000-0005-0000-0000-00003ECE0000}"/>
    <cellStyle name="Total 2 5 4 4 2 3" xfId="29394" xr:uid="{00000000-0005-0000-0000-00003FCE0000}"/>
    <cellStyle name="Total 2 5 4 4 2 4" xfId="46630" xr:uid="{00000000-0005-0000-0000-000040CE0000}"/>
    <cellStyle name="Total 2 5 4 4 3" xfId="8446" xr:uid="{00000000-0005-0000-0000-000041CE0000}"/>
    <cellStyle name="Total 2 5 4 4 3 2" xfId="26111" xr:uid="{00000000-0005-0000-0000-000042CE0000}"/>
    <cellStyle name="Total 2 5 4 4 3 3" xfId="43373" xr:uid="{00000000-0005-0000-0000-000043CE0000}"/>
    <cellStyle name="Total 2 5 4 4 4" xfId="15444" xr:uid="{00000000-0005-0000-0000-000044CE0000}"/>
    <cellStyle name="Total 2 5 4 4 4 2" xfId="33108" xr:uid="{00000000-0005-0000-0000-000045CE0000}"/>
    <cellStyle name="Total 2 5 4 4 4 3" xfId="50320" xr:uid="{00000000-0005-0000-0000-000046CE0000}"/>
    <cellStyle name="Total 2 5 4 4 5" xfId="22475" xr:uid="{00000000-0005-0000-0000-000047CE0000}"/>
    <cellStyle name="Total 2 5 4 4 6" xfId="39762" xr:uid="{00000000-0005-0000-0000-000048CE0000}"/>
    <cellStyle name="Total 2 5 4 5" xfId="10416" xr:uid="{00000000-0005-0000-0000-000049CE0000}"/>
    <cellStyle name="Total 2 5 4 5 2" xfId="17305" xr:uid="{00000000-0005-0000-0000-00004ACE0000}"/>
    <cellStyle name="Total 2 5 4 5 2 2" xfId="34969" xr:uid="{00000000-0005-0000-0000-00004BCE0000}"/>
    <cellStyle name="Total 2 5 4 5 2 3" xfId="52167" xr:uid="{00000000-0005-0000-0000-00004CCE0000}"/>
    <cellStyle name="Total 2 5 4 5 3" xfId="28080" xr:uid="{00000000-0005-0000-0000-00004DCE0000}"/>
    <cellStyle name="Total 2 5 4 5 4" xfId="45328" xr:uid="{00000000-0005-0000-0000-00004ECE0000}"/>
    <cellStyle name="Total 2 5 4 6" xfId="6666" xr:uid="{00000000-0005-0000-0000-00004FCE0000}"/>
    <cellStyle name="Total 2 5 4 6 2" xfId="24331" xr:uid="{00000000-0005-0000-0000-000050CE0000}"/>
    <cellStyle name="Total 2 5 4 6 3" xfId="41605" xr:uid="{00000000-0005-0000-0000-000051CE0000}"/>
    <cellStyle name="Total 2 5 4 7" xfId="13697" xr:uid="{00000000-0005-0000-0000-000052CE0000}"/>
    <cellStyle name="Total 2 5 4 7 2" xfId="31361" xr:uid="{00000000-0005-0000-0000-000053CE0000}"/>
    <cellStyle name="Total 2 5 4 7 3" xfId="48585" xr:uid="{00000000-0005-0000-0000-000054CE0000}"/>
    <cellStyle name="Total 2 5 4 8" xfId="20613" xr:uid="{00000000-0005-0000-0000-000055CE0000}"/>
    <cellStyle name="Total 2 5 4 9" xfId="37919" xr:uid="{00000000-0005-0000-0000-000056CE0000}"/>
    <cellStyle name="Total 2 5 5" xfId="4558" xr:uid="{00000000-0005-0000-0000-000057CE0000}"/>
    <cellStyle name="Total 2 5 5 2" xfId="6422" xr:uid="{00000000-0005-0000-0000-000058CE0000}"/>
    <cellStyle name="Total 2 5 5 2 2" xfId="13341" xr:uid="{00000000-0005-0000-0000-000059CE0000}"/>
    <cellStyle name="Total 2 5 5 2 2 2" xfId="20014" xr:uid="{00000000-0005-0000-0000-00005ACE0000}"/>
    <cellStyle name="Total 2 5 5 2 2 2 2" xfId="37678" xr:uid="{00000000-0005-0000-0000-00005BCE0000}"/>
    <cellStyle name="Total 2 5 5 2 2 2 3" xfId="54855" xr:uid="{00000000-0005-0000-0000-00005CCE0000}"/>
    <cellStyle name="Total 2 5 5 2 2 3" xfId="31005" xr:uid="{00000000-0005-0000-0000-00005DCE0000}"/>
    <cellStyle name="Total 2 5 5 2 2 4" xfId="48232" xr:uid="{00000000-0005-0000-0000-00005ECE0000}"/>
    <cellStyle name="Total 2 5 5 2 3" xfId="10057" xr:uid="{00000000-0005-0000-0000-00005FCE0000}"/>
    <cellStyle name="Total 2 5 5 2 3 2" xfId="27722" xr:uid="{00000000-0005-0000-0000-000060CE0000}"/>
    <cellStyle name="Total 2 5 5 2 3 3" xfId="44975" xr:uid="{00000000-0005-0000-0000-000061CE0000}"/>
    <cellStyle name="Total 2 5 5 2 4" xfId="16947" xr:uid="{00000000-0005-0000-0000-000062CE0000}"/>
    <cellStyle name="Total 2 5 5 2 4 2" xfId="34611" xr:uid="{00000000-0005-0000-0000-000063CE0000}"/>
    <cellStyle name="Total 2 5 5 2 4 3" xfId="51814" xr:uid="{00000000-0005-0000-0000-000064CE0000}"/>
    <cellStyle name="Total 2 5 5 2 5" xfId="24087" xr:uid="{00000000-0005-0000-0000-000065CE0000}"/>
    <cellStyle name="Total 2 5 5 2 6" xfId="41364" xr:uid="{00000000-0005-0000-0000-000066CE0000}"/>
    <cellStyle name="Total 2 5 5 3" xfId="11486" xr:uid="{00000000-0005-0000-0000-000067CE0000}"/>
    <cellStyle name="Total 2 5 5 3 2" xfId="18267" xr:uid="{00000000-0005-0000-0000-000068CE0000}"/>
    <cellStyle name="Total 2 5 5 3 2 2" xfId="35931" xr:uid="{00000000-0005-0000-0000-000069CE0000}"/>
    <cellStyle name="Total 2 5 5 3 2 3" xfId="53120" xr:uid="{00000000-0005-0000-0000-00006ACE0000}"/>
    <cellStyle name="Total 2 5 5 3 3" xfId="29150" xr:uid="{00000000-0005-0000-0000-00006BCE0000}"/>
    <cellStyle name="Total 2 5 5 3 4" xfId="46389" xr:uid="{00000000-0005-0000-0000-00006CCE0000}"/>
    <cellStyle name="Total 2 5 5 4" xfId="8202" xr:uid="{00000000-0005-0000-0000-00006DCE0000}"/>
    <cellStyle name="Total 2 5 5 4 2" xfId="25867" xr:uid="{00000000-0005-0000-0000-00006ECE0000}"/>
    <cellStyle name="Total 2 5 5 4 3" xfId="43132" xr:uid="{00000000-0005-0000-0000-00006FCE0000}"/>
    <cellStyle name="Total 2 5 5 5" xfId="15200" xr:uid="{00000000-0005-0000-0000-000070CE0000}"/>
    <cellStyle name="Total 2 5 5 5 2" xfId="32864" xr:uid="{00000000-0005-0000-0000-000071CE0000}"/>
    <cellStyle name="Total 2 5 5 5 3" xfId="50079" xr:uid="{00000000-0005-0000-0000-000072CE0000}"/>
    <cellStyle name="Total 2 5 5 6" xfId="22231" xr:uid="{00000000-0005-0000-0000-000073CE0000}"/>
    <cellStyle name="Total 2 5 5 7" xfId="39521" xr:uid="{00000000-0005-0000-0000-000074CE0000}"/>
    <cellStyle name="Total 2 5 6" xfId="4568" xr:uid="{00000000-0005-0000-0000-000075CE0000}"/>
    <cellStyle name="Total 2 5 6 2" xfId="6431" xr:uid="{00000000-0005-0000-0000-000076CE0000}"/>
    <cellStyle name="Total 2 5 6 2 2" xfId="13350" xr:uid="{00000000-0005-0000-0000-000077CE0000}"/>
    <cellStyle name="Total 2 5 6 2 2 2" xfId="20023" xr:uid="{00000000-0005-0000-0000-000078CE0000}"/>
    <cellStyle name="Total 2 5 6 2 2 2 2" xfId="37687" xr:uid="{00000000-0005-0000-0000-000079CE0000}"/>
    <cellStyle name="Total 2 5 6 2 2 2 3" xfId="54864" xr:uid="{00000000-0005-0000-0000-00007ACE0000}"/>
    <cellStyle name="Total 2 5 6 2 2 3" xfId="31014" xr:uid="{00000000-0005-0000-0000-00007BCE0000}"/>
    <cellStyle name="Total 2 5 6 2 2 4" xfId="48241" xr:uid="{00000000-0005-0000-0000-00007CCE0000}"/>
    <cellStyle name="Total 2 5 6 2 3" xfId="10066" xr:uid="{00000000-0005-0000-0000-00007DCE0000}"/>
    <cellStyle name="Total 2 5 6 2 3 2" xfId="27731" xr:uid="{00000000-0005-0000-0000-00007ECE0000}"/>
    <cellStyle name="Total 2 5 6 2 3 3" xfId="44984" xr:uid="{00000000-0005-0000-0000-00007FCE0000}"/>
    <cellStyle name="Total 2 5 6 2 4" xfId="16956" xr:uid="{00000000-0005-0000-0000-000080CE0000}"/>
    <cellStyle name="Total 2 5 6 2 4 2" xfId="34620" xr:uid="{00000000-0005-0000-0000-000081CE0000}"/>
    <cellStyle name="Total 2 5 6 2 4 3" xfId="51823" xr:uid="{00000000-0005-0000-0000-000082CE0000}"/>
    <cellStyle name="Total 2 5 6 2 5" xfId="24096" xr:uid="{00000000-0005-0000-0000-000083CE0000}"/>
    <cellStyle name="Total 2 5 6 2 6" xfId="41373" xr:uid="{00000000-0005-0000-0000-000084CE0000}"/>
    <cellStyle name="Total 2 5 6 3" xfId="11495" xr:uid="{00000000-0005-0000-0000-000085CE0000}"/>
    <cellStyle name="Total 2 5 6 3 2" xfId="18276" xr:uid="{00000000-0005-0000-0000-000086CE0000}"/>
    <cellStyle name="Total 2 5 6 3 2 2" xfId="35940" xr:uid="{00000000-0005-0000-0000-000087CE0000}"/>
    <cellStyle name="Total 2 5 6 3 2 3" xfId="53129" xr:uid="{00000000-0005-0000-0000-000088CE0000}"/>
    <cellStyle name="Total 2 5 6 3 3" xfId="29159" xr:uid="{00000000-0005-0000-0000-000089CE0000}"/>
    <cellStyle name="Total 2 5 6 3 4" xfId="46398" xr:uid="{00000000-0005-0000-0000-00008ACE0000}"/>
    <cellStyle name="Total 2 5 6 4" xfId="8211" xr:uid="{00000000-0005-0000-0000-00008BCE0000}"/>
    <cellStyle name="Total 2 5 6 4 2" xfId="25876" xr:uid="{00000000-0005-0000-0000-00008CCE0000}"/>
    <cellStyle name="Total 2 5 6 4 3" xfId="43141" xr:uid="{00000000-0005-0000-0000-00008DCE0000}"/>
    <cellStyle name="Total 2 5 6 5" xfId="15209" xr:uid="{00000000-0005-0000-0000-00008ECE0000}"/>
    <cellStyle name="Total 2 5 6 5 2" xfId="32873" xr:uid="{00000000-0005-0000-0000-00008FCE0000}"/>
    <cellStyle name="Total 2 5 6 5 3" xfId="50088" xr:uid="{00000000-0005-0000-0000-000090CE0000}"/>
    <cellStyle name="Total 2 5 6 6" xfId="22240" xr:uid="{00000000-0005-0000-0000-000091CE0000}"/>
    <cellStyle name="Total 2 5 6 7" xfId="39530" xr:uid="{00000000-0005-0000-0000-000092CE0000}"/>
    <cellStyle name="Total 2 5 7" xfId="10189" xr:uid="{00000000-0005-0000-0000-000093CE0000}"/>
    <cellStyle name="Total 2 5 7 2" xfId="17078" xr:uid="{00000000-0005-0000-0000-000094CE0000}"/>
    <cellStyle name="Total 2 5 7 2 2" xfId="34742" xr:uid="{00000000-0005-0000-0000-000095CE0000}"/>
    <cellStyle name="Total 2 5 7 2 3" xfId="51943" xr:uid="{00000000-0005-0000-0000-000096CE0000}"/>
    <cellStyle name="Total 2 5 7 3" xfId="27853" xr:uid="{00000000-0005-0000-0000-000097CE0000}"/>
    <cellStyle name="Total 2 5 7 4" xfId="45104" xr:uid="{00000000-0005-0000-0000-000098CE0000}"/>
    <cellStyle name="Total 2 5 8" xfId="13470" xr:uid="{00000000-0005-0000-0000-000099CE0000}"/>
    <cellStyle name="Total 2 5 8 2" xfId="31134" xr:uid="{00000000-0005-0000-0000-00009ACE0000}"/>
    <cellStyle name="Total 2 5 8 3" xfId="48361" xr:uid="{00000000-0005-0000-0000-00009BCE0000}"/>
    <cellStyle name="Total 2 5 9" xfId="20350" xr:uid="{00000000-0005-0000-0000-00009CCE0000}"/>
    <cellStyle name="Total 2 6" xfId="2208" xr:uid="{00000000-0005-0000-0000-00009DCE0000}"/>
    <cellStyle name="Total 2 7" xfId="2209" xr:uid="{00000000-0005-0000-0000-00009ECE0000}"/>
    <cellStyle name="Total 2 8" xfId="2611" xr:uid="{00000000-0005-0000-0000-00009FCE0000}"/>
    <cellStyle name="Total 3" xfId="2210" xr:uid="{00000000-0005-0000-0000-0000A0CE0000}"/>
    <cellStyle name="Total 3 2" xfId="2211" xr:uid="{00000000-0005-0000-0000-0000A1CE0000}"/>
    <cellStyle name="Total 3 2 2" xfId="2212" xr:uid="{00000000-0005-0000-0000-0000A2CE0000}"/>
    <cellStyle name="Total 3 3" xfId="2213" xr:uid="{00000000-0005-0000-0000-0000A3CE0000}"/>
    <cellStyle name="Total 3 3 2" xfId="2214" xr:uid="{00000000-0005-0000-0000-0000A4CE0000}"/>
    <cellStyle name="Total 3 4" xfId="2215" xr:uid="{00000000-0005-0000-0000-0000A5CE0000}"/>
    <cellStyle name="Total 3 5" xfId="2216" xr:uid="{00000000-0005-0000-0000-0000A6CE0000}"/>
    <cellStyle name="Total 4" xfId="2217" xr:uid="{00000000-0005-0000-0000-0000A7CE0000}"/>
    <cellStyle name="Total 4 10" xfId="13471" xr:uid="{00000000-0005-0000-0000-0000A8CE0000}"/>
    <cellStyle name="Total 4 10 2" xfId="31135" xr:uid="{00000000-0005-0000-0000-0000A9CE0000}"/>
    <cellStyle name="Total 4 10 3" xfId="48362" xr:uid="{00000000-0005-0000-0000-0000AACE0000}"/>
    <cellStyle name="Total 4 11" xfId="20351" xr:uid="{00000000-0005-0000-0000-0000ABCE0000}"/>
    <cellStyle name="Total 4 12" xfId="20069" xr:uid="{00000000-0005-0000-0000-0000ACCE0000}"/>
    <cellStyle name="Total 4 2" xfId="2218" xr:uid="{00000000-0005-0000-0000-0000ADCE0000}"/>
    <cellStyle name="Total 4 2 2" xfId="2219" xr:uid="{00000000-0005-0000-0000-0000AECE0000}"/>
    <cellStyle name="Total 4 3" xfId="2220" xr:uid="{00000000-0005-0000-0000-0000AFCE0000}"/>
    <cellStyle name="Total 4 4" xfId="2221" xr:uid="{00000000-0005-0000-0000-0000B0CE0000}"/>
    <cellStyle name="Total 4 5" xfId="2679" xr:uid="{00000000-0005-0000-0000-0000B1CE0000}"/>
    <cellStyle name="Total 4 5 10" xfId="20400" xr:uid="{00000000-0005-0000-0000-0000B2CE0000}"/>
    <cellStyle name="Total 4 5 11" xfId="37709" xr:uid="{00000000-0005-0000-0000-0000B3CE0000}"/>
    <cellStyle name="Total 4 5 2" xfId="2908" xr:uid="{00000000-0005-0000-0000-0000B4CE0000}"/>
    <cellStyle name="Total 4 5 2 2" xfId="3571" xr:uid="{00000000-0005-0000-0000-0000B5CE0000}"/>
    <cellStyle name="Total 4 5 2 2 2" xfId="5487" xr:uid="{00000000-0005-0000-0000-0000B6CE0000}"/>
    <cellStyle name="Total 4 5 2 2 2 2" xfId="12407" xr:uid="{00000000-0005-0000-0000-0000B7CE0000}"/>
    <cellStyle name="Total 4 5 2 2 2 2 2" xfId="19134" xr:uid="{00000000-0005-0000-0000-0000B8CE0000}"/>
    <cellStyle name="Total 4 5 2 2 2 2 2 2" xfId="36798" xr:uid="{00000000-0005-0000-0000-0000B9CE0000}"/>
    <cellStyle name="Total 4 5 2 2 2 2 2 3" xfId="53978" xr:uid="{00000000-0005-0000-0000-0000BACE0000}"/>
    <cellStyle name="Total 4 5 2 2 2 2 3" xfId="30071" xr:uid="{00000000-0005-0000-0000-0000BBCE0000}"/>
    <cellStyle name="Total 4 5 2 2 2 2 4" xfId="47301" xr:uid="{00000000-0005-0000-0000-0000BCCE0000}"/>
    <cellStyle name="Total 4 5 2 2 2 3" xfId="9123" xr:uid="{00000000-0005-0000-0000-0000BDCE0000}"/>
    <cellStyle name="Total 4 5 2 2 2 3 2" xfId="26788" xr:uid="{00000000-0005-0000-0000-0000BECE0000}"/>
    <cellStyle name="Total 4 5 2 2 2 3 3" xfId="44044" xr:uid="{00000000-0005-0000-0000-0000BFCE0000}"/>
    <cellStyle name="Total 4 5 2 2 2 4" xfId="16067" xr:uid="{00000000-0005-0000-0000-0000C0CE0000}"/>
    <cellStyle name="Total 4 5 2 2 2 4 2" xfId="33731" xr:uid="{00000000-0005-0000-0000-0000C1CE0000}"/>
    <cellStyle name="Total 4 5 2 2 2 4 3" xfId="50937" xr:uid="{00000000-0005-0000-0000-0000C2CE0000}"/>
    <cellStyle name="Total 4 5 2 2 2 5" xfId="23152" xr:uid="{00000000-0005-0000-0000-0000C3CE0000}"/>
    <cellStyle name="Total 4 5 2 2 2 6" xfId="40433" xr:uid="{00000000-0005-0000-0000-0000C4CE0000}"/>
    <cellStyle name="Total 4 5 2 2 3" xfId="11031" xr:uid="{00000000-0005-0000-0000-0000C5CE0000}"/>
    <cellStyle name="Total 4 5 2 2 3 2" xfId="17866" xr:uid="{00000000-0005-0000-0000-0000C6CE0000}"/>
    <cellStyle name="Total 4 5 2 2 3 2 2" xfId="35530" xr:uid="{00000000-0005-0000-0000-0000C7CE0000}"/>
    <cellStyle name="Total 4 5 2 2 3 2 3" xfId="52722" xr:uid="{00000000-0005-0000-0000-0000C8CE0000}"/>
    <cellStyle name="Total 4 5 2 2 3 3" xfId="28695" xr:uid="{00000000-0005-0000-0000-0000C9CE0000}"/>
    <cellStyle name="Total 4 5 2 2 3 4" xfId="45937" xr:uid="{00000000-0005-0000-0000-0000CACE0000}"/>
    <cellStyle name="Total 4 5 2 2 4" xfId="7268" xr:uid="{00000000-0005-0000-0000-0000CBCE0000}"/>
    <cellStyle name="Total 4 5 2 2 4 2" xfId="24933" xr:uid="{00000000-0005-0000-0000-0000CCCE0000}"/>
    <cellStyle name="Total 4 5 2 2 4 3" xfId="42201" xr:uid="{00000000-0005-0000-0000-0000CDCE0000}"/>
    <cellStyle name="Total 4 5 2 2 5" xfId="14320" xr:uid="{00000000-0005-0000-0000-0000CECE0000}"/>
    <cellStyle name="Total 4 5 2 2 5 2" xfId="31984" xr:uid="{00000000-0005-0000-0000-0000CFCE0000}"/>
    <cellStyle name="Total 4 5 2 2 5 3" xfId="49202" xr:uid="{00000000-0005-0000-0000-0000D0CE0000}"/>
    <cellStyle name="Total 4 5 2 2 6" xfId="21290" xr:uid="{00000000-0005-0000-0000-0000D1CE0000}"/>
    <cellStyle name="Total 4 5 2 2 7" xfId="38590" xr:uid="{00000000-0005-0000-0000-0000D2CE0000}"/>
    <cellStyle name="Total 4 5 2 3" xfId="3941" xr:uid="{00000000-0005-0000-0000-0000D3CE0000}"/>
    <cellStyle name="Total 4 5 2 3 2" xfId="5857" xr:uid="{00000000-0005-0000-0000-0000D4CE0000}"/>
    <cellStyle name="Total 4 5 2 3 2 2" xfId="12777" xr:uid="{00000000-0005-0000-0000-0000D5CE0000}"/>
    <cellStyle name="Total 4 5 2 3 2 2 2" xfId="19504" xr:uid="{00000000-0005-0000-0000-0000D6CE0000}"/>
    <cellStyle name="Total 4 5 2 3 2 2 2 2" xfId="37168" xr:uid="{00000000-0005-0000-0000-0000D7CE0000}"/>
    <cellStyle name="Total 4 5 2 3 2 2 2 3" xfId="54345" xr:uid="{00000000-0005-0000-0000-0000D8CE0000}"/>
    <cellStyle name="Total 4 5 2 3 2 2 3" xfId="30441" xr:uid="{00000000-0005-0000-0000-0000D9CE0000}"/>
    <cellStyle name="Total 4 5 2 3 2 2 4" xfId="47668" xr:uid="{00000000-0005-0000-0000-0000DACE0000}"/>
    <cellStyle name="Total 4 5 2 3 2 3" xfId="9493" xr:uid="{00000000-0005-0000-0000-0000DBCE0000}"/>
    <cellStyle name="Total 4 5 2 3 2 3 2" xfId="27158" xr:uid="{00000000-0005-0000-0000-0000DCCE0000}"/>
    <cellStyle name="Total 4 5 2 3 2 3 3" xfId="44411" xr:uid="{00000000-0005-0000-0000-0000DDCE0000}"/>
    <cellStyle name="Total 4 5 2 3 2 4" xfId="16437" xr:uid="{00000000-0005-0000-0000-0000DECE0000}"/>
    <cellStyle name="Total 4 5 2 3 2 4 2" xfId="34101" xr:uid="{00000000-0005-0000-0000-0000DFCE0000}"/>
    <cellStyle name="Total 4 5 2 3 2 4 3" xfId="51304" xr:uid="{00000000-0005-0000-0000-0000E0CE0000}"/>
    <cellStyle name="Total 4 5 2 3 2 5" xfId="23522" xr:uid="{00000000-0005-0000-0000-0000E1CE0000}"/>
    <cellStyle name="Total 4 5 2 3 2 6" xfId="40800" xr:uid="{00000000-0005-0000-0000-0000E2CE0000}"/>
    <cellStyle name="Total 4 5 2 3 3" xfId="7638" xr:uid="{00000000-0005-0000-0000-0000E3CE0000}"/>
    <cellStyle name="Total 4 5 2 3 3 2" xfId="25303" xr:uid="{00000000-0005-0000-0000-0000E4CE0000}"/>
    <cellStyle name="Total 4 5 2 3 3 3" xfId="42568" xr:uid="{00000000-0005-0000-0000-0000E5CE0000}"/>
    <cellStyle name="Total 4 5 2 3 4" xfId="14690" xr:uid="{00000000-0005-0000-0000-0000E6CE0000}"/>
    <cellStyle name="Total 4 5 2 3 4 2" xfId="32354" xr:uid="{00000000-0005-0000-0000-0000E7CE0000}"/>
    <cellStyle name="Total 4 5 2 3 4 3" xfId="49569" xr:uid="{00000000-0005-0000-0000-0000E8CE0000}"/>
    <cellStyle name="Total 4 5 2 3 5" xfId="21660" xr:uid="{00000000-0005-0000-0000-0000E9CE0000}"/>
    <cellStyle name="Total 4 5 2 3 6" xfId="38957" xr:uid="{00000000-0005-0000-0000-0000EACE0000}"/>
    <cellStyle name="Total 4 5 2 4" xfId="4824" xr:uid="{00000000-0005-0000-0000-0000EBCE0000}"/>
    <cellStyle name="Total 4 5 2 4 2" xfId="11744" xr:uid="{00000000-0005-0000-0000-0000ECCE0000}"/>
    <cellStyle name="Total 4 5 2 4 2 2" xfId="18525" xr:uid="{00000000-0005-0000-0000-0000EDCE0000}"/>
    <cellStyle name="Total 4 5 2 4 2 2 2" xfId="36189" xr:uid="{00000000-0005-0000-0000-0000EECE0000}"/>
    <cellStyle name="Total 4 5 2 4 2 2 3" xfId="53375" xr:uid="{00000000-0005-0000-0000-0000EFCE0000}"/>
    <cellStyle name="Total 4 5 2 4 2 3" xfId="29408" xr:uid="{00000000-0005-0000-0000-0000F0CE0000}"/>
    <cellStyle name="Total 4 5 2 4 2 4" xfId="46644" xr:uid="{00000000-0005-0000-0000-0000F1CE0000}"/>
    <cellStyle name="Total 4 5 2 4 3" xfId="8460" xr:uid="{00000000-0005-0000-0000-0000F2CE0000}"/>
    <cellStyle name="Total 4 5 2 4 3 2" xfId="26125" xr:uid="{00000000-0005-0000-0000-0000F3CE0000}"/>
    <cellStyle name="Total 4 5 2 4 3 3" xfId="43387" xr:uid="{00000000-0005-0000-0000-0000F4CE0000}"/>
    <cellStyle name="Total 4 5 2 4 4" xfId="15458" xr:uid="{00000000-0005-0000-0000-0000F5CE0000}"/>
    <cellStyle name="Total 4 5 2 4 4 2" xfId="33122" xr:uid="{00000000-0005-0000-0000-0000F6CE0000}"/>
    <cellStyle name="Total 4 5 2 4 4 3" xfId="50334" xr:uid="{00000000-0005-0000-0000-0000F7CE0000}"/>
    <cellStyle name="Total 4 5 2 4 5" xfId="22489" xr:uid="{00000000-0005-0000-0000-0000F8CE0000}"/>
    <cellStyle name="Total 4 5 2 4 6" xfId="39776" xr:uid="{00000000-0005-0000-0000-0000F9CE0000}"/>
    <cellStyle name="Total 4 5 2 5" xfId="10430" xr:uid="{00000000-0005-0000-0000-0000FACE0000}"/>
    <cellStyle name="Total 4 5 2 5 2" xfId="17319" xr:uid="{00000000-0005-0000-0000-0000FBCE0000}"/>
    <cellStyle name="Total 4 5 2 5 2 2" xfId="34983" xr:uid="{00000000-0005-0000-0000-0000FCCE0000}"/>
    <cellStyle name="Total 4 5 2 5 2 3" xfId="52181" xr:uid="{00000000-0005-0000-0000-0000FDCE0000}"/>
    <cellStyle name="Total 4 5 2 5 3" xfId="28094" xr:uid="{00000000-0005-0000-0000-0000FECE0000}"/>
    <cellStyle name="Total 4 5 2 5 4" xfId="45342" xr:uid="{00000000-0005-0000-0000-0000FFCE0000}"/>
    <cellStyle name="Total 4 5 2 6" xfId="6680" xr:uid="{00000000-0005-0000-0000-000000CF0000}"/>
    <cellStyle name="Total 4 5 2 6 2" xfId="24345" xr:uid="{00000000-0005-0000-0000-000001CF0000}"/>
    <cellStyle name="Total 4 5 2 6 3" xfId="41619" xr:uid="{00000000-0005-0000-0000-000002CF0000}"/>
    <cellStyle name="Total 4 5 2 7" xfId="13711" xr:uid="{00000000-0005-0000-0000-000003CF0000}"/>
    <cellStyle name="Total 4 5 2 7 2" xfId="31375" xr:uid="{00000000-0005-0000-0000-000004CF0000}"/>
    <cellStyle name="Total 4 5 2 7 3" xfId="48599" xr:uid="{00000000-0005-0000-0000-000005CF0000}"/>
    <cellStyle name="Total 4 5 2 8" xfId="20627" xr:uid="{00000000-0005-0000-0000-000006CF0000}"/>
    <cellStyle name="Total 4 5 2 9" xfId="37933" xr:uid="{00000000-0005-0000-0000-000007CF0000}"/>
    <cellStyle name="Total 4 5 3" xfId="3116" xr:uid="{00000000-0005-0000-0000-000008CF0000}"/>
    <cellStyle name="Total 4 5 3 2" xfId="4146" xr:uid="{00000000-0005-0000-0000-000009CF0000}"/>
    <cellStyle name="Total 4 5 3 2 2" xfId="6062" xr:uid="{00000000-0005-0000-0000-00000ACF0000}"/>
    <cellStyle name="Total 4 5 3 2 2 2" xfId="12982" xr:uid="{00000000-0005-0000-0000-00000BCF0000}"/>
    <cellStyle name="Total 4 5 3 2 2 2 2" xfId="19709" xr:uid="{00000000-0005-0000-0000-00000CCF0000}"/>
    <cellStyle name="Total 4 5 3 2 2 2 2 2" xfId="37373" xr:uid="{00000000-0005-0000-0000-00000DCF0000}"/>
    <cellStyle name="Total 4 5 3 2 2 2 2 3" xfId="54550" xr:uid="{00000000-0005-0000-0000-00000ECF0000}"/>
    <cellStyle name="Total 4 5 3 2 2 2 3" xfId="30646" xr:uid="{00000000-0005-0000-0000-00000FCF0000}"/>
    <cellStyle name="Total 4 5 3 2 2 2 4" xfId="47873" xr:uid="{00000000-0005-0000-0000-000010CF0000}"/>
    <cellStyle name="Total 4 5 3 2 2 3" xfId="9698" xr:uid="{00000000-0005-0000-0000-000011CF0000}"/>
    <cellStyle name="Total 4 5 3 2 2 3 2" xfId="27363" xr:uid="{00000000-0005-0000-0000-000012CF0000}"/>
    <cellStyle name="Total 4 5 3 2 2 3 3" xfId="44616" xr:uid="{00000000-0005-0000-0000-000013CF0000}"/>
    <cellStyle name="Total 4 5 3 2 2 4" xfId="16642" xr:uid="{00000000-0005-0000-0000-000014CF0000}"/>
    <cellStyle name="Total 4 5 3 2 2 4 2" xfId="34306" xr:uid="{00000000-0005-0000-0000-000015CF0000}"/>
    <cellStyle name="Total 4 5 3 2 2 4 3" xfId="51509" xr:uid="{00000000-0005-0000-0000-000016CF0000}"/>
    <cellStyle name="Total 4 5 3 2 2 5" xfId="23727" xr:uid="{00000000-0005-0000-0000-000017CF0000}"/>
    <cellStyle name="Total 4 5 3 2 2 6" xfId="41005" xr:uid="{00000000-0005-0000-0000-000018CF0000}"/>
    <cellStyle name="Total 4 5 3 2 3" xfId="7843" xr:uid="{00000000-0005-0000-0000-000019CF0000}"/>
    <cellStyle name="Total 4 5 3 2 3 2" xfId="25508" xr:uid="{00000000-0005-0000-0000-00001ACF0000}"/>
    <cellStyle name="Total 4 5 3 2 3 3" xfId="42773" xr:uid="{00000000-0005-0000-0000-00001BCF0000}"/>
    <cellStyle name="Total 4 5 3 2 4" xfId="14895" xr:uid="{00000000-0005-0000-0000-00001CCF0000}"/>
    <cellStyle name="Total 4 5 3 2 4 2" xfId="32559" xr:uid="{00000000-0005-0000-0000-00001DCF0000}"/>
    <cellStyle name="Total 4 5 3 2 4 3" xfId="49774" xr:uid="{00000000-0005-0000-0000-00001ECF0000}"/>
    <cellStyle name="Total 4 5 3 2 5" xfId="21865" xr:uid="{00000000-0005-0000-0000-00001FCF0000}"/>
    <cellStyle name="Total 4 5 3 2 6" xfId="39162" xr:uid="{00000000-0005-0000-0000-000020CF0000}"/>
    <cellStyle name="Total 4 5 3 3" xfId="5032" xr:uid="{00000000-0005-0000-0000-000021CF0000}"/>
    <cellStyle name="Total 4 5 3 3 2" xfId="11952" xr:uid="{00000000-0005-0000-0000-000022CF0000}"/>
    <cellStyle name="Total 4 5 3 3 2 2" xfId="18733" xr:uid="{00000000-0005-0000-0000-000023CF0000}"/>
    <cellStyle name="Total 4 5 3 3 2 2 2" xfId="36397" xr:uid="{00000000-0005-0000-0000-000024CF0000}"/>
    <cellStyle name="Total 4 5 3 3 2 2 3" xfId="53580" xr:uid="{00000000-0005-0000-0000-000025CF0000}"/>
    <cellStyle name="Total 4 5 3 3 2 3" xfId="29616" xr:uid="{00000000-0005-0000-0000-000026CF0000}"/>
    <cellStyle name="Total 4 5 3 3 2 4" xfId="46849" xr:uid="{00000000-0005-0000-0000-000027CF0000}"/>
    <cellStyle name="Total 4 5 3 3 3" xfId="8668" xr:uid="{00000000-0005-0000-0000-000028CF0000}"/>
    <cellStyle name="Total 4 5 3 3 3 2" xfId="26333" xr:uid="{00000000-0005-0000-0000-000029CF0000}"/>
    <cellStyle name="Total 4 5 3 3 3 3" xfId="43592" xr:uid="{00000000-0005-0000-0000-00002ACF0000}"/>
    <cellStyle name="Total 4 5 3 3 4" xfId="15666" xr:uid="{00000000-0005-0000-0000-00002BCF0000}"/>
    <cellStyle name="Total 4 5 3 3 4 2" xfId="33330" xr:uid="{00000000-0005-0000-0000-00002CCF0000}"/>
    <cellStyle name="Total 4 5 3 3 4 3" xfId="50539" xr:uid="{00000000-0005-0000-0000-00002DCF0000}"/>
    <cellStyle name="Total 4 5 3 3 5" xfId="22697" xr:uid="{00000000-0005-0000-0000-00002ECF0000}"/>
    <cellStyle name="Total 4 5 3 3 6" xfId="39981" xr:uid="{00000000-0005-0000-0000-00002FCF0000}"/>
    <cellStyle name="Total 4 5 3 4" xfId="10638" xr:uid="{00000000-0005-0000-0000-000030CF0000}"/>
    <cellStyle name="Total 4 5 3 4 2" xfId="17527" xr:uid="{00000000-0005-0000-0000-000031CF0000}"/>
    <cellStyle name="Total 4 5 3 4 2 2" xfId="35191" xr:uid="{00000000-0005-0000-0000-000032CF0000}"/>
    <cellStyle name="Total 4 5 3 4 2 3" xfId="52386" xr:uid="{00000000-0005-0000-0000-000033CF0000}"/>
    <cellStyle name="Total 4 5 3 4 3" xfId="28302" xr:uid="{00000000-0005-0000-0000-000034CF0000}"/>
    <cellStyle name="Total 4 5 3 4 4" xfId="45547" xr:uid="{00000000-0005-0000-0000-000035CF0000}"/>
    <cellStyle name="Total 4 5 3 5" xfId="6888" xr:uid="{00000000-0005-0000-0000-000036CF0000}"/>
    <cellStyle name="Total 4 5 3 5 2" xfId="24553" xr:uid="{00000000-0005-0000-0000-000037CF0000}"/>
    <cellStyle name="Total 4 5 3 5 3" xfId="41824" xr:uid="{00000000-0005-0000-0000-000038CF0000}"/>
    <cellStyle name="Total 4 5 3 6" xfId="13919" xr:uid="{00000000-0005-0000-0000-000039CF0000}"/>
    <cellStyle name="Total 4 5 3 6 2" xfId="31583" xr:uid="{00000000-0005-0000-0000-00003ACF0000}"/>
    <cellStyle name="Total 4 5 3 6 3" xfId="48804" xr:uid="{00000000-0005-0000-0000-00003BCF0000}"/>
    <cellStyle name="Total 4 5 3 7" xfId="20835" xr:uid="{00000000-0005-0000-0000-00003CCF0000}"/>
    <cellStyle name="Total 4 5 3 8" xfId="38138" xr:uid="{00000000-0005-0000-0000-00003DCF0000}"/>
    <cellStyle name="Total 4 5 4" xfId="3344" xr:uid="{00000000-0005-0000-0000-00003ECF0000}"/>
    <cellStyle name="Total 4 5 4 2" xfId="5260" xr:uid="{00000000-0005-0000-0000-00003FCF0000}"/>
    <cellStyle name="Total 4 5 4 2 2" xfId="12180" xr:uid="{00000000-0005-0000-0000-000040CF0000}"/>
    <cellStyle name="Total 4 5 4 2 2 2" xfId="18907" xr:uid="{00000000-0005-0000-0000-000041CF0000}"/>
    <cellStyle name="Total 4 5 4 2 2 2 2" xfId="36571" xr:uid="{00000000-0005-0000-0000-000042CF0000}"/>
    <cellStyle name="Total 4 5 4 2 2 2 3" xfId="53754" xr:uid="{00000000-0005-0000-0000-000043CF0000}"/>
    <cellStyle name="Total 4 5 4 2 2 3" xfId="29844" xr:uid="{00000000-0005-0000-0000-000044CF0000}"/>
    <cellStyle name="Total 4 5 4 2 2 4" xfId="47077" xr:uid="{00000000-0005-0000-0000-000045CF0000}"/>
    <cellStyle name="Total 4 5 4 2 3" xfId="8896" xr:uid="{00000000-0005-0000-0000-000046CF0000}"/>
    <cellStyle name="Total 4 5 4 2 3 2" xfId="26561" xr:uid="{00000000-0005-0000-0000-000047CF0000}"/>
    <cellStyle name="Total 4 5 4 2 3 3" xfId="43820" xr:uid="{00000000-0005-0000-0000-000048CF0000}"/>
    <cellStyle name="Total 4 5 4 2 4" xfId="15840" xr:uid="{00000000-0005-0000-0000-000049CF0000}"/>
    <cellStyle name="Total 4 5 4 2 4 2" xfId="33504" xr:uid="{00000000-0005-0000-0000-00004ACF0000}"/>
    <cellStyle name="Total 4 5 4 2 4 3" xfId="50713" xr:uid="{00000000-0005-0000-0000-00004BCF0000}"/>
    <cellStyle name="Total 4 5 4 2 5" xfId="22925" xr:uid="{00000000-0005-0000-0000-00004CCF0000}"/>
    <cellStyle name="Total 4 5 4 2 6" xfId="40209" xr:uid="{00000000-0005-0000-0000-00004DCF0000}"/>
    <cellStyle name="Total 4 5 4 3" xfId="10804" xr:uid="{00000000-0005-0000-0000-00004ECF0000}"/>
    <cellStyle name="Total 4 5 4 3 2" xfId="17639" xr:uid="{00000000-0005-0000-0000-00004FCF0000}"/>
    <cellStyle name="Total 4 5 4 3 2 2" xfId="35303" xr:uid="{00000000-0005-0000-0000-000050CF0000}"/>
    <cellStyle name="Total 4 5 4 3 2 3" xfId="52498" xr:uid="{00000000-0005-0000-0000-000051CF0000}"/>
    <cellStyle name="Total 4 5 4 3 3" xfId="28468" xr:uid="{00000000-0005-0000-0000-000052CF0000}"/>
    <cellStyle name="Total 4 5 4 3 4" xfId="45713" xr:uid="{00000000-0005-0000-0000-000053CF0000}"/>
    <cellStyle name="Total 4 5 4 4" xfId="7114" xr:uid="{00000000-0005-0000-0000-000054CF0000}"/>
    <cellStyle name="Total 4 5 4 4 2" xfId="24779" xr:uid="{00000000-0005-0000-0000-000055CF0000}"/>
    <cellStyle name="Total 4 5 4 4 3" xfId="42050" xr:uid="{00000000-0005-0000-0000-000056CF0000}"/>
    <cellStyle name="Total 4 5 4 5" xfId="14093" xr:uid="{00000000-0005-0000-0000-000057CF0000}"/>
    <cellStyle name="Total 4 5 4 5 2" xfId="31757" xr:uid="{00000000-0005-0000-0000-000058CF0000}"/>
    <cellStyle name="Total 4 5 4 5 3" xfId="48978" xr:uid="{00000000-0005-0000-0000-000059CF0000}"/>
    <cellStyle name="Total 4 5 4 6" xfId="21063" xr:uid="{00000000-0005-0000-0000-00005ACF0000}"/>
    <cellStyle name="Total 4 5 4 7" xfId="38366" xr:uid="{00000000-0005-0000-0000-00005BCF0000}"/>
    <cellStyle name="Total 4 5 5" xfId="3275" xr:uid="{00000000-0005-0000-0000-00005CCF0000}"/>
    <cellStyle name="Total 4 5 5 2" xfId="5191" xr:uid="{00000000-0005-0000-0000-00005DCF0000}"/>
    <cellStyle name="Total 4 5 5 2 2" xfId="12111" xr:uid="{00000000-0005-0000-0000-00005ECF0000}"/>
    <cellStyle name="Total 4 5 5 2 2 2" xfId="18892" xr:uid="{00000000-0005-0000-0000-00005FCF0000}"/>
    <cellStyle name="Total 4 5 5 2 2 2 2" xfId="36556" xr:uid="{00000000-0005-0000-0000-000060CF0000}"/>
    <cellStyle name="Total 4 5 5 2 2 2 3" xfId="53739" xr:uid="{00000000-0005-0000-0000-000061CF0000}"/>
    <cellStyle name="Total 4 5 5 2 2 3" xfId="29775" xr:uid="{00000000-0005-0000-0000-000062CF0000}"/>
    <cellStyle name="Total 4 5 5 2 2 4" xfId="47008" xr:uid="{00000000-0005-0000-0000-000063CF0000}"/>
    <cellStyle name="Total 4 5 5 2 3" xfId="8827" xr:uid="{00000000-0005-0000-0000-000064CF0000}"/>
    <cellStyle name="Total 4 5 5 2 3 2" xfId="26492" xr:uid="{00000000-0005-0000-0000-000065CF0000}"/>
    <cellStyle name="Total 4 5 5 2 3 3" xfId="43751" xr:uid="{00000000-0005-0000-0000-000066CF0000}"/>
    <cellStyle name="Total 4 5 5 2 4" xfId="15825" xr:uid="{00000000-0005-0000-0000-000067CF0000}"/>
    <cellStyle name="Total 4 5 5 2 4 2" xfId="33489" xr:uid="{00000000-0005-0000-0000-000068CF0000}"/>
    <cellStyle name="Total 4 5 5 2 4 3" xfId="50698" xr:uid="{00000000-0005-0000-0000-000069CF0000}"/>
    <cellStyle name="Total 4 5 5 2 5" xfId="22856" xr:uid="{00000000-0005-0000-0000-00006ACF0000}"/>
    <cellStyle name="Total 4 5 5 2 6" xfId="40140" xr:uid="{00000000-0005-0000-0000-00006BCF0000}"/>
    <cellStyle name="Total 4 5 5 3" xfId="7047" xr:uid="{00000000-0005-0000-0000-00006CCF0000}"/>
    <cellStyle name="Total 4 5 5 3 2" xfId="24712" xr:uid="{00000000-0005-0000-0000-00006DCF0000}"/>
    <cellStyle name="Total 4 5 5 3 3" xfId="41983" xr:uid="{00000000-0005-0000-0000-00006ECF0000}"/>
    <cellStyle name="Total 4 5 5 4" xfId="14078" xr:uid="{00000000-0005-0000-0000-00006FCF0000}"/>
    <cellStyle name="Total 4 5 5 4 2" xfId="31742" xr:uid="{00000000-0005-0000-0000-000070CF0000}"/>
    <cellStyle name="Total 4 5 5 4 3" xfId="48963" xr:uid="{00000000-0005-0000-0000-000071CF0000}"/>
    <cellStyle name="Total 4 5 5 5" xfId="20994" xr:uid="{00000000-0005-0000-0000-000072CF0000}"/>
    <cellStyle name="Total 4 5 5 6" xfId="38297" xr:uid="{00000000-0005-0000-0000-000073CF0000}"/>
    <cellStyle name="Total 4 5 6" xfId="4597" xr:uid="{00000000-0005-0000-0000-000074CF0000}"/>
    <cellStyle name="Total 4 5 6 2" xfId="11517" xr:uid="{00000000-0005-0000-0000-000075CF0000}"/>
    <cellStyle name="Total 4 5 6 2 2" xfId="18298" xr:uid="{00000000-0005-0000-0000-000076CF0000}"/>
    <cellStyle name="Total 4 5 6 2 2 2" xfId="35962" xr:uid="{00000000-0005-0000-0000-000077CF0000}"/>
    <cellStyle name="Total 4 5 6 2 2 3" xfId="53151" xr:uid="{00000000-0005-0000-0000-000078CF0000}"/>
    <cellStyle name="Total 4 5 6 2 3" xfId="29181" xr:uid="{00000000-0005-0000-0000-000079CF0000}"/>
    <cellStyle name="Total 4 5 6 2 4" xfId="46420" xr:uid="{00000000-0005-0000-0000-00007ACF0000}"/>
    <cellStyle name="Total 4 5 6 3" xfId="8233" xr:uid="{00000000-0005-0000-0000-00007BCF0000}"/>
    <cellStyle name="Total 4 5 6 3 2" xfId="25898" xr:uid="{00000000-0005-0000-0000-00007CCF0000}"/>
    <cellStyle name="Total 4 5 6 3 3" xfId="43163" xr:uid="{00000000-0005-0000-0000-00007DCF0000}"/>
    <cellStyle name="Total 4 5 6 4" xfId="15231" xr:uid="{00000000-0005-0000-0000-00007ECF0000}"/>
    <cellStyle name="Total 4 5 6 4 2" xfId="32895" xr:uid="{00000000-0005-0000-0000-00007FCF0000}"/>
    <cellStyle name="Total 4 5 6 4 3" xfId="50110" xr:uid="{00000000-0005-0000-0000-000080CF0000}"/>
    <cellStyle name="Total 4 5 6 5" xfId="22262" xr:uid="{00000000-0005-0000-0000-000081CF0000}"/>
    <cellStyle name="Total 4 5 6 6" xfId="39552" xr:uid="{00000000-0005-0000-0000-000082CF0000}"/>
    <cellStyle name="Total 4 5 7" xfId="10203" xr:uid="{00000000-0005-0000-0000-000083CF0000}"/>
    <cellStyle name="Total 4 5 7 2" xfId="17092" xr:uid="{00000000-0005-0000-0000-000084CF0000}"/>
    <cellStyle name="Total 4 5 7 2 2" xfId="34756" xr:uid="{00000000-0005-0000-0000-000085CF0000}"/>
    <cellStyle name="Total 4 5 7 2 3" xfId="51957" xr:uid="{00000000-0005-0000-0000-000086CF0000}"/>
    <cellStyle name="Total 4 5 7 3" xfId="27867" xr:uid="{00000000-0005-0000-0000-000087CF0000}"/>
    <cellStyle name="Total 4 5 7 4" xfId="45118" xr:uid="{00000000-0005-0000-0000-000088CF0000}"/>
    <cellStyle name="Total 4 5 8" xfId="6453" xr:uid="{00000000-0005-0000-0000-000089CF0000}"/>
    <cellStyle name="Total 4 5 8 2" xfId="24118" xr:uid="{00000000-0005-0000-0000-00008ACF0000}"/>
    <cellStyle name="Total 4 5 8 3" xfId="41395" xr:uid="{00000000-0005-0000-0000-00008BCF0000}"/>
    <cellStyle name="Total 4 5 9" xfId="13484" xr:uid="{00000000-0005-0000-0000-00008CCF0000}"/>
    <cellStyle name="Total 4 5 9 2" xfId="31148" xr:uid="{00000000-0005-0000-0000-00008DCF0000}"/>
    <cellStyle name="Total 4 5 9 3" xfId="48375" xr:uid="{00000000-0005-0000-0000-00008ECF0000}"/>
    <cellStyle name="Total 4 6" xfId="2895" xr:uid="{00000000-0005-0000-0000-00008FCF0000}"/>
    <cellStyle name="Total 4 6 2" xfId="3558" xr:uid="{00000000-0005-0000-0000-000090CF0000}"/>
    <cellStyle name="Total 4 6 2 2" xfId="5474" xr:uid="{00000000-0005-0000-0000-000091CF0000}"/>
    <cellStyle name="Total 4 6 2 2 2" xfId="12394" xr:uid="{00000000-0005-0000-0000-000092CF0000}"/>
    <cellStyle name="Total 4 6 2 2 2 2" xfId="19121" xr:uid="{00000000-0005-0000-0000-000093CF0000}"/>
    <cellStyle name="Total 4 6 2 2 2 2 2" xfId="36785" xr:uid="{00000000-0005-0000-0000-000094CF0000}"/>
    <cellStyle name="Total 4 6 2 2 2 2 3" xfId="53965" xr:uid="{00000000-0005-0000-0000-000095CF0000}"/>
    <cellStyle name="Total 4 6 2 2 2 3" xfId="30058" xr:uid="{00000000-0005-0000-0000-000096CF0000}"/>
    <cellStyle name="Total 4 6 2 2 2 4" xfId="47288" xr:uid="{00000000-0005-0000-0000-000097CF0000}"/>
    <cellStyle name="Total 4 6 2 2 3" xfId="9110" xr:uid="{00000000-0005-0000-0000-000098CF0000}"/>
    <cellStyle name="Total 4 6 2 2 3 2" xfId="26775" xr:uid="{00000000-0005-0000-0000-000099CF0000}"/>
    <cellStyle name="Total 4 6 2 2 3 3" xfId="44031" xr:uid="{00000000-0005-0000-0000-00009ACF0000}"/>
    <cellStyle name="Total 4 6 2 2 4" xfId="16054" xr:uid="{00000000-0005-0000-0000-00009BCF0000}"/>
    <cellStyle name="Total 4 6 2 2 4 2" xfId="33718" xr:uid="{00000000-0005-0000-0000-00009CCF0000}"/>
    <cellStyle name="Total 4 6 2 2 4 3" xfId="50924" xr:uid="{00000000-0005-0000-0000-00009DCF0000}"/>
    <cellStyle name="Total 4 6 2 2 5" xfId="23139" xr:uid="{00000000-0005-0000-0000-00009ECF0000}"/>
    <cellStyle name="Total 4 6 2 2 6" xfId="40420" xr:uid="{00000000-0005-0000-0000-00009FCF0000}"/>
    <cellStyle name="Total 4 6 2 3" xfId="11018" xr:uid="{00000000-0005-0000-0000-0000A0CF0000}"/>
    <cellStyle name="Total 4 6 2 3 2" xfId="17853" xr:uid="{00000000-0005-0000-0000-0000A1CF0000}"/>
    <cellStyle name="Total 4 6 2 3 2 2" xfId="35517" xr:uid="{00000000-0005-0000-0000-0000A2CF0000}"/>
    <cellStyle name="Total 4 6 2 3 2 3" xfId="52709" xr:uid="{00000000-0005-0000-0000-0000A3CF0000}"/>
    <cellStyle name="Total 4 6 2 3 3" xfId="28682" xr:uid="{00000000-0005-0000-0000-0000A4CF0000}"/>
    <cellStyle name="Total 4 6 2 3 4" xfId="45924" xr:uid="{00000000-0005-0000-0000-0000A5CF0000}"/>
    <cellStyle name="Total 4 6 2 4" xfId="7255" xr:uid="{00000000-0005-0000-0000-0000A6CF0000}"/>
    <cellStyle name="Total 4 6 2 4 2" xfId="24920" xr:uid="{00000000-0005-0000-0000-0000A7CF0000}"/>
    <cellStyle name="Total 4 6 2 4 3" xfId="42188" xr:uid="{00000000-0005-0000-0000-0000A8CF0000}"/>
    <cellStyle name="Total 4 6 2 5" xfId="14307" xr:uid="{00000000-0005-0000-0000-0000A9CF0000}"/>
    <cellStyle name="Total 4 6 2 5 2" xfId="31971" xr:uid="{00000000-0005-0000-0000-0000AACF0000}"/>
    <cellStyle name="Total 4 6 2 5 3" xfId="49189" xr:uid="{00000000-0005-0000-0000-0000ABCF0000}"/>
    <cellStyle name="Total 4 6 2 6" xfId="21277" xr:uid="{00000000-0005-0000-0000-0000ACCF0000}"/>
    <cellStyle name="Total 4 6 2 7" xfId="38577" xr:uid="{00000000-0005-0000-0000-0000ADCF0000}"/>
    <cellStyle name="Total 4 6 3" xfId="3928" xr:uid="{00000000-0005-0000-0000-0000AECF0000}"/>
    <cellStyle name="Total 4 6 3 2" xfId="5844" xr:uid="{00000000-0005-0000-0000-0000AFCF0000}"/>
    <cellStyle name="Total 4 6 3 2 2" xfId="12764" xr:uid="{00000000-0005-0000-0000-0000B0CF0000}"/>
    <cellStyle name="Total 4 6 3 2 2 2" xfId="19491" xr:uid="{00000000-0005-0000-0000-0000B1CF0000}"/>
    <cellStyle name="Total 4 6 3 2 2 2 2" xfId="37155" xr:uid="{00000000-0005-0000-0000-0000B2CF0000}"/>
    <cellStyle name="Total 4 6 3 2 2 2 3" xfId="54332" xr:uid="{00000000-0005-0000-0000-0000B3CF0000}"/>
    <cellStyle name="Total 4 6 3 2 2 3" xfId="30428" xr:uid="{00000000-0005-0000-0000-0000B4CF0000}"/>
    <cellStyle name="Total 4 6 3 2 2 4" xfId="47655" xr:uid="{00000000-0005-0000-0000-0000B5CF0000}"/>
    <cellStyle name="Total 4 6 3 2 3" xfId="9480" xr:uid="{00000000-0005-0000-0000-0000B6CF0000}"/>
    <cellStyle name="Total 4 6 3 2 3 2" xfId="27145" xr:uid="{00000000-0005-0000-0000-0000B7CF0000}"/>
    <cellStyle name="Total 4 6 3 2 3 3" xfId="44398" xr:uid="{00000000-0005-0000-0000-0000B8CF0000}"/>
    <cellStyle name="Total 4 6 3 2 4" xfId="16424" xr:uid="{00000000-0005-0000-0000-0000B9CF0000}"/>
    <cellStyle name="Total 4 6 3 2 4 2" xfId="34088" xr:uid="{00000000-0005-0000-0000-0000BACF0000}"/>
    <cellStyle name="Total 4 6 3 2 4 3" xfId="51291" xr:uid="{00000000-0005-0000-0000-0000BBCF0000}"/>
    <cellStyle name="Total 4 6 3 2 5" xfId="23509" xr:uid="{00000000-0005-0000-0000-0000BCCF0000}"/>
    <cellStyle name="Total 4 6 3 2 6" xfId="40787" xr:uid="{00000000-0005-0000-0000-0000BDCF0000}"/>
    <cellStyle name="Total 4 6 3 3" xfId="7625" xr:uid="{00000000-0005-0000-0000-0000BECF0000}"/>
    <cellStyle name="Total 4 6 3 3 2" xfId="25290" xr:uid="{00000000-0005-0000-0000-0000BFCF0000}"/>
    <cellStyle name="Total 4 6 3 3 3" xfId="42555" xr:uid="{00000000-0005-0000-0000-0000C0CF0000}"/>
    <cellStyle name="Total 4 6 3 4" xfId="14677" xr:uid="{00000000-0005-0000-0000-0000C1CF0000}"/>
    <cellStyle name="Total 4 6 3 4 2" xfId="32341" xr:uid="{00000000-0005-0000-0000-0000C2CF0000}"/>
    <cellStyle name="Total 4 6 3 4 3" xfId="49556" xr:uid="{00000000-0005-0000-0000-0000C3CF0000}"/>
    <cellStyle name="Total 4 6 3 5" xfId="21647" xr:uid="{00000000-0005-0000-0000-0000C4CF0000}"/>
    <cellStyle name="Total 4 6 3 6" xfId="38944" xr:uid="{00000000-0005-0000-0000-0000C5CF0000}"/>
    <cellStyle name="Total 4 6 4" xfId="4811" xr:uid="{00000000-0005-0000-0000-0000C6CF0000}"/>
    <cellStyle name="Total 4 6 4 2" xfId="11731" xr:uid="{00000000-0005-0000-0000-0000C7CF0000}"/>
    <cellStyle name="Total 4 6 4 2 2" xfId="18512" xr:uid="{00000000-0005-0000-0000-0000C8CF0000}"/>
    <cellStyle name="Total 4 6 4 2 2 2" xfId="36176" xr:uid="{00000000-0005-0000-0000-0000C9CF0000}"/>
    <cellStyle name="Total 4 6 4 2 2 3" xfId="53362" xr:uid="{00000000-0005-0000-0000-0000CACF0000}"/>
    <cellStyle name="Total 4 6 4 2 3" xfId="29395" xr:uid="{00000000-0005-0000-0000-0000CBCF0000}"/>
    <cellStyle name="Total 4 6 4 2 4" xfId="46631" xr:uid="{00000000-0005-0000-0000-0000CCCF0000}"/>
    <cellStyle name="Total 4 6 4 3" xfId="8447" xr:uid="{00000000-0005-0000-0000-0000CDCF0000}"/>
    <cellStyle name="Total 4 6 4 3 2" xfId="26112" xr:uid="{00000000-0005-0000-0000-0000CECF0000}"/>
    <cellStyle name="Total 4 6 4 3 3" xfId="43374" xr:uid="{00000000-0005-0000-0000-0000CFCF0000}"/>
    <cellStyle name="Total 4 6 4 4" xfId="15445" xr:uid="{00000000-0005-0000-0000-0000D0CF0000}"/>
    <cellStyle name="Total 4 6 4 4 2" xfId="33109" xr:uid="{00000000-0005-0000-0000-0000D1CF0000}"/>
    <cellStyle name="Total 4 6 4 4 3" xfId="50321" xr:uid="{00000000-0005-0000-0000-0000D2CF0000}"/>
    <cellStyle name="Total 4 6 4 5" xfId="22476" xr:uid="{00000000-0005-0000-0000-0000D3CF0000}"/>
    <cellStyle name="Total 4 6 4 6" xfId="39763" xr:uid="{00000000-0005-0000-0000-0000D4CF0000}"/>
    <cellStyle name="Total 4 6 5" xfId="10417" xr:uid="{00000000-0005-0000-0000-0000D5CF0000}"/>
    <cellStyle name="Total 4 6 5 2" xfId="17306" xr:uid="{00000000-0005-0000-0000-0000D6CF0000}"/>
    <cellStyle name="Total 4 6 5 2 2" xfId="34970" xr:uid="{00000000-0005-0000-0000-0000D7CF0000}"/>
    <cellStyle name="Total 4 6 5 2 3" xfId="52168" xr:uid="{00000000-0005-0000-0000-0000D8CF0000}"/>
    <cellStyle name="Total 4 6 5 3" xfId="28081" xr:uid="{00000000-0005-0000-0000-0000D9CF0000}"/>
    <cellStyle name="Total 4 6 5 4" xfId="45329" xr:uid="{00000000-0005-0000-0000-0000DACF0000}"/>
    <cellStyle name="Total 4 6 6" xfId="6667" xr:uid="{00000000-0005-0000-0000-0000DBCF0000}"/>
    <cellStyle name="Total 4 6 6 2" xfId="24332" xr:uid="{00000000-0005-0000-0000-0000DCCF0000}"/>
    <cellStyle name="Total 4 6 6 3" xfId="41606" xr:uid="{00000000-0005-0000-0000-0000DDCF0000}"/>
    <cellStyle name="Total 4 6 7" xfId="13698" xr:uid="{00000000-0005-0000-0000-0000DECF0000}"/>
    <cellStyle name="Total 4 6 7 2" xfId="31362" xr:uid="{00000000-0005-0000-0000-0000DFCF0000}"/>
    <cellStyle name="Total 4 6 7 3" xfId="48586" xr:uid="{00000000-0005-0000-0000-0000E0CF0000}"/>
    <cellStyle name="Total 4 6 8" xfId="20614" xr:uid="{00000000-0005-0000-0000-0000E1CF0000}"/>
    <cellStyle name="Total 4 6 9" xfId="37920" xr:uid="{00000000-0005-0000-0000-0000E2CF0000}"/>
    <cellStyle name="Total 4 7" xfId="4559" xr:uid="{00000000-0005-0000-0000-0000E3CF0000}"/>
    <cellStyle name="Total 4 7 2" xfId="6423" xr:uid="{00000000-0005-0000-0000-0000E4CF0000}"/>
    <cellStyle name="Total 4 7 2 2" xfId="13342" xr:uid="{00000000-0005-0000-0000-0000E5CF0000}"/>
    <cellStyle name="Total 4 7 2 2 2" xfId="20015" xr:uid="{00000000-0005-0000-0000-0000E6CF0000}"/>
    <cellStyle name="Total 4 7 2 2 2 2" xfId="37679" xr:uid="{00000000-0005-0000-0000-0000E7CF0000}"/>
    <cellStyle name="Total 4 7 2 2 2 3" xfId="54856" xr:uid="{00000000-0005-0000-0000-0000E8CF0000}"/>
    <cellStyle name="Total 4 7 2 2 3" xfId="31006" xr:uid="{00000000-0005-0000-0000-0000E9CF0000}"/>
    <cellStyle name="Total 4 7 2 2 4" xfId="48233" xr:uid="{00000000-0005-0000-0000-0000EACF0000}"/>
    <cellStyle name="Total 4 7 2 3" xfId="10058" xr:uid="{00000000-0005-0000-0000-0000EBCF0000}"/>
    <cellStyle name="Total 4 7 2 3 2" xfId="27723" xr:uid="{00000000-0005-0000-0000-0000ECCF0000}"/>
    <cellStyle name="Total 4 7 2 3 3" xfId="44976" xr:uid="{00000000-0005-0000-0000-0000EDCF0000}"/>
    <cellStyle name="Total 4 7 2 4" xfId="16948" xr:uid="{00000000-0005-0000-0000-0000EECF0000}"/>
    <cellStyle name="Total 4 7 2 4 2" xfId="34612" xr:uid="{00000000-0005-0000-0000-0000EFCF0000}"/>
    <cellStyle name="Total 4 7 2 4 3" xfId="51815" xr:uid="{00000000-0005-0000-0000-0000F0CF0000}"/>
    <cellStyle name="Total 4 7 2 5" xfId="24088" xr:uid="{00000000-0005-0000-0000-0000F1CF0000}"/>
    <cellStyle name="Total 4 7 2 6" xfId="41365" xr:uid="{00000000-0005-0000-0000-0000F2CF0000}"/>
    <cellStyle name="Total 4 7 3" xfId="11487" xr:uid="{00000000-0005-0000-0000-0000F3CF0000}"/>
    <cellStyle name="Total 4 7 3 2" xfId="18268" xr:uid="{00000000-0005-0000-0000-0000F4CF0000}"/>
    <cellStyle name="Total 4 7 3 2 2" xfId="35932" xr:uid="{00000000-0005-0000-0000-0000F5CF0000}"/>
    <cellStyle name="Total 4 7 3 2 3" xfId="53121" xr:uid="{00000000-0005-0000-0000-0000F6CF0000}"/>
    <cellStyle name="Total 4 7 3 3" xfId="29151" xr:uid="{00000000-0005-0000-0000-0000F7CF0000}"/>
    <cellStyle name="Total 4 7 3 4" xfId="46390" xr:uid="{00000000-0005-0000-0000-0000F8CF0000}"/>
    <cellStyle name="Total 4 7 4" xfId="8203" xr:uid="{00000000-0005-0000-0000-0000F9CF0000}"/>
    <cellStyle name="Total 4 7 4 2" xfId="25868" xr:uid="{00000000-0005-0000-0000-0000FACF0000}"/>
    <cellStyle name="Total 4 7 4 3" xfId="43133" xr:uid="{00000000-0005-0000-0000-0000FBCF0000}"/>
    <cellStyle name="Total 4 7 5" xfId="15201" xr:uid="{00000000-0005-0000-0000-0000FCCF0000}"/>
    <cellStyle name="Total 4 7 5 2" xfId="32865" xr:uid="{00000000-0005-0000-0000-0000FDCF0000}"/>
    <cellStyle name="Total 4 7 5 3" xfId="50080" xr:uid="{00000000-0005-0000-0000-0000FECF0000}"/>
    <cellStyle name="Total 4 7 6" xfId="22232" xr:uid="{00000000-0005-0000-0000-0000FFCF0000}"/>
    <cellStyle name="Total 4 7 7" xfId="39522" xr:uid="{00000000-0005-0000-0000-000000D00000}"/>
    <cellStyle name="Total 4 8" xfId="4458" xr:uid="{00000000-0005-0000-0000-000001D00000}"/>
    <cellStyle name="Total 4 8 2" xfId="6322" xr:uid="{00000000-0005-0000-0000-000002D00000}"/>
    <cellStyle name="Total 4 8 2 2" xfId="13241" xr:uid="{00000000-0005-0000-0000-000003D00000}"/>
    <cellStyle name="Total 4 8 2 2 2" xfId="19914" xr:uid="{00000000-0005-0000-0000-000004D00000}"/>
    <cellStyle name="Total 4 8 2 2 2 2" xfId="37578" xr:uid="{00000000-0005-0000-0000-000005D00000}"/>
    <cellStyle name="Total 4 8 2 2 2 3" xfId="54755" xr:uid="{00000000-0005-0000-0000-000006D00000}"/>
    <cellStyle name="Total 4 8 2 2 3" xfId="30905" xr:uid="{00000000-0005-0000-0000-000007D00000}"/>
    <cellStyle name="Total 4 8 2 2 4" xfId="48132" xr:uid="{00000000-0005-0000-0000-000008D00000}"/>
    <cellStyle name="Total 4 8 2 3" xfId="9957" xr:uid="{00000000-0005-0000-0000-000009D00000}"/>
    <cellStyle name="Total 4 8 2 3 2" xfId="27622" xr:uid="{00000000-0005-0000-0000-00000AD00000}"/>
    <cellStyle name="Total 4 8 2 3 3" xfId="44875" xr:uid="{00000000-0005-0000-0000-00000BD00000}"/>
    <cellStyle name="Total 4 8 2 4" xfId="16847" xr:uid="{00000000-0005-0000-0000-00000CD00000}"/>
    <cellStyle name="Total 4 8 2 4 2" xfId="34511" xr:uid="{00000000-0005-0000-0000-00000DD00000}"/>
    <cellStyle name="Total 4 8 2 4 3" xfId="51714" xr:uid="{00000000-0005-0000-0000-00000ED00000}"/>
    <cellStyle name="Total 4 8 2 5" xfId="23987" xr:uid="{00000000-0005-0000-0000-00000FD00000}"/>
    <cellStyle name="Total 4 8 2 6" xfId="41264" xr:uid="{00000000-0005-0000-0000-000010D00000}"/>
    <cellStyle name="Total 4 8 3" xfId="11386" xr:uid="{00000000-0005-0000-0000-000011D00000}"/>
    <cellStyle name="Total 4 8 3 2" xfId="18167" xr:uid="{00000000-0005-0000-0000-000012D00000}"/>
    <cellStyle name="Total 4 8 3 2 2" xfId="35831" xr:uid="{00000000-0005-0000-0000-000013D00000}"/>
    <cellStyle name="Total 4 8 3 2 3" xfId="53020" xr:uid="{00000000-0005-0000-0000-000014D00000}"/>
    <cellStyle name="Total 4 8 3 3" xfId="29050" xr:uid="{00000000-0005-0000-0000-000015D00000}"/>
    <cellStyle name="Total 4 8 3 4" xfId="46289" xr:uid="{00000000-0005-0000-0000-000016D00000}"/>
    <cellStyle name="Total 4 8 4" xfId="8102" xr:uid="{00000000-0005-0000-0000-000017D00000}"/>
    <cellStyle name="Total 4 8 4 2" xfId="25767" xr:uid="{00000000-0005-0000-0000-000018D00000}"/>
    <cellStyle name="Total 4 8 4 3" xfId="43032" xr:uid="{00000000-0005-0000-0000-000019D00000}"/>
    <cellStyle name="Total 4 8 5" xfId="15100" xr:uid="{00000000-0005-0000-0000-00001AD00000}"/>
    <cellStyle name="Total 4 8 5 2" xfId="32764" xr:uid="{00000000-0005-0000-0000-00001BD00000}"/>
    <cellStyle name="Total 4 8 5 3" xfId="49979" xr:uid="{00000000-0005-0000-0000-00001CD00000}"/>
    <cellStyle name="Total 4 8 6" xfId="22131" xr:uid="{00000000-0005-0000-0000-00001DD00000}"/>
    <cellStyle name="Total 4 8 7" xfId="39421" xr:uid="{00000000-0005-0000-0000-00001ED00000}"/>
    <cellStyle name="Total 4 9" xfId="10190" xr:uid="{00000000-0005-0000-0000-00001FD00000}"/>
    <cellStyle name="Total 4 9 2" xfId="17079" xr:uid="{00000000-0005-0000-0000-000020D00000}"/>
    <cellStyle name="Total 4 9 2 2" xfId="34743" xr:uid="{00000000-0005-0000-0000-000021D00000}"/>
    <cellStyle name="Total 4 9 2 3" xfId="51944" xr:uid="{00000000-0005-0000-0000-000022D00000}"/>
    <cellStyle name="Total 4 9 3" xfId="27854" xr:uid="{00000000-0005-0000-0000-000023D00000}"/>
    <cellStyle name="Total 4 9 4" xfId="45105" xr:uid="{00000000-0005-0000-0000-000024D00000}"/>
    <cellStyle name="Total 5" xfId="2222" xr:uid="{00000000-0005-0000-0000-000025D00000}"/>
    <cellStyle name="Total 5 2" xfId="2223" xr:uid="{00000000-0005-0000-0000-000026D00000}"/>
    <cellStyle name="Total 6" xfId="2224" xr:uid="{00000000-0005-0000-0000-000027D00000}"/>
    <cellStyle name="Total 6 10" xfId="2896" xr:uid="{00000000-0005-0000-0000-000028D00000}"/>
    <cellStyle name="Total 6 10 2" xfId="3559" xr:uid="{00000000-0005-0000-0000-000029D00000}"/>
    <cellStyle name="Total 6 10 2 2" xfId="5475" xr:uid="{00000000-0005-0000-0000-00002AD00000}"/>
    <cellStyle name="Total 6 10 2 2 2" xfId="12395" xr:uid="{00000000-0005-0000-0000-00002BD00000}"/>
    <cellStyle name="Total 6 10 2 2 2 2" xfId="19122" xr:uid="{00000000-0005-0000-0000-00002CD00000}"/>
    <cellStyle name="Total 6 10 2 2 2 2 2" xfId="36786" xr:uid="{00000000-0005-0000-0000-00002DD00000}"/>
    <cellStyle name="Total 6 10 2 2 2 2 3" xfId="53966" xr:uid="{00000000-0005-0000-0000-00002ED00000}"/>
    <cellStyle name="Total 6 10 2 2 2 3" xfId="30059" xr:uid="{00000000-0005-0000-0000-00002FD00000}"/>
    <cellStyle name="Total 6 10 2 2 2 4" xfId="47289" xr:uid="{00000000-0005-0000-0000-000030D00000}"/>
    <cellStyle name="Total 6 10 2 2 3" xfId="9111" xr:uid="{00000000-0005-0000-0000-000031D00000}"/>
    <cellStyle name="Total 6 10 2 2 3 2" xfId="26776" xr:uid="{00000000-0005-0000-0000-000032D00000}"/>
    <cellStyle name="Total 6 10 2 2 3 3" xfId="44032" xr:uid="{00000000-0005-0000-0000-000033D00000}"/>
    <cellStyle name="Total 6 10 2 2 4" xfId="16055" xr:uid="{00000000-0005-0000-0000-000034D00000}"/>
    <cellStyle name="Total 6 10 2 2 4 2" xfId="33719" xr:uid="{00000000-0005-0000-0000-000035D00000}"/>
    <cellStyle name="Total 6 10 2 2 4 3" xfId="50925" xr:uid="{00000000-0005-0000-0000-000036D00000}"/>
    <cellStyle name="Total 6 10 2 2 5" xfId="23140" xr:uid="{00000000-0005-0000-0000-000037D00000}"/>
    <cellStyle name="Total 6 10 2 2 6" xfId="40421" xr:uid="{00000000-0005-0000-0000-000038D00000}"/>
    <cellStyle name="Total 6 10 2 3" xfId="11019" xr:uid="{00000000-0005-0000-0000-000039D00000}"/>
    <cellStyle name="Total 6 10 2 3 2" xfId="17854" xr:uid="{00000000-0005-0000-0000-00003AD00000}"/>
    <cellStyle name="Total 6 10 2 3 2 2" xfId="35518" xr:uid="{00000000-0005-0000-0000-00003BD00000}"/>
    <cellStyle name="Total 6 10 2 3 2 3" xfId="52710" xr:uid="{00000000-0005-0000-0000-00003CD00000}"/>
    <cellStyle name="Total 6 10 2 3 3" xfId="28683" xr:uid="{00000000-0005-0000-0000-00003DD00000}"/>
    <cellStyle name="Total 6 10 2 3 4" xfId="45925" xr:uid="{00000000-0005-0000-0000-00003ED00000}"/>
    <cellStyle name="Total 6 10 2 4" xfId="7256" xr:uid="{00000000-0005-0000-0000-00003FD00000}"/>
    <cellStyle name="Total 6 10 2 4 2" xfId="24921" xr:uid="{00000000-0005-0000-0000-000040D00000}"/>
    <cellStyle name="Total 6 10 2 4 3" xfId="42189" xr:uid="{00000000-0005-0000-0000-000041D00000}"/>
    <cellStyle name="Total 6 10 2 5" xfId="14308" xr:uid="{00000000-0005-0000-0000-000042D00000}"/>
    <cellStyle name="Total 6 10 2 5 2" xfId="31972" xr:uid="{00000000-0005-0000-0000-000043D00000}"/>
    <cellStyle name="Total 6 10 2 5 3" xfId="49190" xr:uid="{00000000-0005-0000-0000-000044D00000}"/>
    <cellStyle name="Total 6 10 2 6" xfId="21278" xr:uid="{00000000-0005-0000-0000-000045D00000}"/>
    <cellStyle name="Total 6 10 2 7" xfId="38578" xr:uid="{00000000-0005-0000-0000-000046D00000}"/>
    <cellStyle name="Total 6 10 3" xfId="3929" xr:uid="{00000000-0005-0000-0000-000047D00000}"/>
    <cellStyle name="Total 6 10 3 2" xfId="5845" xr:uid="{00000000-0005-0000-0000-000048D00000}"/>
    <cellStyle name="Total 6 10 3 2 2" xfId="12765" xr:uid="{00000000-0005-0000-0000-000049D00000}"/>
    <cellStyle name="Total 6 10 3 2 2 2" xfId="19492" xr:uid="{00000000-0005-0000-0000-00004AD00000}"/>
    <cellStyle name="Total 6 10 3 2 2 2 2" xfId="37156" xr:uid="{00000000-0005-0000-0000-00004BD00000}"/>
    <cellStyle name="Total 6 10 3 2 2 2 3" xfId="54333" xr:uid="{00000000-0005-0000-0000-00004CD00000}"/>
    <cellStyle name="Total 6 10 3 2 2 3" xfId="30429" xr:uid="{00000000-0005-0000-0000-00004DD00000}"/>
    <cellStyle name="Total 6 10 3 2 2 4" xfId="47656" xr:uid="{00000000-0005-0000-0000-00004ED00000}"/>
    <cellStyle name="Total 6 10 3 2 3" xfId="9481" xr:uid="{00000000-0005-0000-0000-00004FD00000}"/>
    <cellStyle name="Total 6 10 3 2 3 2" xfId="27146" xr:uid="{00000000-0005-0000-0000-000050D00000}"/>
    <cellStyle name="Total 6 10 3 2 3 3" xfId="44399" xr:uid="{00000000-0005-0000-0000-000051D00000}"/>
    <cellStyle name="Total 6 10 3 2 4" xfId="16425" xr:uid="{00000000-0005-0000-0000-000052D00000}"/>
    <cellStyle name="Total 6 10 3 2 4 2" xfId="34089" xr:uid="{00000000-0005-0000-0000-000053D00000}"/>
    <cellStyle name="Total 6 10 3 2 4 3" xfId="51292" xr:uid="{00000000-0005-0000-0000-000054D00000}"/>
    <cellStyle name="Total 6 10 3 2 5" xfId="23510" xr:uid="{00000000-0005-0000-0000-000055D00000}"/>
    <cellStyle name="Total 6 10 3 2 6" xfId="40788" xr:uid="{00000000-0005-0000-0000-000056D00000}"/>
    <cellStyle name="Total 6 10 3 3" xfId="7626" xr:uid="{00000000-0005-0000-0000-000057D00000}"/>
    <cellStyle name="Total 6 10 3 3 2" xfId="25291" xr:uid="{00000000-0005-0000-0000-000058D00000}"/>
    <cellStyle name="Total 6 10 3 3 3" xfId="42556" xr:uid="{00000000-0005-0000-0000-000059D00000}"/>
    <cellStyle name="Total 6 10 3 4" xfId="14678" xr:uid="{00000000-0005-0000-0000-00005AD00000}"/>
    <cellStyle name="Total 6 10 3 4 2" xfId="32342" xr:uid="{00000000-0005-0000-0000-00005BD00000}"/>
    <cellStyle name="Total 6 10 3 4 3" xfId="49557" xr:uid="{00000000-0005-0000-0000-00005CD00000}"/>
    <cellStyle name="Total 6 10 3 5" xfId="21648" xr:uid="{00000000-0005-0000-0000-00005DD00000}"/>
    <cellStyle name="Total 6 10 3 6" xfId="38945" xr:uid="{00000000-0005-0000-0000-00005ED00000}"/>
    <cellStyle name="Total 6 10 4" xfId="4812" xr:uid="{00000000-0005-0000-0000-00005FD00000}"/>
    <cellStyle name="Total 6 10 4 2" xfId="11732" xr:uid="{00000000-0005-0000-0000-000060D00000}"/>
    <cellStyle name="Total 6 10 4 2 2" xfId="18513" xr:uid="{00000000-0005-0000-0000-000061D00000}"/>
    <cellStyle name="Total 6 10 4 2 2 2" xfId="36177" xr:uid="{00000000-0005-0000-0000-000062D00000}"/>
    <cellStyle name="Total 6 10 4 2 2 3" xfId="53363" xr:uid="{00000000-0005-0000-0000-000063D00000}"/>
    <cellStyle name="Total 6 10 4 2 3" xfId="29396" xr:uid="{00000000-0005-0000-0000-000064D00000}"/>
    <cellStyle name="Total 6 10 4 2 4" xfId="46632" xr:uid="{00000000-0005-0000-0000-000065D00000}"/>
    <cellStyle name="Total 6 10 4 3" xfId="8448" xr:uid="{00000000-0005-0000-0000-000066D00000}"/>
    <cellStyle name="Total 6 10 4 3 2" xfId="26113" xr:uid="{00000000-0005-0000-0000-000067D00000}"/>
    <cellStyle name="Total 6 10 4 3 3" xfId="43375" xr:uid="{00000000-0005-0000-0000-000068D00000}"/>
    <cellStyle name="Total 6 10 4 4" xfId="15446" xr:uid="{00000000-0005-0000-0000-000069D00000}"/>
    <cellStyle name="Total 6 10 4 4 2" xfId="33110" xr:uid="{00000000-0005-0000-0000-00006AD00000}"/>
    <cellStyle name="Total 6 10 4 4 3" xfId="50322" xr:uid="{00000000-0005-0000-0000-00006BD00000}"/>
    <cellStyle name="Total 6 10 4 5" xfId="22477" xr:uid="{00000000-0005-0000-0000-00006CD00000}"/>
    <cellStyle name="Total 6 10 4 6" xfId="39764" xr:uid="{00000000-0005-0000-0000-00006DD00000}"/>
    <cellStyle name="Total 6 10 5" xfId="10418" xr:uid="{00000000-0005-0000-0000-00006ED00000}"/>
    <cellStyle name="Total 6 10 5 2" xfId="17307" xr:uid="{00000000-0005-0000-0000-00006FD00000}"/>
    <cellStyle name="Total 6 10 5 2 2" xfId="34971" xr:uid="{00000000-0005-0000-0000-000070D00000}"/>
    <cellStyle name="Total 6 10 5 2 3" xfId="52169" xr:uid="{00000000-0005-0000-0000-000071D00000}"/>
    <cellStyle name="Total 6 10 5 3" xfId="28082" xr:uid="{00000000-0005-0000-0000-000072D00000}"/>
    <cellStyle name="Total 6 10 5 4" xfId="45330" xr:uid="{00000000-0005-0000-0000-000073D00000}"/>
    <cellStyle name="Total 6 10 6" xfId="6668" xr:uid="{00000000-0005-0000-0000-000074D00000}"/>
    <cellStyle name="Total 6 10 6 2" xfId="24333" xr:uid="{00000000-0005-0000-0000-000075D00000}"/>
    <cellStyle name="Total 6 10 6 3" xfId="41607" xr:uid="{00000000-0005-0000-0000-000076D00000}"/>
    <cellStyle name="Total 6 10 7" xfId="13699" xr:uid="{00000000-0005-0000-0000-000077D00000}"/>
    <cellStyle name="Total 6 10 7 2" xfId="31363" xr:uid="{00000000-0005-0000-0000-000078D00000}"/>
    <cellStyle name="Total 6 10 7 3" xfId="48587" xr:uid="{00000000-0005-0000-0000-000079D00000}"/>
    <cellStyle name="Total 6 10 8" xfId="20615" xr:uid="{00000000-0005-0000-0000-00007AD00000}"/>
    <cellStyle name="Total 6 10 9" xfId="37921" xr:uid="{00000000-0005-0000-0000-00007BD00000}"/>
    <cellStyle name="Total 6 11" xfId="4560" xr:uid="{00000000-0005-0000-0000-00007CD00000}"/>
    <cellStyle name="Total 6 11 2" xfId="6424" xr:uid="{00000000-0005-0000-0000-00007DD00000}"/>
    <cellStyle name="Total 6 11 2 2" xfId="13343" xr:uid="{00000000-0005-0000-0000-00007ED00000}"/>
    <cellStyle name="Total 6 11 2 2 2" xfId="20016" xr:uid="{00000000-0005-0000-0000-00007FD00000}"/>
    <cellStyle name="Total 6 11 2 2 2 2" xfId="37680" xr:uid="{00000000-0005-0000-0000-000080D00000}"/>
    <cellStyle name="Total 6 11 2 2 2 3" xfId="54857" xr:uid="{00000000-0005-0000-0000-000081D00000}"/>
    <cellStyle name="Total 6 11 2 2 3" xfId="31007" xr:uid="{00000000-0005-0000-0000-000082D00000}"/>
    <cellStyle name="Total 6 11 2 2 4" xfId="48234" xr:uid="{00000000-0005-0000-0000-000083D00000}"/>
    <cellStyle name="Total 6 11 2 3" xfId="10059" xr:uid="{00000000-0005-0000-0000-000084D00000}"/>
    <cellStyle name="Total 6 11 2 3 2" xfId="27724" xr:uid="{00000000-0005-0000-0000-000085D00000}"/>
    <cellStyle name="Total 6 11 2 3 3" xfId="44977" xr:uid="{00000000-0005-0000-0000-000086D00000}"/>
    <cellStyle name="Total 6 11 2 4" xfId="16949" xr:uid="{00000000-0005-0000-0000-000087D00000}"/>
    <cellStyle name="Total 6 11 2 4 2" xfId="34613" xr:uid="{00000000-0005-0000-0000-000088D00000}"/>
    <cellStyle name="Total 6 11 2 4 3" xfId="51816" xr:uid="{00000000-0005-0000-0000-000089D00000}"/>
    <cellStyle name="Total 6 11 2 5" xfId="24089" xr:uid="{00000000-0005-0000-0000-00008AD00000}"/>
    <cellStyle name="Total 6 11 2 6" xfId="41366" xr:uid="{00000000-0005-0000-0000-00008BD00000}"/>
    <cellStyle name="Total 6 11 3" xfId="11488" xr:uid="{00000000-0005-0000-0000-00008CD00000}"/>
    <cellStyle name="Total 6 11 3 2" xfId="18269" xr:uid="{00000000-0005-0000-0000-00008DD00000}"/>
    <cellStyle name="Total 6 11 3 2 2" xfId="35933" xr:uid="{00000000-0005-0000-0000-00008ED00000}"/>
    <cellStyle name="Total 6 11 3 2 3" xfId="53122" xr:uid="{00000000-0005-0000-0000-00008FD00000}"/>
    <cellStyle name="Total 6 11 3 3" xfId="29152" xr:uid="{00000000-0005-0000-0000-000090D00000}"/>
    <cellStyle name="Total 6 11 3 4" xfId="46391" xr:uid="{00000000-0005-0000-0000-000091D00000}"/>
    <cellStyle name="Total 6 11 4" xfId="8204" xr:uid="{00000000-0005-0000-0000-000092D00000}"/>
    <cellStyle name="Total 6 11 4 2" xfId="25869" xr:uid="{00000000-0005-0000-0000-000093D00000}"/>
    <cellStyle name="Total 6 11 4 3" xfId="43134" xr:uid="{00000000-0005-0000-0000-000094D00000}"/>
    <cellStyle name="Total 6 11 5" xfId="15202" xr:uid="{00000000-0005-0000-0000-000095D00000}"/>
    <cellStyle name="Total 6 11 5 2" xfId="32866" xr:uid="{00000000-0005-0000-0000-000096D00000}"/>
    <cellStyle name="Total 6 11 5 3" xfId="50081" xr:uid="{00000000-0005-0000-0000-000097D00000}"/>
    <cellStyle name="Total 6 11 6" xfId="22233" xr:uid="{00000000-0005-0000-0000-000098D00000}"/>
    <cellStyle name="Total 6 11 7" xfId="39523" xr:uid="{00000000-0005-0000-0000-000099D00000}"/>
    <cellStyle name="Total 6 12" xfId="4583" xr:uid="{00000000-0005-0000-0000-00009AD00000}"/>
    <cellStyle name="Total 6 12 2" xfId="6442" xr:uid="{00000000-0005-0000-0000-00009BD00000}"/>
    <cellStyle name="Total 6 12 2 2" xfId="13361" xr:uid="{00000000-0005-0000-0000-00009CD00000}"/>
    <cellStyle name="Total 6 12 2 2 2" xfId="20034" xr:uid="{00000000-0005-0000-0000-00009DD00000}"/>
    <cellStyle name="Total 6 12 2 2 2 2" xfId="37698" xr:uid="{00000000-0005-0000-0000-00009ED00000}"/>
    <cellStyle name="Total 6 12 2 2 2 3" xfId="54875" xr:uid="{00000000-0005-0000-0000-00009FD00000}"/>
    <cellStyle name="Total 6 12 2 2 3" xfId="31025" xr:uid="{00000000-0005-0000-0000-0000A0D00000}"/>
    <cellStyle name="Total 6 12 2 2 4" xfId="48252" xr:uid="{00000000-0005-0000-0000-0000A1D00000}"/>
    <cellStyle name="Total 6 12 2 3" xfId="10077" xr:uid="{00000000-0005-0000-0000-0000A2D00000}"/>
    <cellStyle name="Total 6 12 2 3 2" xfId="27742" xr:uid="{00000000-0005-0000-0000-0000A3D00000}"/>
    <cellStyle name="Total 6 12 2 3 3" xfId="44995" xr:uid="{00000000-0005-0000-0000-0000A4D00000}"/>
    <cellStyle name="Total 6 12 2 4" xfId="16967" xr:uid="{00000000-0005-0000-0000-0000A5D00000}"/>
    <cellStyle name="Total 6 12 2 4 2" xfId="34631" xr:uid="{00000000-0005-0000-0000-0000A6D00000}"/>
    <cellStyle name="Total 6 12 2 4 3" xfId="51834" xr:uid="{00000000-0005-0000-0000-0000A7D00000}"/>
    <cellStyle name="Total 6 12 2 5" xfId="24107" xr:uid="{00000000-0005-0000-0000-0000A8D00000}"/>
    <cellStyle name="Total 6 12 2 6" xfId="41384" xr:uid="{00000000-0005-0000-0000-0000A9D00000}"/>
    <cellStyle name="Total 6 12 3" xfId="11506" xr:uid="{00000000-0005-0000-0000-0000AAD00000}"/>
    <cellStyle name="Total 6 12 3 2" xfId="18287" xr:uid="{00000000-0005-0000-0000-0000ABD00000}"/>
    <cellStyle name="Total 6 12 3 2 2" xfId="35951" xr:uid="{00000000-0005-0000-0000-0000ACD00000}"/>
    <cellStyle name="Total 6 12 3 2 3" xfId="53140" xr:uid="{00000000-0005-0000-0000-0000ADD00000}"/>
    <cellStyle name="Total 6 12 3 3" xfId="29170" xr:uid="{00000000-0005-0000-0000-0000AED00000}"/>
    <cellStyle name="Total 6 12 3 4" xfId="46409" xr:uid="{00000000-0005-0000-0000-0000AFD00000}"/>
    <cellStyle name="Total 6 12 4" xfId="8222" xr:uid="{00000000-0005-0000-0000-0000B0D00000}"/>
    <cellStyle name="Total 6 12 4 2" xfId="25887" xr:uid="{00000000-0005-0000-0000-0000B1D00000}"/>
    <cellStyle name="Total 6 12 4 3" xfId="43152" xr:uid="{00000000-0005-0000-0000-0000B2D00000}"/>
    <cellStyle name="Total 6 12 5" xfId="15220" xr:uid="{00000000-0005-0000-0000-0000B3D00000}"/>
    <cellStyle name="Total 6 12 5 2" xfId="32884" xr:uid="{00000000-0005-0000-0000-0000B4D00000}"/>
    <cellStyle name="Total 6 12 5 3" xfId="50099" xr:uid="{00000000-0005-0000-0000-0000B5D00000}"/>
    <cellStyle name="Total 6 12 6" xfId="22251" xr:uid="{00000000-0005-0000-0000-0000B6D00000}"/>
    <cellStyle name="Total 6 12 7" xfId="39541" xr:uid="{00000000-0005-0000-0000-0000B7D00000}"/>
    <cellStyle name="Total 6 13" xfId="10191" xr:uid="{00000000-0005-0000-0000-0000B8D00000}"/>
    <cellStyle name="Total 6 13 2" xfId="17080" xr:uid="{00000000-0005-0000-0000-0000B9D00000}"/>
    <cellStyle name="Total 6 13 2 2" xfId="34744" xr:uid="{00000000-0005-0000-0000-0000BAD00000}"/>
    <cellStyle name="Total 6 13 2 3" xfId="51945" xr:uid="{00000000-0005-0000-0000-0000BBD00000}"/>
    <cellStyle name="Total 6 13 3" xfId="27855" xr:uid="{00000000-0005-0000-0000-0000BCD00000}"/>
    <cellStyle name="Total 6 13 4" xfId="45106" xr:uid="{00000000-0005-0000-0000-0000BDD00000}"/>
    <cellStyle name="Total 6 14" xfId="13472" xr:uid="{00000000-0005-0000-0000-0000BED00000}"/>
    <cellStyle name="Total 6 14 2" xfId="31136" xr:uid="{00000000-0005-0000-0000-0000BFD00000}"/>
    <cellStyle name="Total 6 14 3" xfId="48363" xr:uid="{00000000-0005-0000-0000-0000C0D00000}"/>
    <cellStyle name="Total 6 15" xfId="20352" xr:uid="{00000000-0005-0000-0000-0000C1D00000}"/>
    <cellStyle name="Total 6 16" xfId="20068" xr:uid="{00000000-0005-0000-0000-0000C2D00000}"/>
    <cellStyle name="Total 6 2" xfId="2225" xr:uid="{00000000-0005-0000-0000-0000C3D00000}"/>
    <cellStyle name="Total 6 2 10" xfId="20067" xr:uid="{00000000-0005-0000-0000-0000C4D00000}"/>
    <cellStyle name="Total 6 2 2" xfId="2226" xr:uid="{00000000-0005-0000-0000-0000C5D00000}"/>
    <cellStyle name="Total 6 2 3" xfId="2677" xr:uid="{00000000-0005-0000-0000-0000C6D00000}"/>
    <cellStyle name="Total 6 2 3 10" xfId="20398" xr:uid="{00000000-0005-0000-0000-0000C7D00000}"/>
    <cellStyle name="Total 6 2 3 11" xfId="37707" xr:uid="{00000000-0005-0000-0000-0000C8D00000}"/>
    <cellStyle name="Total 6 2 3 2" xfId="2906" xr:uid="{00000000-0005-0000-0000-0000C9D00000}"/>
    <cellStyle name="Total 6 2 3 2 2" xfId="3569" xr:uid="{00000000-0005-0000-0000-0000CAD00000}"/>
    <cellStyle name="Total 6 2 3 2 2 2" xfId="5485" xr:uid="{00000000-0005-0000-0000-0000CBD00000}"/>
    <cellStyle name="Total 6 2 3 2 2 2 2" xfId="12405" xr:uid="{00000000-0005-0000-0000-0000CCD00000}"/>
    <cellStyle name="Total 6 2 3 2 2 2 2 2" xfId="19132" xr:uid="{00000000-0005-0000-0000-0000CDD00000}"/>
    <cellStyle name="Total 6 2 3 2 2 2 2 2 2" xfId="36796" xr:uid="{00000000-0005-0000-0000-0000CED00000}"/>
    <cellStyle name="Total 6 2 3 2 2 2 2 2 3" xfId="53976" xr:uid="{00000000-0005-0000-0000-0000CFD00000}"/>
    <cellStyle name="Total 6 2 3 2 2 2 2 3" xfId="30069" xr:uid="{00000000-0005-0000-0000-0000D0D00000}"/>
    <cellStyle name="Total 6 2 3 2 2 2 2 4" xfId="47299" xr:uid="{00000000-0005-0000-0000-0000D1D00000}"/>
    <cellStyle name="Total 6 2 3 2 2 2 3" xfId="9121" xr:uid="{00000000-0005-0000-0000-0000D2D00000}"/>
    <cellStyle name="Total 6 2 3 2 2 2 3 2" xfId="26786" xr:uid="{00000000-0005-0000-0000-0000D3D00000}"/>
    <cellStyle name="Total 6 2 3 2 2 2 3 3" xfId="44042" xr:uid="{00000000-0005-0000-0000-0000D4D00000}"/>
    <cellStyle name="Total 6 2 3 2 2 2 4" xfId="16065" xr:uid="{00000000-0005-0000-0000-0000D5D00000}"/>
    <cellStyle name="Total 6 2 3 2 2 2 4 2" xfId="33729" xr:uid="{00000000-0005-0000-0000-0000D6D00000}"/>
    <cellStyle name="Total 6 2 3 2 2 2 4 3" xfId="50935" xr:uid="{00000000-0005-0000-0000-0000D7D00000}"/>
    <cellStyle name="Total 6 2 3 2 2 2 5" xfId="23150" xr:uid="{00000000-0005-0000-0000-0000D8D00000}"/>
    <cellStyle name="Total 6 2 3 2 2 2 6" xfId="40431" xr:uid="{00000000-0005-0000-0000-0000D9D00000}"/>
    <cellStyle name="Total 6 2 3 2 2 3" xfId="11029" xr:uid="{00000000-0005-0000-0000-0000DAD00000}"/>
    <cellStyle name="Total 6 2 3 2 2 3 2" xfId="17864" xr:uid="{00000000-0005-0000-0000-0000DBD00000}"/>
    <cellStyle name="Total 6 2 3 2 2 3 2 2" xfId="35528" xr:uid="{00000000-0005-0000-0000-0000DCD00000}"/>
    <cellStyle name="Total 6 2 3 2 2 3 2 3" xfId="52720" xr:uid="{00000000-0005-0000-0000-0000DDD00000}"/>
    <cellStyle name="Total 6 2 3 2 2 3 3" xfId="28693" xr:uid="{00000000-0005-0000-0000-0000DED00000}"/>
    <cellStyle name="Total 6 2 3 2 2 3 4" xfId="45935" xr:uid="{00000000-0005-0000-0000-0000DFD00000}"/>
    <cellStyle name="Total 6 2 3 2 2 4" xfId="7266" xr:uid="{00000000-0005-0000-0000-0000E0D00000}"/>
    <cellStyle name="Total 6 2 3 2 2 4 2" xfId="24931" xr:uid="{00000000-0005-0000-0000-0000E1D00000}"/>
    <cellStyle name="Total 6 2 3 2 2 4 3" xfId="42199" xr:uid="{00000000-0005-0000-0000-0000E2D00000}"/>
    <cellStyle name="Total 6 2 3 2 2 5" xfId="14318" xr:uid="{00000000-0005-0000-0000-0000E3D00000}"/>
    <cellStyle name="Total 6 2 3 2 2 5 2" xfId="31982" xr:uid="{00000000-0005-0000-0000-0000E4D00000}"/>
    <cellStyle name="Total 6 2 3 2 2 5 3" xfId="49200" xr:uid="{00000000-0005-0000-0000-0000E5D00000}"/>
    <cellStyle name="Total 6 2 3 2 2 6" xfId="21288" xr:uid="{00000000-0005-0000-0000-0000E6D00000}"/>
    <cellStyle name="Total 6 2 3 2 2 7" xfId="38588" xr:uid="{00000000-0005-0000-0000-0000E7D00000}"/>
    <cellStyle name="Total 6 2 3 2 3" xfId="3939" xr:uid="{00000000-0005-0000-0000-0000E8D00000}"/>
    <cellStyle name="Total 6 2 3 2 3 2" xfId="5855" xr:uid="{00000000-0005-0000-0000-0000E9D00000}"/>
    <cellStyle name="Total 6 2 3 2 3 2 2" xfId="12775" xr:uid="{00000000-0005-0000-0000-0000EAD00000}"/>
    <cellStyle name="Total 6 2 3 2 3 2 2 2" xfId="19502" xr:uid="{00000000-0005-0000-0000-0000EBD00000}"/>
    <cellStyle name="Total 6 2 3 2 3 2 2 2 2" xfId="37166" xr:uid="{00000000-0005-0000-0000-0000ECD00000}"/>
    <cellStyle name="Total 6 2 3 2 3 2 2 2 3" xfId="54343" xr:uid="{00000000-0005-0000-0000-0000EDD00000}"/>
    <cellStyle name="Total 6 2 3 2 3 2 2 3" xfId="30439" xr:uid="{00000000-0005-0000-0000-0000EED00000}"/>
    <cellStyle name="Total 6 2 3 2 3 2 2 4" xfId="47666" xr:uid="{00000000-0005-0000-0000-0000EFD00000}"/>
    <cellStyle name="Total 6 2 3 2 3 2 3" xfId="9491" xr:uid="{00000000-0005-0000-0000-0000F0D00000}"/>
    <cellStyle name="Total 6 2 3 2 3 2 3 2" xfId="27156" xr:uid="{00000000-0005-0000-0000-0000F1D00000}"/>
    <cellStyle name="Total 6 2 3 2 3 2 3 3" xfId="44409" xr:uid="{00000000-0005-0000-0000-0000F2D00000}"/>
    <cellStyle name="Total 6 2 3 2 3 2 4" xfId="16435" xr:uid="{00000000-0005-0000-0000-0000F3D00000}"/>
    <cellStyle name="Total 6 2 3 2 3 2 4 2" xfId="34099" xr:uid="{00000000-0005-0000-0000-0000F4D00000}"/>
    <cellStyle name="Total 6 2 3 2 3 2 4 3" xfId="51302" xr:uid="{00000000-0005-0000-0000-0000F5D00000}"/>
    <cellStyle name="Total 6 2 3 2 3 2 5" xfId="23520" xr:uid="{00000000-0005-0000-0000-0000F6D00000}"/>
    <cellStyle name="Total 6 2 3 2 3 2 6" xfId="40798" xr:uid="{00000000-0005-0000-0000-0000F7D00000}"/>
    <cellStyle name="Total 6 2 3 2 3 3" xfId="7636" xr:uid="{00000000-0005-0000-0000-0000F8D00000}"/>
    <cellStyle name="Total 6 2 3 2 3 3 2" xfId="25301" xr:uid="{00000000-0005-0000-0000-0000F9D00000}"/>
    <cellStyle name="Total 6 2 3 2 3 3 3" xfId="42566" xr:uid="{00000000-0005-0000-0000-0000FAD00000}"/>
    <cellStyle name="Total 6 2 3 2 3 4" xfId="14688" xr:uid="{00000000-0005-0000-0000-0000FBD00000}"/>
    <cellStyle name="Total 6 2 3 2 3 4 2" xfId="32352" xr:uid="{00000000-0005-0000-0000-0000FCD00000}"/>
    <cellStyle name="Total 6 2 3 2 3 4 3" xfId="49567" xr:uid="{00000000-0005-0000-0000-0000FDD00000}"/>
    <cellStyle name="Total 6 2 3 2 3 5" xfId="21658" xr:uid="{00000000-0005-0000-0000-0000FED00000}"/>
    <cellStyle name="Total 6 2 3 2 3 6" xfId="38955" xr:uid="{00000000-0005-0000-0000-0000FFD00000}"/>
    <cellStyle name="Total 6 2 3 2 4" xfId="4822" xr:uid="{00000000-0005-0000-0000-000000D10000}"/>
    <cellStyle name="Total 6 2 3 2 4 2" xfId="11742" xr:uid="{00000000-0005-0000-0000-000001D10000}"/>
    <cellStyle name="Total 6 2 3 2 4 2 2" xfId="18523" xr:uid="{00000000-0005-0000-0000-000002D10000}"/>
    <cellStyle name="Total 6 2 3 2 4 2 2 2" xfId="36187" xr:uid="{00000000-0005-0000-0000-000003D10000}"/>
    <cellStyle name="Total 6 2 3 2 4 2 2 3" xfId="53373" xr:uid="{00000000-0005-0000-0000-000004D10000}"/>
    <cellStyle name="Total 6 2 3 2 4 2 3" xfId="29406" xr:uid="{00000000-0005-0000-0000-000005D10000}"/>
    <cellStyle name="Total 6 2 3 2 4 2 4" xfId="46642" xr:uid="{00000000-0005-0000-0000-000006D10000}"/>
    <cellStyle name="Total 6 2 3 2 4 3" xfId="8458" xr:uid="{00000000-0005-0000-0000-000007D10000}"/>
    <cellStyle name="Total 6 2 3 2 4 3 2" xfId="26123" xr:uid="{00000000-0005-0000-0000-000008D10000}"/>
    <cellStyle name="Total 6 2 3 2 4 3 3" xfId="43385" xr:uid="{00000000-0005-0000-0000-000009D10000}"/>
    <cellStyle name="Total 6 2 3 2 4 4" xfId="15456" xr:uid="{00000000-0005-0000-0000-00000AD10000}"/>
    <cellStyle name="Total 6 2 3 2 4 4 2" xfId="33120" xr:uid="{00000000-0005-0000-0000-00000BD10000}"/>
    <cellStyle name="Total 6 2 3 2 4 4 3" xfId="50332" xr:uid="{00000000-0005-0000-0000-00000CD10000}"/>
    <cellStyle name="Total 6 2 3 2 4 5" xfId="22487" xr:uid="{00000000-0005-0000-0000-00000DD10000}"/>
    <cellStyle name="Total 6 2 3 2 4 6" xfId="39774" xr:uid="{00000000-0005-0000-0000-00000ED10000}"/>
    <cellStyle name="Total 6 2 3 2 5" xfId="10428" xr:uid="{00000000-0005-0000-0000-00000FD10000}"/>
    <cellStyle name="Total 6 2 3 2 5 2" xfId="17317" xr:uid="{00000000-0005-0000-0000-000010D10000}"/>
    <cellStyle name="Total 6 2 3 2 5 2 2" xfId="34981" xr:uid="{00000000-0005-0000-0000-000011D10000}"/>
    <cellStyle name="Total 6 2 3 2 5 2 3" xfId="52179" xr:uid="{00000000-0005-0000-0000-000012D10000}"/>
    <cellStyle name="Total 6 2 3 2 5 3" xfId="28092" xr:uid="{00000000-0005-0000-0000-000013D10000}"/>
    <cellStyle name="Total 6 2 3 2 5 4" xfId="45340" xr:uid="{00000000-0005-0000-0000-000014D10000}"/>
    <cellStyle name="Total 6 2 3 2 6" xfId="6678" xr:uid="{00000000-0005-0000-0000-000015D10000}"/>
    <cellStyle name="Total 6 2 3 2 6 2" xfId="24343" xr:uid="{00000000-0005-0000-0000-000016D10000}"/>
    <cellStyle name="Total 6 2 3 2 6 3" xfId="41617" xr:uid="{00000000-0005-0000-0000-000017D10000}"/>
    <cellStyle name="Total 6 2 3 2 7" xfId="13709" xr:uid="{00000000-0005-0000-0000-000018D10000}"/>
    <cellStyle name="Total 6 2 3 2 7 2" xfId="31373" xr:uid="{00000000-0005-0000-0000-000019D10000}"/>
    <cellStyle name="Total 6 2 3 2 7 3" xfId="48597" xr:uid="{00000000-0005-0000-0000-00001AD10000}"/>
    <cellStyle name="Total 6 2 3 2 8" xfId="20625" xr:uid="{00000000-0005-0000-0000-00001BD10000}"/>
    <cellStyle name="Total 6 2 3 2 9" xfId="37931" xr:uid="{00000000-0005-0000-0000-00001CD10000}"/>
    <cellStyle name="Total 6 2 3 3" xfId="3114" xr:uid="{00000000-0005-0000-0000-00001DD10000}"/>
    <cellStyle name="Total 6 2 3 3 2" xfId="4144" xr:uid="{00000000-0005-0000-0000-00001ED10000}"/>
    <cellStyle name="Total 6 2 3 3 2 2" xfId="6060" xr:uid="{00000000-0005-0000-0000-00001FD10000}"/>
    <cellStyle name="Total 6 2 3 3 2 2 2" xfId="12980" xr:uid="{00000000-0005-0000-0000-000020D10000}"/>
    <cellStyle name="Total 6 2 3 3 2 2 2 2" xfId="19707" xr:uid="{00000000-0005-0000-0000-000021D10000}"/>
    <cellStyle name="Total 6 2 3 3 2 2 2 2 2" xfId="37371" xr:uid="{00000000-0005-0000-0000-000022D10000}"/>
    <cellStyle name="Total 6 2 3 3 2 2 2 2 3" xfId="54548" xr:uid="{00000000-0005-0000-0000-000023D10000}"/>
    <cellStyle name="Total 6 2 3 3 2 2 2 3" xfId="30644" xr:uid="{00000000-0005-0000-0000-000024D10000}"/>
    <cellStyle name="Total 6 2 3 3 2 2 2 4" xfId="47871" xr:uid="{00000000-0005-0000-0000-000025D10000}"/>
    <cellStyle name="Total 6 2 3 3 2 2 3" xfId="9696" xr:uid="{00000000-0005-0000-0000-000026D10000}"/>
    <cellStyle name="Total 6 2 3 3 2 2 3 2" xfId="27361" xr:uid="{00000000-0005-0000-0000-000027D10000}"/>
    <cellStyle name="Total 6 2 3 3 2 2 3 3" xfId="44614" xr:uid="{00000000-0005-0000-0000-000028D10000}"/>
    <cellStyle name="Total 6 2 3 3 2 2 4" xfId="16640" xr:uid="{00000000-0005-0000-0000-000029D10000}"/>
    <cellStyle name="Total 6 2 3 3 2 2 4 2" xfId="34304" xr:uid="{00000000-0005-0000-0000-00002AD10000}"/>
    <cellStyle name="Total 6 2 3 3 2 2 4 3" xfId="51507" xr:uid="{00000000-0005-0000-0000-00002BD10000}"/>
    <cellStyle name="Total 6 2 3 3 2 2 5" xfId="23725" xr:uid="{00000000-0005-0000-0000-00002CD10000}"/>
    <cellStyle name="Total 6 2 3 3 2 2 6" xfId="41003" xr:uid="{00000000-0005-0000-0000-00002DD10000}"/>
    <cellStyle name="Total 6 2 3 3 2 3" xfId="7841" xr:uid="{00000000-0005-0000-0000-00002ED10000}"/>
    <cellStyle name="Total 6 2 3 3 2 3 2" xfId="25506" xr:uid="{00000000-0005-0000-0000-00002FD10000}"/>
    <cellStyle name="Total 6 2 3 3 2 3 3" xfId="42771" xr:uid="{00000000-0005-0000-0000-000030D10000}"/>
    <cellStyle name="Total 6 2 3 3 2 4" xfId="14893" xr:uid="{00000000-0005-0000-0000-000031D10000}"/>
    <cellStyle name="Total 6 2 3 3 2 4 2" xfId="32557" xr:uid="{00000000-0005-0000-0000-000032D10000}"/>
    <cellStyle name="Total 6 2 3 3 2 4 3" xfId="49772" xr:uid="{00000000-0005-0000-0000-000033D10000}"/>
    <cellStyle name="Total 6 2 3 3 2 5" xfId="21863" xr:uid="{00000000-0005-0000-0000-000034D10000}"/>
    <cellStyle name="Total 6 2 3 3 2 6" xfId="39160" xr:uid="{00000000-0005-0000-0000-000035D10000}"/>
    <cellStyle name="Total 6 2 3 3 3" xfId="5030" xr:uid="{00000000-0005-0000-0000-000036D10000}"/>
    <cellStyle name="Total 6 2 3 3 3 2" xfId="11950" xr:uid="{00000000-0005-0000-0000-000037D10000}"/>
    <cellStyle name="Total 6 2 3 3 3 2 2" xfId="18731" xr:uid="{00000000-0005-0000-0000-000038D10000}"/>
    <cellStyle name="Total 6 2 3 3 3 2 2 2" xfId="36395" xr:uid="{00000000-0005-0000-0000-000039D10000}"/>
    <cellStyle name="Total 6 2 3 3 3 2 2 3" xfId="53578" xr:uid="{00000000-0005-0000-0000-00003AD10000}"/>
    <cellStyle name="Total 6 2 3 3 3 2 3" xfId="29614" xr:uid="{00000000-0005-0000-0000-00003BD10000}"/>
    <cellStyle name="Total 6 2 3 3 3 2 4" xfId="46847" xr:uid="{00000000-0005-0000-0000-00003CD10000}"/>
    <cellStyle name="Total 6 2 3 3 3 3" xfId="8666" xr:uid="{00000000-0005-0000-0000-00003DD10000}"/>
    <cellStyle name="Total 6 2 3 3 3 3 2" xfId="26331" xr:uid="{00000000-0005-0000-0000-00003ED10000}"/>
    <cellStyle name="Total 6 2 3 3 3 3 3" xfId="43590" xr:uid="{00000000-0005-0000-0000-00003FD10000}"/>
    <cellStyle name="Total 6 2 3 3 3 4" xfId="15664" xr:uid="{00000000-0005-0000-0000-000040D10000}"/>
    <cellStyle name="Total 6 2 3 3 3 4 2" xfId="33328" xr:uid="{00000000-0005-0000-0000-000041D10000}"/>
    <cellStyle name="Total 6 2 3 3 3 4 3" xfId="50537" xr:uid="{00000000-0005-0000-0000-000042D10000}"/>
    <cellStyle name="Total 6 2 3 3 3 5" xfId="22695" xr:uid="{00000000-0005-0000-0000-000043D10000}"/>
    <cellStyle name="Total 6 2 3 3 3 6" xfId="39979" xr:uid="{00000000-0005-0000-0000-000044D10000}"/>
    <cellStyle name="Total 6 2 3 3 4" xfId="10636" xr:uid="{00000000-0005-0000-0000-000045D10000}"/>
    <cellStyle name="Total 6 2 3 3 4 2" xfId="17525" xr:uid="{00000000-0005-0000-0000-000046D10000}"/>
    <cellStyle name="Total 6 2 3 3 4 2 2" xfId="35189" xr:uid="{00000000-0005-0000-0000-000047D10000}"/>
    <cellStyle name="Total 6 2 3 3 4 2 3" xfId="52384" xr:uid="{00000000-0005-0000-0000-000048D10000}"/>
    <cellStyle name="Total 6 2 3 3 4 3" xfId="28300" xr:uid="{00000000-0005-0000-0000-000049D10000}"/>
    <cellStyle name="Total 6 2 3 3 4 4" xfId="45545" xr:uid="{00000000-0005-0000-0000-00004AD10000}"/>
    <cellStyle name="Total 6 2 3 3 5" xfId="6886" xr:uid="{00000000-0005-0000-0000-00004BD10000}"/>
    <cellStyle name="Total 6 2 3 3 5 2" xfId="24551" xr:uid="{00000000-0005-0000-0000-00004CD10000}"/>
    <cellStyle name="Total 6 2 3 3 5 3" xfId="41822" xr:uid="{00000000-0005-0000-0000-00004DD10000}"/>
    <cellStyle name="Total 6 2 3 3 6" xfId="13917" xr:uid="{00000000-0005-0000-0000-00004ED10000}"/>
    <cellStyle name="Total 6 2 3 3 6 2" xfId="31581" xr:uid="{00000000-0005-0000-0000-00004FD10000}"/>
    <cellStyle name="Total 6 2 3 3 6 3" xfId="48802" xr:uid="{00000000-0005-0000-0000-000050D10000}"/>
    <cellStyle name="Total 6 2 3 3 7" xfId="20833" xr:uid="{00000000-0005-0000-0000-000051D10000}"/>
    <cellStyle name="Total 6 2 3 3 8" xfId="38136" xr:uid="{00000000-0005-0000-0000-000052D10000}"/>
    <cellStyle name="Total 6 2 3 4" xfId="3342" xr:uid="{00000000-0005-0000-0000-000053D10000}"/>
    <cellStyle name="Total 6 2 3 4 2" xfId="5258" xr:uid="{00000000-0005-0000-0000-000054D10000}"/>
    <cellStyle name="Total 6 2 3 4 2 2" xfId="12178" xr:uid="{00000000-0005-0000-0000-000055D10000}"/>
    <cellStyle name="Total 6 2 3 4 2 2 2" xfId="18905" xr:uid="{00000000-0005-0000-0000-000056D10000}"/>
    <cellStyle name="Total 6 2 3 4 2 2 2 2" xfId="36569" xr:uid="{00000000-0005-0000-0000-000057D10000}"/>
    <cellStyle name="Total 6 2 3 4 2 2 2 3" xfId="53752" xr:uid="{00000000-0005-0000-0000-000058D10000}"/>
    <cellStyle name="Total 6 2 3 4 2 2 3" xfId="29842" xr:uid="{00000000-0005-0000-0000-000059D10000}"/>
    <cellStyle name="Total 6 2 3 4 2 2 4" xfId="47075" xr:uid="{00000000-0005-0000-0000-00005AD10000}"/>
    <cellStyle name="Total 6 2 3 4 2 3" xfId="8894" xr:uid="{00000000-0005-0000-0000-00005BD10000}"/>
    <cellStyle name="Total 6 2 3 4 2 3 2" xfId="26559" xr:uid="{00000000-0005-0000-0000-00005CD10000}"/>
    <cellStyle name="Total 6 2 3 4 2 3 3" xfId="43818" xr:uid="{00000000-0005-0000-0000-00005DD10000}"/>
    <cellStyle name="Total 6 2 3 4 2 4" xfId="15838" xr:uid="{00000000-0005-0000-0000-00005ED10000}"/>
    <cellStyle name="Total 6 2 3 4 2 4 2" xfId="33502" xr:uid="{00000000-0005-0000-0000-00005FD10000}"/>
    <cellStyle name="Total 6 2 3 4 2 4 3" xfId="50711" xr:uid="{00000000-0005-0000-0000-000060D10000}"/>
    <cellStyle name="Total 6 2 3 4 2 5" xfId="22923" xr:uid="{00000000-0005-0000-0000-000061D10000}"/>
    <cellStyle name="Total 6 2 3 4 2 6" xfId="40207" xr:uid="{00000000-0005-0000-0000-000062D10000}"/>
    <cellStyle name="Total 6 2 3 4 3" xfId="10802" xr:uid="{00000000-0005-0000-0000-000063D10000}"/>
    <cellStyle name="Total 6 2 3 4 3 2" xfId="17637" xr:uid="{00000000-0005-0000-0000-000064D10000}"/>
    <cellStyle name="Total 6 2 3 4 3 2 2" xfId="35301" xr:uid="{00000000-0005-0000-0000-000065D10000}"/>
    <cellStyle name="Total 6 2 3 4 3 2 3" xfId="52496" xr:uid="{00000000-0005-0000-0000-000066D10000}"/>
    <cellStyle name="Total 6 2 3 4 3 3" xfId="28466" xr:uid="{00000000-0005-0000-0000-000067D10000}"/>
    <cellStyle name="Total 6 2 3 4 3 4" xfId="45711" xr:uid="{00000000-0005-0000-0000-000068D10000}"/>
    <cellStyle name="Total 6 2 3 4 4" xfId="7112" xr:uid="{00000000-0005-0000-0000-000069D10000}"/>
    <cellStyle name="Total 6 2 3 4 4 2" xfId="24777" xr:uid="{00000000-0005-0000-0000-00006AD10000}"/>
    <cellStyle name="Total 6 2 3 4 4 3" xfId="42048" xr:uid="{00000000-0005-0000-0000-00006BD10000}"/>
    <cellStyle name="Total 6 2 3 4 5" xfId="14091" xr:uid="{00000000-0005-0000-0000-00006CD10000}"/>
    <cellStyle name="Total 6 2 3 4 5 2" xfId="31755" xr:uid="{00000000-0005-0000-0000-00006DD10000}"/>
    <cellStyle name="Total 6 2 3 4 5 3" xfId="48976" xr:uid="{00000000-0005-0000-0000-00006ED10000}"/>
    <cellStyle name="Total 6 2 3 4 6" xfId="21061" xr:uid="{00000000-0005-0000-0000-00006FD10000}"/>
    <cellStyle name="Total 6 2 3 4 7" xfId="38364" xr:uid="{00000000-0005-0000-0000-000070D10000}"/>
    <cellStyle name="Total 6 2 3 5" xfId="3277" xr:uid="{00000000-0005-0000-0000-000071D10000}"/>
    <cellStyle name="Total 6 2 3 5 2" xfId="5193" xr:uid="{00000000-0005-0000-0000-000072D10000}"/>
    <cellStyle name="Total 6 2 3 5 2 2" xfId="12113" xr:uid="{00000000-0005-0000-0000-000073D10000}"/>
    <cellStyle name="Total 6 2 3 5 2 2 2" xfId="18894" xr:uid="{00000000-0005-0000-0000-000074D10000}"/>
    <cellStyle name="Total 6 2 3 5 2 2 2 2" xfId="36558" xr:uid="{00000000-0005-0000-0000-000075D10000}"/>
    <cellStyle name="Total 6 2 3 5 2 2 2 3" xfId="53741" xr:uid="{00000000-0005-0000-0000-000076D10000}"/>
    <cellStyle name="Total 6 2 3 5 2 2 3" xfId="29777" xr:uid="{00000000-0005-0000-0000-000077D10000}"/>
    <cellStyle name="Total 6 2 3 5 2 2 4" xfId="47010" xr:uid="{00000000-0005-0000-0000-000078D10000}"/>
    <cellStyle name="Total 6 2 3 5 2 3" xfId="8829" xr:uid="{00000000-0005-0000-0000-000079D10000}"/>
    <cellStyle name="Total 6 2 3 5 2 3 2" xfId="26494" xr:uid="{00000000-0005-0000-0000-00007AD10000}"/>
    <cellStyle name="Total 6 2 3 5 2 3 3" xfId="43753" xr:uid="{00000000-0005-0000-0000-00007BD10000}"/>
    <cellStyle name="Total 6 2 3 5 2 4" xfId="15827" xr:uid="{00000000-0005-0000-0000-00007CD10000}"/>
    <cellStyle name="Total 6 2 3 5 2 4 2" xfId="33491" xr:uid="{00000000-0005-0000-0000-00007DD10000}"/>
    <cellStyle name="Total 6 2 3 5 2 4 3" xfId="50700" xr:uid="{00000000-0005-0000-0000-00007ED10000}"/>
    <cellStyle name="Total 6 2 3 5 2 5" xfId="22858" xr:uid="{00000000-0005-0000-0000-00007FD10000}"/>
    <cellStyle name="Total 6 2 3 5 2 6" xfId="40142" xr:uid="{00000000-0005-0000-0000-000080D10000}"/>
    <cellStyle name="Total 6 2 3 5 3" xfId="7049" xr:uid="{00000000-0005-0000-0000-000081D10000}"/>
    <cellStyle name="Total 6 2 3 5 3 2" xfId="24714" xr:uid="{00000000-0005-0000-0000-000082D10000}"/>
    <cellStyle name="Total 6 2 3 5 3 3" xfId="41985" xr:uid="{00000000-0005-0000-0000-000083D10000}"/>
    <cellStyle name="Total 6 2 3 5 4" xfId="14080" xr:uid="{00000000-0005-0000-0000-000084D10000}"/>
    <cellStyle name="Total 6 2 3 5 4 2" xfId="31744" xr:uid="{00000000-0005-0000-0000-000085D10000}"/>
    <cellStyle name="Total 6 2 3 5 4 3" xfId="48965" xr:uid="{00000000-0005-0000-0000-000086D10000}"/>
    <cellStyle name="Total 6 2 3 5 5" xfId="20996" xr:uid="{00000000-0005-0000-0000-000087D10000}"/>
    <cellStyle name="Total 6 2 3 5 6" xfId="38299" xr:uid="{00000000-0005-0000-0000-000088D10000}"/>
    <cellStyle name="Total 6 2 3 6" xfId="4595" xr:uid="{00000000-0005-0000-0000-000089D10000}"/>
    <cellStyle name="Total 6 2 3 6 2" xfId="11515" xr:uid="{00000000-0005-0000-0000-00008AD10000}"/>
    <cellStyle name="Total 6 2 3 6 2 2" xfId="18296" xr:uid="{00000000-0005-0000-0000-00008BD10000}"/>
    <cellStyle name="Total 6 2 3 6 2 2 2" xfId="35960" xr:uid="{00000000-0005-0000-0000-00008CD10000}"/>
    <cellStyle name="Total 6 2 3 6 2 2 3" xfId="53149" xr:uid="{00000000-0005-0000-0000-00008DD10000}"/>
    <cellStyle name="Total 6 2 3 6 2 3" xfId="29179" xr:uid="{00000000-0005-0000-0000-00008ED10000}"/>
    <cellStyle name="Total 6 2 3 6 2 4" xfId="46418" xr:uid="{00000000-0005-0000-0000-00008FD10000}"/>
    <cellStyle name="Total 6 2 3 6 3" xfId="8231" xr:uid="{00000000-0005-0000-0000-000090D10000}"/>
    <cellStyle name="Total 6 2 3 6 3 2" xfId="25896" xr:uid="{00000000-0005-0000-0000-000091D10000}"/>
    <cellStyle name="Total 6 2 3 6 3 3" xfId="43161" xr:uid="{00000000-0005-0000-0000-000092D10000}"/>
    <cellStyle name="Total 6 2 3 6 4" xfId="15229" xr:uid="{00000000-0005-0000-0000-000093D10000}"/>
    <cellStyle name="Total 6 2 3 6 4 2" xfId="32893" xr:uid="{00000000-0005-0000-0000-000094D10000}"/>
    <cellStyle name="Total 6 2 3 6 4 3" xfId="50108" xr:uid="{00000000-0005-0000-0000-000095D10000}"/>
    <cellStyle name="Total 6 2 3 6 5" xfId="22260" xr:uid="{00000000-0005-0000-0000-000096D10000}"/>
    <cellStyle name="Total 6 2 3 6 6" xfId="39550" xr:uid="{00000000-0005-0000-0000-000097D10000}"/>
    <cellStyle name="Total 6 2 3 7" xfId="10201" xr:uid="{00000000-0005-0000-0000-000098D10000}"/>
    <cellStyle name="Total 6 2 3 7 2" xfId="17090" xr:uid="{00000000-0005-0000-0000-000099D10000}"/>
    <cellStyle name="Total 6 2 3 7 2 2" xfId="34754" xr:uid="{00000000-0005-0000-0000-00009AD10000}"/>
    <cellStyle name="Total 6 2 3 7 2 3" xfId="51955" xr:uid="{00000000-0005-0000-0000-00009BD10000}"/>
    <cellStyle name="Total 6 2 3 7 3" xfId="27865" xr:uid="{00000000-0005-0000-0000-00009CD10000}"/>
    <cellStyle name="Total 6 2 3 7 4" xfId="45116" xr:uid="{00000000-0005-0000-0000-00009DD10000}"/>
    <cellStyle name="Total 6 2 3 8" xfId="6451" xr:uid="{00000000-0005-0000-0000-00009ED10000}"/>
    <cellStyle name="Total 6 2 3 8 2" xfId="24116" xr:uid="{00000000-0005-0000-0000-00009FD10000}"/>
    <cellStyle name="Total 6 2 3 8 3" xfId="41393" xr:uid="{00000000-0005-0000-0000-0000A0D10000}"/>
    <cellStyle name="Total 6 2 3 9" xfId="13482" xr:uid="{00000000-0005-0000-0000-0000A1D10000}"/>
    <cellStyle name="Total 6 2 3 9 2" xfId="31146" xr:uid="{00000000-0005-0000-0000-0000A2D10000}"/>
    <cellStyle name="Total 6 2 3 9 3" xfId="48373" xr:uid="{00000000-0005-0000-0000-0000A3D10000}"/>
    <cellStyle name="Total 6 2 4" xfId="2897" xr:uid="{00000000-0005-0000-0000-0000A4D10000}"/>
    <cellStyle name="Total 6 2 4 2" xfId="3560" xr:uid="{00000000-0005-0000-0000-0000A5D10000}"/>
    <cellStyle name="Total 6 2 4 2 2" xfId="5476" xr:uid="{00000000-0005-0000-0000-0000A6D10000}"/>
    <cellStyle name="Total 6 2 4 2 2 2" xfId="12396" xr:uid="{00000000-0005-0000-0000-0000A7D10000}"/>
    <cellStyle name="Total 6 2 4 2 2 2 2" xfId="19123" xr:uid="{00000000-0005-0000-0000-0000A8D10000}"/>
    <cellStyle name="Total 6 2 4 2 2 2 2 2" xfId="36787" xr:uid="{00000000-0005-0000-0000-0000A9D10000}"/>
    <cellStyle name="Total 6 2 4 2 2 2 2 3" xfId="53967" xr:uid="{00000000-0005-0000-0000-0000AAD10000}"/>
    <cellStyle name="Total 6 2 4 2 2 2 3" xfId="30060" xr:uid="{00000000-0005-0000-0000-0000ABD10000}"/>
    <cellStyle name="Total 6 2 4 2 2 2 4" xfId="47290" xr:uid="{00000000-0005-0000-0000-0000ACD10000}"/>
    <cellStyle name="Total 6 2 4 2 2 3" xfId="9112" xr:uid="{00000000-0005-0000-0000-0000ADD10000}"/>
    <cellStyle name="Total 6 2 4 2 2 3 2" xfId="26777" xr:uid="{00000000-0005-0000-0000-0000AED10000}"/>
    <cellStyle name="Total 6 2 4 2 2 3 3" xfId="44033" xr:uid="{00000000-0005-0000-0000-0000AFD10000}"/>
    <cellStyle name="Total 6 2 4 2 2 4" xfId="16056" xr:uid="{00000000-0005-0000-0000-0000B0D10000}"/>
    <cellStyle name="Total 6 2 4 2 2 4 2" xfId="33720" xr:uid="{00000000-0005-0000-0000-0000B1D10000}"/>
    <cellStyle name="Total 6 2 4 2 2 4 3" xfId="50926" xr:uid="{00000000-0005-0000-0000-0000B2D10000}"/>
    <cellStyle name="Total 6 2 4 2 2 5" xfId="23141" xr:uid="{00000000-0005-0000-0000-0000B3D10000}"/>
    <cellStyle name="Total 6 2 4 2 2 6" xfId="40422" xr:uid="{00000000-0005-0000-0000-0000B4D10000}"/>
    <cellStyle name="Total 6 2 4 2 3" xfId="11020" xr:uid="{00000000-0005-0000-0000-0000B5D10000}"/>
    <cellStyle name="Total 6 2 4 2 3 2" xfId="17855" xr:uid="{00000000-0005-0000-0000-0000B6D10000}"/>
    <cellStyle name="Total 6 2 4 2 3 2 2" xfId="35519" xr:uid="{00000000-0005-0000-0000-0000B7D10000}"/>
    <cellStyle name="Total 6 2 4 2 3 2 3" xfId="52711" xr:uid="{00000000-0005-0000-0000-0000B8D10000}"/>
    <cellStyle name="Total 6 2 4 2 3 3" xfId="28684" xr:uid="{00000000-0005-0000-0000-0000B9D10000}"/>
    <cellStyle name="Total 6 2 4 2 3 4" xfId="45926" xr:uid="{00000000-0005-0000-0000-0000BAD10000}"/>
    <cellStyle name="Total 6 2 4 2 4" xfId="7257" xr:uid="{00000000-0005-0000-0000-0000BBD10000}"/>
    <cellStyle name="Total 6 2 4 2 4 2" xfId="24922" xr:uid="{00000000-0005-0000-0000-0000BCD10000}"/>
    <cellStyle name="Total 6 2 4 2 4 3" xfId="42190" xr:uid="{00000000-0005-0000-0000-0000BDD10000}"/>
    <cellStyle name="Total 6 2 4 2 5" xfId="14309" xr:uid="{00000000-0005-0000-0000-0000BED10000}"/>
    <cellStyle name="Total 6 2 4 2 5 2" xfId="31973" xr:uid="{00000000-0005-0000-0000-0000BFD10000}"/>
    <cellStyle name="Total 6 2 4 2 5 3" xfId="49191" xr:uid="{00000000-0005-0000-0000-0000C0D10000}"/>
    <cellStyle name="Total 6 2 4 2 6" xfId="21279" xr:uid="{00000000-0005-0000-0000-0000C1D10000}"/>
    <cellStyle name="Total 6 2 4 2 7" xfId="38579" xr:uid="{00000000-0005-0000-0000-0000C2D10000}"/>
    <cellStyle name="Total 6 2 4 3" xfId="3930" xr:uid="{00000000-0005-0000-0000-0000C3D10000}"/>
    <cellStyle name="Total 6 2 4 3 2" xfId="5846" xr:uid="{00000000-0005-0000-0000-0000C4D10000}"/>
    <cellStyle name="Total 6 2 4 3 2 2" xfId="12766" xr:uid="{00000000-0005-0000-0000-0000C5D10000}"/>
    <cellStyle name="Total 6 2 4 3 2 2 2" xfId="19493" xr:uid="{00000000-0005-0000-0000-0000C6D10000}"/>
    <cellStyle name="Total 6 2 4 3 2 2 2 2" xfId="37157" xr:uid="{00000000-0005-0000-0000-0000C7D10000}"/>
    <cellStyle name="Total 6 2 4 3 2 2 2 3" xfId="54334" xr:uid="{00000000-0005-0000-0000-0000C8D10000}"/>
    <cellStyle name="Total 6 2 4 3 2 2 3" xfId="30430" xr:uid="{00000000-0005-0000-0000-0000C9D10000}"/>
    <cellStyle name="Total 6 2 4 3 2 2 4" xfId="47657" xr:uid="{00000000-0005-0000-0000-0000CAD10000}"/>
    <cellStyle name="Total 6 2 4 3 2 3" xfId="9482" xr:uid="{00000000-0005-0000-0000-0000CBD10000}"/>
    <cellStyle name="Total 6 2 4 3 2 3 2" xfId="27147" xr:uid="{00000000-0005-0000-0000-0000CCD10000}"/>
    <cellStyle name="Total 6 2 4 3 2 3 3" xfId="44400" xr:uid="{00000000-0005-0000-0000-0000CDD10000}"/>
    <cellStyle name="Total 6 2 4 3 2 4" xfId="16426" xr:uid="{00000000-0005-0000-0000-0000CED10000}"/>
    <cellStyle name="Total 6 2 4 3 2 4 2" xfId="34090" xr:uid="{00000000-0005-0000-0000-0000CFD10000}"/>
    <cellStyle name="Total 6 2 4 3 2 4 3" xfId="51293" xr:uid="{00000000-0005-0000-0000-0000D0D10000}"/>
    <cellStyle name="Total 6 2 4 3 2 5" xfId="23511" xr:uid="{00000000-0005-0000-0000-0000D1D10000}"/>
    <cellStyle name="Total 6 2 4 3 2 6" xfId="40789" xr:uid="{00000000-0005-0000-0000-0000D2D10000}"/>
    <cellStyle name="Total 6 2 4 3 3" xfId="7627" xr:uid="{00000000-0005-0000-0000-0000D3D10000}"/>
    <cellStyle name="Total 6 2 4 3 3 2" xfId="25292" xr:uid="{00000000-0005-0000-0000-0000D4D10000}"/>
    <cellStyle name="Total 6 2 4 3 3 3" xfId="42557" xr:uid="{00000000-0005-0000-0000-0000D5D10000}"/>
    <cellStyle name="Total 6 2 4 3 4" xfId="14679" xr:uid="{00000000-0005-0000-0000-0000D6D10000}"/>
    <cellStyle name="Total 6 2 4 3 4 2" xfId="32343" xr:uid="{00000000-0005-0000-0000-0000D7D10000}"/>
    <cellStyle name="Total 6 2 4 3 4 3" xfId="49558" xr:uid="{00000000-0005-0000-0000-0000D8D10000}"/>
    <cellStyle name="Total 6 2 4 3 5" xfId="21649" xr:uid="{00000000-0005-0000-0000-0000D9D10000}"/>
    <cellStyle name="Total 6 2 4 3 6" xfId="38946" xr:uid="{00000000-0005-0000-0000-0000DAD10000}"/>
    <cellStyle name="Total 6 2 4 4" xfId="4813" xr:uid="{00000000-0005-0000-0000-0000DBD10000}"/>
    <cellStyle name="Total 6 2 4 4 2" xfId="11733" xr:uid="{00000000-0005-0000-0000-0000DCD10000}"/>
    <cellStyle name="Total 6 2 4 4 2 2" xfId="18514" xr:uid="{00000000-0005-0000-0000-0000DDD10000}"/>
    <cellStyle name="Total 6 2 4 4 2 2 2" xfId="36178" xr:uid="{00000000-0005-0000-0000-0000DED10000}"/>
    <cellStyle name="Total 6 2 4 4 2 2 3" xfId="53364" xr:uid="{00000000-0005-0000-0000-0000DFD10000}"/>
    <cellStyle name="Total 6 2 4 4 2 3" xfId="29397" xr:uid="{00000000-0005-0000-0000-0000E0D10000}"/>
    <cellStyle name="Total 6 2 4 4 2 4" xfId="46633" xr:uid="{00000000-0005-0000-0000-0000E1D10000}"/>
    <cellStyle name="Total 6 2 4 4 3" xfId="8449" xr:uid="{00000000-0005-0000-0000-0000E2D10000}"/>
    <cellStyle name="Total 6 2 4 4 3 2" xfId="26114" xr:uid="{00000000-0005-0000-0000-0000E3D10000}"/>
    <cellStyle name="Total 6 2 4 4 3 3" xfId="43376" xr:uid="{00000000-0005-0000-0000-0000E4D10000}"/>
    <cellStyle name="Total 6 2 4 4 4" xfId="15447" xr:uid="{00000000-0005-0000-0000-0000E5D10000}"/>
    <cellStyle name="Total 6 2 4 4 4 2" xfId="33111" xr:uid="{00000000-0005-0000-0000-0000E6D10000}"/>
    <cellStyle name="Total 6 2 4 4 4 3" xfId="50323" xr:uid="{00000000-0005-0000-0000-0000E7D10000}"/>
    <cellStyle name="Total 6 2 4 4 5" xfId="22478" xr:uid="{00000000-0005-0000-0000-0000E8D10000}"/>
    <cellStyle name="Total 6 2 4 4 6" xfId="39765" xr:uid="{00000000-0005-0000-0000-0000E9D10000}"/>
    <cellStyle name="Total 6 2 4 5" xfId="10419" xr:uid="{00000000-0005-0000-0000-0000EAD10000}"/>
    <cellStyle name="Total 6 2 4 5 2" xfId="17308" xr:uid="{00000000-0005-0000-0000-0000EBD10000}"/>
    <cellStyle name="Total 6 2 4 5 2 2" xfId="34972" xr:uid="{00000000-0005-0000-0000-0000ECD10000}"/>
    <cellStyle name="Total 6 2 4 5 2 3" xfId="52170" xr:uid="{00000000-0005-0000-0000-0000EDD10000}"/>
    <cellStyle name="Total 6 2 4 5 3" xfId="28083" xr:uid="{00000000-0005-0000-0000-0000EED10000}"/>
    <cellStyle name="Total 6 2 4 5 4" xfId="45331" xr:uid="{00000000-0005-0000-0000-0000EFD10000}"/>
    <cellStyle name="Total 6 2 4 6" xfId="6669" xr:uid="{00000000-0005-0000-0000-0000F0D10000}"/>
    <cellStyle name="Total 6 2 4 6 2" xfId="24334" xr:uid="{00000000-0005-0000-0000-0000F1D10000}"/>
    <cellStyle name="Total 6 2 4 6 3" xfId="41608" xr:uid="{00000000-0005-0000-0000-0000F2D10000}"/>
    <cellStyle name="Total 6 2 4 7" xfId="13700" xr:uid="{00000000-0005-0000-0000-0000F3D10000}"/>
    <cellStyle name="Total 6 2 4 7 2" xfId="31364" xr:uid="{00000000-0005-0000-0000-0000F4D10000}"/>
    <cellStyle name="Total 6 2 4 7 3" xfId="48588" xr:uid="{00000000-0005-0000-0000-0000F5D10000}"/>
    <cellStyle name="Total 6 2 4 8" xfId="20616" xr:uid="{00000000-0005-0000-0000-0000F6D10000}"/>
    <cellStyle name="Total 6 2 4 9" xfId="37922" xr:uid="{00000000-0005-0000-0000-0000F7D10000}"/>
    <cellStyle name="Total 6 2 5" xfId="4561" xr:uid="{00000000-0005-0000-0000-0000F8D10000}"/>
    <cellStyle name="Total 6 2 5 2" xfId="6425" xr:uid="{00000000-0005-0000-0000-0000F9D10000}"/>
    <cellStyle name="Total 6 2 5 2 2" xfId="13344" xr:uid="{00000000-0005-0000-0000-0000FAD10000}"/>
    <cellStyle name="Total 6 2 5 2 2 2" xfId="20017" xr:uid="{00000000-0005-0000-0000-0000FBD10000}"/>
    <cellStyle name="Total 6 2 5 2 2 2 2" xfId="37681" xr:uid="{00000000-0005-0000-0000-0000FCD10000}"/>
    <cellStyle name="Total 6 2 5 2 2 2 3" xfId="54858" xr:uid="{00000000-0005-0000-0000-0000FDD10000}"/>
    <cellStyle name="Total 6 2 5 2 2 3" xfId="31008" xr:uid="{00000000-0005-0000-0000-0000FED10000}"/>
    <cellStyle name="Total 6 2 5 2 2 4" xfId="48235" xr:uid="{00000000-0005-0000-0000-0000FFD10000}"/>
    <cellStyle name="Total 6 2 5 2 3" xfId="10060" xr:uid="{00000000-0005-0000-0000-000000D20000}"/>
    <cellStyle name="Total 6 2 5 2 3 2" xfId="27725" xr:uid="{00000000-0005-0000-0000-000001D20000}"/>
    <cellStyle name="Total 6 2 5 2 3 3" xfId="44978" xr:uid="{00000000-0005-0000-0000-000002D20000}"/>
    <cellStyle name="Total 6 2 5 2 4" xfId="16950" xr:uid="{00000000-0005-0000-0000-000003D20000}"/>
    <cellStyle name="Total 6 2 5 2 4 2" xfId="34614" xr:uid="{00000000-0005-0000-0000-000004D20000}"/>
    <cellStyle name="Total 6 2 5 2 4 3" xfId="51817" xr:uid="{00000000-0005-0000-0000-000005D20000}"/>
    <cellStyle name="Total 6 2 5 2 5" xfId="24090" xr:uid="{00000000-0005-0000-0000-000006D20000}"/>
    <cellStyle name="Total 6 2 5 2 6" xfId="41367" xr:uid="{00000000-0005-0000-0000-000007D20000}"/>
    <cellStyle name="Total 6 2 5 3" xfId="11489" xr:uid="{00000000-0005-0000-0000-000008D20000}"/>
    <cellStyle name="Total 6 2 5 3 2" xfId="18270" xr:uid="{00000000-0005-0000-0000-000009D20000}"/>
    <cellStyle name="Total 6 2 5 3 2 2" xfId="35934" xr:uid="{00000000-0005-0000-0000-00000AD20000}"/>
    <cellStyle name="Total 6 2 5 3 2 3" xfId="53123" xr:uid="{00000000-0005-0000-0000-00000BD20000}"/>
    <cellStyle name="Total 6 2 5 3 3" xfId="29153" xr:uid="{00000000-0005-0000-0000-00000CD20000}"/>
    <cellStyle name="Total 6 2 5 3 4" xfId="46392" xr:uid="{00000000-0005-0000-0000-00000DD20000}"/>
    <cellStyle name="Total 6 2 5 4" xfId="8205" xr:uid="{00000000-0005-0000-0000-00000ED20000}"/>
    <cellStyle name="Total 6 2 5 4 2" xfId="25870" xr:uid="{00000000-0005-0000-0000-00000FD20000}"/>
    <cellStyle name="Total 6 2 5 4 3" xfId="43135" xr:uid="{00000000-0005-0000-0000-000010D20000}"/>
    <cellStyle name="Total 6 2 5 5" xfId="15203" xr:uid="{00000000-0005-0000-0000-000011D20000}"/>
    <cellStyle name="Total 6 2 5 5 2" xfId="32867" xr:uid="{00000000-0005-0000-0000-000012D20000}"/>
    <cellStyle name="Total 6 2 5 5 3" xfId="50082" xr:uid="{00000000-0005-0000-0000-000013D20000}"/>
    <cellStyle name="Total 6 2 5 6" xfId="22234" xr:uid="{00000000-0005-0000-0000-000014D20000}"/>
    <cellStyle name="Total 6 2 5 7" xfId="39524" xr:uid="{00000000-0005-0000-0000-000015D20000}"/>
    <cellStyle name="Total 6 2 6" xfId="4584" xr:uid="{00000000-0005-0000-0000-000016D20000}"/>
    <cellStyle name="Total 6 2 6 2" xfId="6443" xr:uid="{00000000-0005-0000-0000-000017D20000}"/>
    <cellStyle name="Total 6 2 6 2 2" xfId="13362" xr:uid="{00000000-0005-0000-0000-000018D20000}"/>
    <cellStyle name="Total 6 2 6 2 2 2" xfId="20035" xr:uid="{00000000-0005-0000-0000-000019D20000}"/>
    <cellStyle name="Total 6 2 6 2 2 2 2" xfId="37699" xr:uid="{00000000-0005-0000-0000-00001AD20000}"/>
    <cellStyle name="Total 6 2 6 2 2 2 3" xfId="54876" xr:uid="{00000000-0005-0000-0000-00001BD20000}"/>
    <cellStyle name="Total 6 2 6 2 2 3" xfId="31026" xr:uid="{00000000-0005-0000-0000-00001CD20000}"/>
    <cellStyle name="Total 6 2 6 2 2 4" xfId="48253" xr:uid="{00000000-0005-0000-0000-00001DD20000}"/>
    <cellStyle name="Total 6 2 6 2 3" xfId="10078" xr:uid="{00000000-0005-0000-0000-00001ED20000}"/>
    <cellStyle name="Total 6 2 6 2 3 2" xfId="27743" xr:uid="{00000000-0005-0000-0000-00001FD20000}"/>
    <cellStyle name="Total 6 2 6 2 3 3" xfId="44996" xr:uid="{00000000-0005-0000-0000-000020D20000}"/>
    <cellStyle name="Total 6 2 6 2 4" xfId="16968" xr:uid="{00000000-0005-0000-0000-000021D20000}"/>
    <cellStyle name="Total 6 2 6 2 4 2" xfId="34632" xr:uid="{00000000-0005-0000-0000-000022D20000}"/>
    <cellStyle name="Total 6 2 6 2 4 3" xfId="51835" xr:uid="{00000000-0005-0000-0000-000023D20000}"/>
    <cellStyle name="Total 6 2 6 2 5" xfId="24108" xr:uid="{00000000-0005-0000-0000-000024D20000}"/>
    <cellStyle name="Total 6 2 6 2 6" xfId="41385" xr:uid="{00000000-0005-0000-0000-000025D20000}"/>
    <cellStyle name="Total 6 2 6 3" xfId="11507" xr:uid="{00000000-0005-0000-0000-000026D20000}"/>
    <cellStyle name="Total 6 2 6 3 2" xfId="18288" xr:uid="{00000000-0005-0000-0000-000027D20000}"/>
    <cellStyle name="Total 6 2 6 3 2 2" xfId="35952" xr:uid="{00000000-0005-0000-0000-000028D20000}"/>
    <cellStyle name="Total 6 2 6 3 2 3" xfId="53141" xr:uid="{00000000-0005-0000-0000-000029D20000}"/>
    <cellStyle name="Total 6 2 6 3 3" xfId="29171" xr:uid="{00000000-0005-0000-0000-00002AD20000}"/>
    <cellStyle name="Total 6 2 6 3 4" xfId="46410" xr:uid="{00000000-0005-0000-0000-00002BD20000}"/>
    <cellStyle name="Total 6 2 6 4" xfId="8223" xr:uid="{00000000-0005-0000-0000-00002CD20000}"/>
    <cellStyle name="Total 6 2 6 4 2" xfId="25888" xr:uid="{00000000-0005-0000-0000-00002DD20000}"/>
    <cellStyle name="Total 6 2 6 4 3" xfId="43153" xr:uid="{00000000-0005-0000-0000-00002ED20000}"/>
    <cellStyle name="Total 6 2 6 5" xfId="15221" xr:uid="{00000000-0005-0000-0000-00002FD20000}"/>
    <cellStyle name="Total 6 2 6 5 2" xfId="32885" xr:uid="{00000000-0005-0000-0000-000030D20000}"/>
    <cellStyle name="Total 6 2 6 5 3" xfId="50100" xr:uid="{00000000-0005-0000-0000-000031D20000}"/>
    <cellStyle name="Total 6 2 6 6" xfId="22252" xr:uid="{00000000-0005-0000-0000-000032D20000}"/>
    <cellStyle name="Total 6 2 6 7" xfId="39542" xr:uid="{00000000-0005-0000-0000-000033D20000}"/>
    <cellStyle name="Total 6 2 7" xfId="10192" xr:uid="{00000000-0005-0000-0000-000034D20000}"/>
    <cellStyle name="Total 6 2 7 2" xfId="17081" xr:uid="{00000000-0005-0000-0000-000035D20000}"/>
    <cellStyle name="Total 6 2 7 2 2" xfId="34745" xr:uid="{00000000-0005-0000-0000-000036D20000}"/>
    <cellStyle name="Total 6 2 7 2 3" xfId="51946" xr:uid="{00000000-0005-0000-0000-000037D20000}"/>
    <cellStyle name="Total 6 2 7 3" xfId="27856" xr:uid="{00000000-0005-0000-0000-000038D20000}"/>
    <cellStyle name="Total 6 2 7 4" xfId="45107" xr:uid="{00000000-0005-0000-0000-000039D20000}"/>
    <cellStyle name="Total 6 2 8" xfId="13473" xr:uid="{00000000-0005-0000-0000-00003AD20000}"/>
    <cellStyle name="Total 6 2 8 2" xfId="31137" xr:uid="{00000000-0005-0000-0000-00003BD20000}"/>
    <cellStyle name="Total 6 2 8 3" xfId="48364" xr:uid="{00000000-0005-0000-0000-00003CD20000}"/>
    <cellStyle name="Total 6 2 9" xfId="20353" xr:uid="{00000000-0005-0000-0000-00003DD20000}"/>
    <cellStyle name="Total 6 3" xfId="2227" xr:uid="{00000000-0005-0000-0000-00003ED20000}"/>
    <cellStyle name="Total 6 4" xfId="2228" xr:uid="{00000000-0005-0000-0000-00003FD20000}"/>
    <cellStyle name="Total 6 5" xfId="2229" xr:uid="{00000000-0005-0000-0000-000040D20000}"/>
    <cellStyle name="Total 6 6" xfId="2230" xr:uid="{00000000-0005-0000-0000-000041D20000}"/>
    <cellStyle name="Total 6 6 2" xfId="2676" xr:uid="{00000000-0005-0000-0000-000042D20000}"/>
    <cellStyle name="Total 6 6 2 10" xfId="20397" xr:uid="{00000000-0005-0000-0000-000043D20000}"/>
    <cellStyle name="Total 6 6 2 11" xfId="37706" xr:uid="{00000000-0005-0000-0000-000044D20000}"/>
    <cellStyle name="Total 6 6 2 2" xfId="2905" xr:uid="{00000000-0005-0000-0000-000045D20000}"/>
    <cellStyle name="Total 6 6 2 2 2" xfId="3568" xr:uid="{00000000-0005-0000-0000-000046D20000}"/>
    <cellStyle name="Total 6 6 2 2 2 2" xfId="5484" xr:uid="{00000000-0005-0000-0000-000047D20000}"/>
    <cellStyle name="Total 6 6 2 2 2 2 2" xfId="12404" xr:uid="{00000000-0005-0000-0000-000048D20000}"/>
    <cellStyle name="Total 6 6 2 2 2 2 2 2" xfId="19131" xr:uid="{00000000-0005-0000-0000-000049D20000}"/>
    <cellStyle name="Total 6 6 2 2 2 2 2 2 2" xfId="36795" xr:uid="{00000000-0005-0000-0000-00004AD20000}"/>
    <cellStyle name="Total 6 6 2 2 2 2 2 2 3" xfId="53975" xr:uid="{00000000-0005-0000-0000-00004BD20000}"/>
    <cellStyle name="Total 6 6 2 2 2 2 2 3" xfId="30068" xr:uid="{00000000-0005-0000-0000-00004CD20000}"/>
    <cellStyle name="Total 6 6 2 2 2 2 2 4" xfId="47298" xr:uid="{00000000-0005-0000-0000-00004DD20000}"/>
    <cellStyle name="Total 6 6 2 2 2 2 3" xfId="9120" xr:uid="{00000000-0005-0000-0000-00004ED20000}"/>
    <cellStyle name="Total 6 6 2 2 2 2 3 2" xfId="26785" xr:uid="{00000000-0005-0000-0000-00004FD20000}"/>
    <cellStyle name="Total 6 6 2 2 2 2 3 3" xfId="44041" xr:uid="{00000000-0005-0000-0000-000050D20000}"/>
    <cellStyle name="Total 6 6 2 2 2 2 4" xfId="16064" xr:uid="{00000000-0005-0000-0000-000051D20000}"/>
    <cellStyle name="Total 6 6 2 2 2 2 4 2" xfId="33728" xr:uid="{00000000-0005-0000-0000-000052D20000}"/>
    <cellStyle name="Total 6 6 2 2 2 2 4 3" xfId="50934" xr:uid="{00000000-0005-0000-0000-000053D20000}"/>
    <cellStyle name="Total 6 6 2 2 2 2 5" xfId="23149" xr:uid="{00000000-0005-0000-0000-000054D20000}"/>
    <cellStyle name="Total 6 6 2 2 2 2 6" xfId="40430" xr:uid="{00000000-0005-0000-0000-000055D20000}"/>
    <cellStyle name="Total 6 6 2 2 2 3" xfId="11028" xr:uid="{00000000-0005-0000-0000-000056D20000}"/>
    <cellStyle name="Total 6 6 2 2 2 3 2" xfId="17863" xr:uid="{00000000-0005-0000-0000-000057D20000}"/>
    <cellStyle name="Total 6 6 2 2 2 3 2 2" xfId="35527" xr:uid="{00000000-0005-0000-0000-000058D20000}"/>
    <cellStyle name="Total 6 6 2 2 2 3 2 3" xfId="52719" xr:uid="{00000000-0005-0000-0000-000059D20000}"/>
    <cellStyle name="Total 6 6 2 2 2 3 3" xfId="28692" xr:uid="{00000000-0005-0000-0000-00005AD20000}"/>
    <cellStyle name="Total 6 6 2 2 2 3 4" xfId="45934" xr:uid="{00000000-0005-0000-0000-00005BD20000}"/>
    <cellStyle name="Total 6 6 2 2 2 4" xfId="7265" xr:uid="{00000000-0005-0000-0000-00005CD20000}"/>
    <cellStyle name="Total 6 6 2 2 2 4 2" xfId="24930" xr:uid="{00000000-0005-0000-0000-00005DD20000}"/>
    <cellStyle name="Total 6 6 2 2 2 4 3" xfId="42198" xr:uid="{00000000-0005-0000-0000-00005ED20000}"/>
    <cellStyle name="Total 6 6 2 2 2 5" xfId="14317" xr:uid="{00000000-0005-0000-0000-00005FD20000}"/>
    <cellStyle name="Total 6 6 2 2 2 5 2" xfId="31981" xr:uid="{00000000-0005-0000-0000-000060D20000}"/>
    <cellStyle name="Total 6 6 2 2 2 5 3" xfId="49199" xr:uid="{00000000-0005-0000-0000-000061D20000}"/>
    <cellStyle name="Total 6 6 2 2 2 6" xfId="21287" xr:uid="{00000000-0005-0000-0000-000062D20000}"/>
    <cellStyle name="Total 6 6 2 2 2 7" xfId="38587" xr:uid="{00000000-0005-0000-0000-000063D20000}"/>
    <cellStyle name="Total 6 6 2 2 3" xfId="3938" xr:uid="{00000000-0005-0000-0000-000064D20000}"/>
    <cellStyle name="Total 6 6 2 2 3 2" xfId="5854" xr:uid="{00000000-0005-0000-0000-000065D20000}"/>
    <cellStyle name="Total 6 6 2 2 3 2 2" xfId="12774" xr:uid="{00000000-0005-0000-0000-000066D20000}"/>
    <cellStyle name="Total 6 6 2 2 3 2 2 2" xfId="19501" xr:uid="{00000000-0005-0000-0000-000067D20000}"/>
    <cellStyle name="Total 6 6 2 2 3 2 2 2 2" xfId="37165" xr:uid="{00000000-0005-0000-0000-000068D20000}"/>
    <cellStyle name="Total 6 6 2 2 3 2 2 2 3" xfId="54342" xr:uid="{00000000-0005-0000-0000-000069D20000}"/>
    <cellStyle name="Total 6 6 2 2 3 2 2 3" xfId="30438" xr:uid="{00000000-0005-0000-0000-00006AD20000}"/>
    <cellStyle name="Total 6 6 2 2 3 2 2 4" xfId="47665" xr:uid="{00000000-0005-0000-0000-00006BD20000}"/>
    <cellStyle name="Total 6 6 2 2 3 2 3" xfId="9490" xr:uid="{00000000-0005-0000-0000-00006CD20000}"/>
    <cellStyle name="Total 6 6 2 2 3 2 3 2" xfId="27155" xr:uid="{00000000-0005-0000-0000-00006DD20000}"/>
    <cellStyle name="Total 6 6 2 2 3 2 3 3" xfId="44408" xr:uid="{00000000-0005-0000-0000-00006ED20000}"/>
    <cellStyle name="Total 6 6 2 2 3 2 4" xfId="16434" xr:uid="{00000000-0005-0000-0000-00006FD20000}"/>
    <cellStyle name="Total 6 6 2 2 3 2 4 2" xfId="34098" xr:uid="{00000000-0005-0000-0000-000070D20000}"/>
    <cellStyle name="Total 6 6 2 2 3 2 4 3" xfId="51301" xr:uid="{00000000-0005-0000-0000-000071D20000}"/>
    <cellStyle name="Total 6 6 2 2 3 2 5" xfId="23519" xr:uid="{00000000-0005-0000-0000-000072D20000}"/>
    <cellStyle name="Total 6 6 2 2 3 2 6" xfId="40797" xr:uid="{00000000-0005-0000-0000-000073D20000}"/>
    <cellStyle name="Total 6 6 2 2 3 3" xfId="7635" xr:uid="{00000000-0005-0000-0000-000074D20000}"/>
    <cellStyle name="Total 6 6 2 2 3 3 2" xfId="25300" xr:uid="{00000000-0005-0000-0000-000075D20000}"/>
    <cellStyle name="Total 6 6 2 2 3 3 3" xfId="42565" xr:uid="{00000000-0005-0000-0000-000076D20000}"/>
    <cellStyle name="Total 6 6 2 2 3 4" xfId="14687" xr:uid="{00000000-0005-0000-0000-000077D20000}"/>
    <cellStyle name="Total 6 6 2 2 3 4 2" xfId="32351" xr:uid="{00000000-0005-0000-0000-000078D20000}"/>
    <cellStyle name="Total 6 6 2 2 3 4 3" xfId="49566" xr:uid="{00000000-0005-0000-0000-000079D20000}"/>
    <cellStyle name="Total 6 6 2 2 3 5" xfId="21657" xr:uid="{00000000-0005-0000-0000-00007AD20000}"/>
    <cellStyle name="Total 6 6 2 2 3 6" xfId="38954" xr:uid="{00000000-0005-0000-0000-00007BD20000}"/>
    <cellStyle name="Total 6 6 2 2 4" xfId="4821" xr:uid="{00000000-0005-0000-0000-00007CD20000}"/>
    <cellStyle name="Total 6 6 2 2 4 2" xfId="11741" xr:uid="{00000000-0005-0000-0000-00007DD20000}"/>
    <cellStyle name="Total 6 6 2 2 4 2 2" xfId="18522" xr:uid="{00000000-0005-0000-0000-00007ED20000}"/>
    <cellStyle name="Total 6 6 2 2 4 2 2 2" xfId="36186" xr:uid="{00000000-0005-0000-0000-00007FD20000}"/>
    <cellStyle name="Total 6 6 2 2 4 2 2 3" xfId="53372" xr:uid="{00000000-0005-0000-0000-000080D20000}"/>
    <cellStyle name="Total 6 6 2 2 4 2 3" xfId="29405" xr:uid="{00000000-0005-0000-0000-000081D20000}"/>
    <cellStyle name="Total 6 6 2 2 4 2 4" xfId="46641" xr:uid="{00000000-0005-0000-0000-000082D20000}"/>
    <cellStyle name="Total 6 6 2 2 4 3" xfId="8457" xr:uid="{00000000-0005-0000-0000-000083D20000}"/>
    <cellStyle name="Total 6 6 2 2 4 3 2" xfId="26122" xr:uid="{00000000-0005-0000-0000-000084D20000}"/>
    <cellStyle name="Total 6 6 2 2 4 3 3" xfId="43384" xr:uid="{00000000-0005-0000-0000-000085D20000}"/>
    <cellStyle name="Total 6 6 2 2 4 4" xfId="15455" xr:uid="{00000000-0005-0000-0000-000086D20000}"/>
    <cellStyle name="Total 6 6 2 2 4 4 2" xfId="33119" xr:uid="{00000000-0005-0000-0000-000087D20000}"/>
    <cellStyle name="Total 6 6 2 2 4 4 3" xfId="50331" xr:uid="{00000000-0005-0000-0000-000088D20000}"/>
    <cellStyle name="Total 6 6 2 2 4 5" xfId="22486" xr:uid="{00000000-0005-0000-0000-000089D20000}"/>
    <cellStyle name="Total 6 6 2 2 4 6" xfId="39773" xr:uid="{00000000-0005-0000-0000-00008AD20000}"/>
    <cellStyle name="Total 6 6 2 2 5" xfId="10427" xr:uid="{00000000-0005-0000-0000-00008BD20000}"/>
    <cellStyle name="Total 6 6 2 2 5 2" xfId="17316" xr:uid="{00000000-0005-0000-0000-00008CD20000}"/>
    <cellStyle name="Total 6 6 2 2 5 2 2" xfId="34980" xr:uid="{00000000-0005-0000-0000-00008DD20000}"/>
    <cellStyle name="Total 6 6 2 2 5 2 3" xfId="52178" xr:uid="{00000000-0005-0000-0000-00008ED20000}"/>
    <cellStyle name="Total 6 6 2 2 5 3" xfId="28091" xr:uid="{00000000-0005-0000-0000-00008FD20000}"/>
    <cellStyle name="Total 6 6 2 2 5 4" xfId="45339" xr:uid="{00000000-0005-0000-0000-000090D20000}"/>
    <cellStyle name="Total 6 6 2 2 6" xfId="6677" xr:uid="{00000000-0005-0000-0000-000091D20000}"/>
    <cellStyle name="Total 6 6 2 2 6 2" xfId="24342" xr:uid="{00000000-0005-0000-0000-000092D20000}"/>
    <cellStyle name="Total 6 6 2 2 6 3" xfId="41616" xr:uid="{00000000-0005-0000-0000-000093D20000}"/>
    <cellStyle name="Total 6 6 2 2 7" xfId="13708" xr:uid="{00000000-0005-0000-0000-000094D20000}"/>
    <cellStyle name="Total 6 6 2 2 7 2" xfId="31372" xr:uid="{00000000-0005-0000-0000-000095D20000}"/>
    <cellStyle name="Total 6 6 2 2 7 3" xfId="48596" xr:uid="{00000000-0005-0000-0000-000096D20000}"/>
    <cellStyle name="Total 6 6 2 2 8" xfId="20624" xr:uid="{00000000-0005-0000-0000-000097D20000}"/>
    <cellStyle name="Total 6 6 2 2 9" xfId="37930" xr:uid="{00000000-0005-0000-0000-000098D20000}"/>
    <cellStyle name="Total 6 6 2 3" xfId="3113" xr:uid="{00000000-0005-0000-0000-000099D20000}"/>
    <cellStyle name="Total 6 6 2 3 2" xfId="4143" xr:uid="{00000000-0005-0000-0000-00009AD20000}"/>
    <cellStyle name="Total 6 6 2 3 2 2" xfId="6059" xr:uid="{00000000-0005-0000-0000-00009BD20000}"/>
    <cellStyle name="Total 6 6 2 3 2 2 2" xfId="12979" xr:uid="{00000000-0005-0000-0000-00009CD20000}"/>
    <cellStyle name="Total 6 6 2 3 2 2 2 2" xfId="19706" xr:uid="{00000000-0005-0000-0000-00009DD20000}"/>
    <cellStyle name="Total 6 6 2 3 2 2 2 2 2" xfId="37370" xr:uid="{00000000-0005-0000-0000-00009ED20000}"/>
    <cellStyle name="Total 6 6 2 3 2 2 2 2 3" xfId="54547" xr:uid="{00000000-0005-0000-0000-00009FD20000}"/>
    <cellStyle name="Total 6 6 2 3 2 2 2 3" xfId="30643" xr:uid="{00000000-0005-0000-0000-0000A0D20000}"/>
    <cellStyle name="Total 6 6 2 3 2 2 2 4" xfId="47870" xr:uid="{00000000-0005-0000-0000-0000A1D20000}"/>
    <cellStyle name="Total 6 6 2 3 2 2 3" xfId="9695" xr:uid="{00000000-0005-0000-0000-0000A2D20000}"/>
    <cellStyle name="Total 6 6 2 3 2 2 3 2" xfId="27360" xr:uid="{00000000-0005-0000-0000-0000A3D20000}"/>
    <cellStyle name="Total 6 6 2 3 2 2 3 3" xfId="44613" xr:uid="{00000000-0005-0000-0000-0000A4D20000}"/>
    <cellStyle name="Total 6 6 2 3 2 2 4" xfId="16639" xr:uid="{00000000-0005-0000-0000-0000A5D20000}"/>
    <cellStyle name="Total 6 6 2 3 2 2 4 2" xfId="34303" xr:uid="{00000000-0005-0000-0000-0000A6D20000}"/>
    <cellStyle name="Total 6 6 2 3 2 2 4 3" xfId="51506" xr:uid="{00000000-0005-0000-0000-0000A7D20000}"/>
    <cellStyle name="Total 6 6 2 3 2 2 5" xfId="23724" xr:uid="{00000000-0005-0000-0000-0000A8D20000}"/>
    <cellStyle name="Total 6 6 2 3 2 2 6" xfId="41002" xr:uid="{00000000-0005-0000-0000-0000A9D20000}"/>
    <cellStyle name="Total 6 6 2 3 2 3" xfId="7840" xr:uid="{00000000-0005-0000-0000-0000AAD20000}"/>
    <cellStyle name="Total 6 6 2 3 2 3 2" xfId="25505" xr:uid="{00000000-0005-0000-0000-0000ABD20000}"/>
    <cellStyle name="Total 6 6 2 3 2 3 3" xfId="42770" xr:uid="{00000000-0005-0000-0000-0000ACD20000}"/>
    <cellStyle name="Total 6 6 2 3 2 4" xfId="14892" xr:uid="{00000000-0005-0000-0000-0000ADD20000}"/>
    <cellStyle name="Total 6 6 2 3 2 4 2" xfId="32556" xr:uid="{00000000-0005-0000-0000-0000AED20000}"/>
    <cellStyle name="Total 6 6 2 3 2 4 3" xfId="49771" xr:uid="{00000000-0005-0000-0000-0000AFD20000}"/>
    <cellStyle name="Total 6 6 2 3 2 5" xfId="21862" xr:uid="{00000000-0005-0000-0000-0000B0D20000}"/>
    <cellStyle name="Total 6 6 2 3 2 6" xfId="39159" xr:uid="{00000000-0005-0000-0000-0000B1D20000}"/>
    <cellStyle name="Total 6 6 2 3 3" xfId="5029" xr:uid="{00000000-0005-0000-0000-0000B2D20000}"/>
    <cellStyle name="Total 6 6 2 3 3 2" xfId="11949" xr:uid="{00000000-0005-0000-0000-0000B3D20000}"/>
    <cellStyle name="Total 6 6 2 3 3 2 2" xfId="18730" xr:uid="{00000000-0005-0000-0000-0000B4D20000}"/>
    <cellStyle name="Total 6 6 2 3 3 2 2 2" xfId="36394" xr:uid="{00000000-0005-0000-0000-0000B5D20000}"/>
    <cellStyle name="Total 6 6 2 3 3 2 2 3" xfId="53577" xr:uid="{00000000-0005-0000-0000-0000B6D20000}"/>
    <cellStyle name="Total 6 6 2 3 3 2 3" xfId="29613" xr:uid="{00000000-0005-0000-0000-0000B7D20000}"/>
    <cellStyle name="Total 6 6 2 3 3 2 4" xfId="46846" xr:uid="{00000000-0005-0000-0000-0000B8D20000}"/>
    <cellStyle name="Total 6 6 2 3 3 3" xfId="8665" xr:uid="{00000000-0005-0000-0000-0000B9D20000}"/>
    <cellStyle name="Total 6 6 2 3 3 3 2" xfId="26330" xr:uid="{00000000-0005-0000-0000-0000BAD20000}"/>
    <cellStyle name="Total 6 6 2 3 3 3 3" xfId="43589" xr:uid="{00000000-0005-0000-0000-0000BBD20000}"/>
    <cellStyle name="Total 6 6 2 3 3 4" xfId="15663" xr:uid="{00000000-0005-0000-0000-0000BCD20000}"/>
    <cellStyle name="Total 6 6 2 3 3 4 2" xfId="33327" xr:uid="{00000000-0005-0000-0000-0000BDD20000}"/>
    <cellStyle name="Total 6 6 2 3 3 4 3" xfId="50536" xr:uid="{00000000-0005-0000-0000-0000BED20000}"/>
    <cellStyle name="Total 6 6 2 3 3 5" xfId="22694" xr:uid="{00000000-0005-0000-0000-0000BFD20000}"/>
    <cellStyle name="Total 6 6 2 3 3 6" xfId="39978" xr:uid="{00000000-0005-0000-0000-0000C0D20000}"/>
    <cellStyle name="Total 6 6 2 3 4" xfId="10635" xr:uid="{00000000-0005-0000-0000-0000C1D20000}"/>
    <cellStyle name="Total 6 6 2 3 4 2" xfId="17524" xr:uid="{00000000-0005-0000-0000-0000C2D20000}"/>
    <cellStyle name="Total 6 6 2 3 4 2 2" xfId="35188" xr:uid="{00000000-0005-0000-0000-0000C3D20000}"/>
    <cellStyle name="Total 6 6 2 3 4 2 3" xfId="52383" xr:uid="{00000000-0005-0000-0000-0000C4D20000}"/>
    <cellStyle name="Total 6 6 2 3 4 3" xfId="28299" xr:uid="{00000000-0005-0000-0000-0000C5D20000}"/>
    <cellStyle name="Total 6 6 2 3 4 4" xfId="45544" xr:uid="{00000000-0005-0000-0000-0000C6D20000}"/>
    <cellStyle name="Total 6 6 2 3 5" xfId="6885" xr:uid="{00000000-0005-0000-0000-0000C7D20000}"/>
    <cellStyle name="Total 6 6 2 3 5 2" xfId="24550" xr:uid="{00000000-0005-0000-0000-0000C8D20000}"/>
    <cellStyle name="Total 6 6 2 3 5 3" xfId="41821" xr:uid="{00000000-0005-0000-0000-0000C9D20000}"/>
    <cellStyle name="Total 6 6 2 3 6" xfId="13916" xr:uid="{00000000-0005-0000-0000-0000CAD20000}"/>
    <cellStyle name="Total 6 6 2 3 6 2" xfId="31580" xr:uid="{00000000-0005-0000-0000-0000CBD20000}"/>
    <cellStyle name="Total 6 6 2 3 6 3" xfId="48801" xr:uid="{00000000-0005-0000-0000-0000CCD20000}"/>
    <cellStyle name="Total 6 6 2 3 7" xfId="20832" xr:uid="{00000000-0005-0000-0000-0000CDD20000}"/>
    <cellStyle name="Total 6 6 2 3 8" xfId="38135" xr:uid="{00000000-0005-0000-0000-0000CED20000}"/>
    <cellStyle name="Total 6 6 2 4" xfId="3341" xr:uid="{00000000-0005-0000-0000-0000CFD20000}"/>
    <cellStyle name="Total 6 6 2 4 2" xfId="5257" xr:uid="{00000000-0005-0000-0000-0000D0D20000}"/>
    <cellStyle name="Total 6 6 2 4 2 2" xfId="12177" xr:uid="{00000000-0005-0000-0000-0000D1D20000}"/>
    <cellStyle name="Total 6 6 2 4 2 2 2" xfId="18904" xr:uid="{00000000-0005-0000-0000-0000D2D20000}"/>
    <cellStyle name="Total 6 6 2 4 2 2 2 2" xfId="36568" xr:uid="{00000000-0005-0000-0000-0000D3D20000}"/>
    <cellStyle name="Total 6 6 2 4 2 2 2 3" xfId="53751" xr:uid="{00000000-0005-0000-0000-0000D4D20000}"/>
    <cellStyle name="Total 6 6 2 4 2 2 3" xfId="29841" xr:uid="{00000000-0005-0000-0000-0000D5D20000}"/>
    <cellStyle name="Total 6 6 2 4 2 2 4" xfId="47074" xr:uid="{00000000-0005-0000-0000-0000D6D20000}"/>
    <cellStyle name="Total 6 6 2 4 2 3" xfId="8893" xr:uid="{00000000-0005-0000-0000-0000D7D20000}"/>
    <cellStyle name="Total 6 6 2 4 2 3 2" xfId="26558" xr:uid="{00000000-0005-0000-0000-0000D8D20000}"/>
    <cellStyle name="Total 6 6 2 4 2 3 3" xfId="43817" xr:uid="{00000000-0005-0000-0000-0000D9D20000}"/>
    <cellStyle name="Total 6 6 2 4 2 4" xfId="15837" xr:uid="{00000000-0005-0000-0000-0000DAD20000}"/>
    <cellStyle name="Total 6 6 2 4 2 4 2" xfId="33501" xr:uid="{00000000-0005-0000-0000-0000DBD20000}"/>
    <cellStyle name="Total 6 6 2 4 2 4 3" xfId="50710" xr:uid="{00000000-0005-0000-0000-0000DCD20000}"/>
    <cellStyle name="Total 6 6 2 4 2 5" xfId="22922" xr:uid="{00000000-0005-0000-0000-0000DDD20000}"/>
    <cellStyle name="Total 6 6 2 4 2 6" xfId="40206" xr:uid="{00000000-0005-0000-0000-0000DED20000}"/>
    <cellStyle name="Total 6 6 2 4 3" xfId="10801" xr:uid="{00000000-0005-0000-0000-0000DFD20000}"/>
    <cellStyle name="Total 6 6 2 4 3 2" xfId="17636" xr:uid="{00000000-0005-0000-0000-0000E0D20000}"/>
    <cellStyle name="Total 6 6 2 4 3 2 2" xfId="35300" xr:uid="{00000000-0005-0000-0000-0000E1D20000}"/>
    <cellStyle name="Total 6 6 2 4 3 2 3" xfId="52495" xr:uid="{00000000-0005-0000-0000-0000E2D20000}"/>
    <cellStyle name="Total 6 6 2 4 3 3" xfId="28465" xr:uid="{00000000-0005-0000-0000-0000E3D20000}"/>
    <cellStyle name="Total 6 6 2 4 3 4" xfId="45710" xr:uid="{00000000-0005-0000-0000-0000E4D20000}"/>
    <cellStyle name="Total 6 6 2 4 4" xfId="7111" xr:uid="{00000000-0005-0000-0000-0000E5D20000}"/>
    <cellStyle name="Total 6 6 2 4 4 2" xfId="24776" xr:uid="{00000000-0005-0000-0000-0000E6D20000}"/>
    <cellStyle name="Total 6 6 2 4 4 3" xfId="42047" xr:uid="{00000000-0005-0000-0000-0000E7D20000}"/>
    <cellStyle name="Total 6 6 2 4 5" xfId="14090" xr:uid="{00000000-0005-0000-0000-0000E8D20000}"/>
    <cellStyle name="Total 6 6 2 4 5 2" xfId="31754" xr:uid="{00000000-0005-0000-0000-0000E9D20000}"/>
    <cellStyle name="Total 6 6 2 4 5 3" xfId="48975" xr:uid="{00000000-0005-0000-0000-0000EAD20000}"/>
    <cellStyle name="Total 6 6 2 4 6" xfId="21060" xr:uid="{00000000-0005-0000-0000-0000EBD20000}"/>
    <cellStyle name="Total 6 6 2 4 7" xfId="38363" xr:uid="{00000000-0005-0000-0000-0000ECD20000}"/>
    <cellStyle name="Total 6 6 2 5" xfId="3278" xr:uid="{00000000-0005-0000-0000-0000EDD20000}"/>
    <cellStyle name="Total 6 6 2 5 2" xfId="5194" xr:uid="{00000000-0005-0000-0000-0000EED20000}"/>
    <cellStyle name="Total 6 6 2 5 2 2" xfId="12114" xr:uid="{00000000-0005-0000-0000-0000EFD20000}"/>
    <cellStyle name="Total 6 6 2 5 2 2 2" xfId="18895" xr:uid="{00000000-0005-0000-0000-0000F0D20000}"/>
    <cellStyle name="Total 6 6 2 5 2 2 2 2" xfId="36559" xr:uid="{00000000-0005-0000-0000-0000F1D20000}"/>
    <cellStyle name="Total 6 6 2 5 2 2 2 3" xfId="53742" xr:uid="{00000000-0005-0000-0000-0000F2D20000}"/>
    <cellStyle name="Total 6 6 2 5 2 2 3" xfId="29778" xr:uid="{00000000-0005-0000-0000-0000F3D20000}"/>
    <cellStyle name="Total 6 6 2 5 2 2 4" xfId="47011" xr:uid="{00000000-0005-0000-0000-0000F4D20000}"/>
    <cellStyle name="Total 6 6 2 5 2 3" xfId="8830" xr:uid="{00000000-0005-0000-0000-0000F5D20000}"/>
    <cellStyle name="Total 6 6 2 5 2 3 2" xfId="26495" xr:uid="{00000000-0005-0000-0000-0000F6D20000}"/>
    <cellStyle name="Total 6 6 2 5 2 3 3" xfId="43754" xr:uid="{00000000-0005-0000-0000-0000F7D20000}"/>
    <cellStyle name="Total 6 6 2 5 2 4" xfId="15828" xr:uid="{00000000-0005-0000-0000-0000F8D20000}"/>
    <cellStyle name="Total 6 6 2 5 2 4 2" xfId="33492" xr:uid="{00000000-0005-0000-0000-0000F9D20000}"/>
    <cellStyle name="Total 6 6 2 5 2 4 3" xfId="50701" xr:uid="{00000000-0005-0000-0000-0000FAD20000}"/>
    <cellStyle name="Total 6 6 2 5 2 5" xfId="22859" xr:uid="{00000000-0005-0000-0000-0000FBD20000}"/>
    <cellStyle name="Total 6 6 2 5 2 6" xfId="40143" xr:uid="{00000000-0005-0000-0000-0000FCD20000}"/>
    <cellStyle name="Total 6 6 2 5 3" xfId="7050" xr:uid="{00000000-0005-0000-0000-0000FDD20000}"/>
    <cellStyle name="Total 6 6 2 5 3 2" xfId="24715" xr:uid="{00000000-0005-0000-0000-0000FED20000}"/>
    <cellStyle name="Total 6 6 2 5 3 3" xfId="41986" xr:uid="{00000000-0005-0000-0000-0000FFD20000}"/>
    <cellStyle name="Total 6 6 2 5 4" xfId="14081" xr:uid="{00000000-0005-0000-0000-000000D30000}"/>
    <cellStyle name="Total 6 6 2 5 4 2" xfId="31745" xr:uid="{00000000-0005-0000-0000-000001D30000}"/>
    <cellStyle name="Total 6 6 2 5 4 3" xfId="48966" xr:uid="{00000000-0005-0000-0000-000002D30000}"/>
    <cellStyle name="Total 6 6 2 5 5" xfId="20997" xr:uid="{00000000-0005-0000-0000-000003D30000}"/>
    <cellStyle name="Total 6 6 2 5 6" xfId="38300" xr:uid="{00000000-0005-0000-0000-000004D30000}"/>
    <cellStyle name="Total 6 6 2 6" xfId="4594" xr:uid="{00000000-0005-0000-0000-000005D30000}"/>
    <cellStyle name="Total 6 6 2 6 2" xfId="11514" xr:uid="{00000000-0005-0000-0000-000006D30000}"/>
    <cellStyle name="Total 6 6 2 6 2 2" xfId="18295" xr:uid="{00000000-0005-0000-0000-000007D30000}"/>
    <cellStyle name="Total 6 6 2 6 2 2 2" xfId="35959" xr:uid="{00000000-0005-0000-0000-000008D30000}"/>
    <cellStyle name="Total 6 6 2 6 2 2 3" xfId="53148" xr:uid="{00000000-0005-0000-0000-000009D30000}"/>
    <cellStyle name="Total 6 6 2 6 2 3" xfId="29178" xr:uid="{00000000-0005-0000-0000-00000AD30000}"/>
    <cellStyle name="Total 6 6 2 6 2 4" xfId="46417" xr:uid="{00000000-0005-0000-0000-00000BD30000}"/>
    <cellStyle name="Total 6 6 2 6 3" xfId="8230" xr:uid="{00000000-0005-0000-0000-00000CD30000}"/>
    <cellStyle name="Total 6 6 2 6 3 2" xfId="25895" xr:uid="{00000000-0005-0000-0000-00000DD30000}"/>
    <cellStyle name="Total 6 6 2 6 3 3" xfId="43160" xr:uid="{00000000-0005-0000-0000-00000ED30000}"/>
    <cellStyle name="Total 6 6 2 6 4" xfId="15228" xr:uid="{00000000-0005-0000-0000-00000FD30000}"/>
    <cellStyle name="Total 6 6 2 6 4 2" xfId="32892" xr:uid="{00000000-0005-0000-0000-000010D30000}"/>
    <cellStyle name="Total 6 6 2 6 4 3" xfId="50107" xr:uid="{00000000-0005-0000-0000-000011D30000}"/>
    <cellStyle name="Total 6 6 2 6 5" xfId="22259" xr:uid="{00000000-0005-0000-0000-000012D30000}"/>
    <cellStyle name="Total 6 6 2 6 6" xfId="39549" xr:uid="{00000000-0005-0000-0000-000013D30000}"/>
    <cellStyle name="Total 6 6 2 7" xfId="10200" xr:uid="{00000000-0005-0000-0000-000014D30000}"/>
    <cellStyle name="Total 6 6 2 7 2" xfId="17089" xr:uid="{00000000-0005-0000-0000-000015D30000}"/>
    <cellStyle name="Total 6 6 2 7 2 2" xfId="34753" xr:uid="{00000000-0005-0000-0000-000016D30000}"/>
    <cellStyle name="Total 6 6 2 7 2 3" xfId="51954" xr:uid="{00000000-0005-0000-0000-000017D30000}"/>
    <cellStyle name="Total 6 6 2 7 3" xfId="27864" xr:uid="{00000000-0005-0000-0000-000018D30000}"/>
    <cellStyle name="Total 6 6 2 7 4" xfId="45115" xr:uid="{00000000-0005-0000-0000-000019D30000}"/>
    <cellStyle name="Total 6 6 2 8" xfId="6450" xr:uid="{00000000-0005-0000-0000-00001AD30000}"/>
    <cellStyle name="Total 6 6 2 8 2" xfId="24115" xr:uid="{00000000-0005-0000-0000-00001BD30000}"/>
    <cellStyle name="Total 6 6 2 8 3" xfId="41392" xr:uid="{00000000-0005-0000-0000-00001CD30000}"/>
    <cellStyle name="Total 6 6 2 9" xfId="13481" xr:uid="{00000000-0005-0000-0000-00001DD30000}"/>
    <cellStyle name="Total 6 6 2 9 2" xfId="31145" xr:uid="{00000000-0005-0000-0000-00001ED30000}"/>
    <cellStyle name="Total 6 6 2 9 3" xfId="48372" xr:uid="{00000000-0005-0000-0000-00001FD30000}"/>
    <cellStyle name="Total 6 6 3" xfId="2898" xr:uid="{00000000-0005-0000-0000-000020D30000}"/>
    <cellStyle name="Total 6 6 3 2" xfId="3561" xr:uid="{00000000-0005-0000-0000-000021D30000}"/>
    <cellStyle name="Total 6 6 3 2 2" xfId="5477" xr:uid="{00000000-0005-0000-0000-000022D30000}"/>
    <cellStyle name="Total 6 6 3 2 2 2" xfId="12397" xr:uid="{00000000-0005-0000-0000-000023D30000}"/>
    <cellStyle name="Total 6 6 3 2 2 2 2" xfId="19124" xr:uid="{00000000-0005-0000-0000-000024D30000}"/>
    <cellStyle name="Total 6 6 3 2 2 2 2 2" xfId="36788" xr:uid="{00000000-0005-0000-0000-000025D30000}"/>
    <cellStyle name="Total 6 6 3 2 2 2 2 3" xfId="53968" xr:uid="{00000000-0005-0000-0000-000026D30000}"/>
    <cellStyle name="Total 6 6 3 2 2 2 3" xfId="30061" xr:uid="{00000000-0005-0000-0000-000027D30000}"/>
    <cellStyle name="Total 6 6 3 2 2 2 4" xfId="47291" xr:uid="{00000000-0005-0000-0000-000028D30000}"/>
    <cellStyle name="Total 6 6 3 2 2 3" xfId="9113" xr:uid="{00000000-0005-0000-0000-000029D30000}"/>
    <cellStyle name="Total 6 6 3 2 2 3 2" xfId="26778" xr:uid="{00000000-0005-0000-0000-00002AD30000}"/>
    <cellStyle name="Total 6 6 3 2 2 3 3" xfId="44034" xr:uid="{00000000-0005-0000-0000-00002BD30000}"/>
    <cellStyle name="Total 6 6 3 2 2 4" xfId="16057" xr:uid="{00000000-0005-0000-0000-00002CD30000}"/>
    <cellStyle name="Total 6 6 3 2 2 4 2" xfId="33721" xr:uid="{00000000-0005-0000-0000-00002DD30000}"/>
    <cellStyle name="Total 6 6 3 2 2 4 3" xfId="50927" xr:uid="{00000000-0005-0000-0000-00002ED30000}"/>
    <cellStyle name="Total 6 6 3 2 2 5" xfId="23142" xr:uid="{00000000-0005-0000-0000-00002FD30000}"/>
    <cellStyle name="Total 6 6 3 2 2 6" xfId="40423" xr:uid="{00000000-0005-0000-0000-000030D30000}"/>
    <cellStyle name="Total 6 6 3 2 3" xfId="11021" xr:uid="{00000000-0005-0000-0000-000031D30000}"/>
    <cellStyle name="Total 6 6 3 2 3 2" xfId="17856" xr:uid="{00000000-0005-0000-0000-000032D30000}"/>
    <cellStyle name="Total 6 6 3 2 3 2 2" xfId="35520" xr:uid="{00000000-0005-0000-0000-000033D30000}"/>
    <cellStyle name="Total 6 6 3 2 3 2 3" xfId="52712" xr:uid="{00000000-0005-0000-0000-000034D30000}"/>
    <cellStyle name="Total 6 6 3 2 3 3" xfId="28685" xr:uid="{00000000-0005-0000-0000-000035D30000}"/>
    <cellStyle name="Total 6 6 3 2 3 4" xfId="45927" xr:uid="{00000000-0005-0000-0000-000036D30000}"/>
    <cellStyle name="Total 6 6 3 2 4" xfId="7258" xr:uid="{00000000-0005-0000-0000-000037D30000}"/>
    <cellStyle name="Total 6 6 3 2 4 2" xfId="24923" xr:uid="{00000000-0005-0000-0000-000038D30000}"/>
    <cellStyle name="Total 6 6 3 2 4 3" xfId="42191" xr:uid="{00000000-0005-0000-0000-000039D30000}"/>
    <cellStyle name="Total 6 6 3 2 5" xfId="14310" xr:uid="{00000000-0005-0000-0000-00003AD30000}"/>
    <cellStyle name="Total 6 6 3 2 5 2" xfId="31974" xr:uid="{00000000-0005-0000-0000-00003BD30000}"/>
    <cellStyle name="Total 6 6 3 2 5 3" xfId="49192" xr:uid="{00000000-0005-0000-0000-00003CD30000}"/>
    <cellStyle name="Total 6 6 3 2 6" xfId="21280" xr:uid="{00000000-0005-0000-0000-00003DD30000}"/>
    <cellStyle name="Total 6 6 3 2 7" xfId="38580" xr:uid="{00000000-0005-0000-0000-00003ED30000}"/>
    <cellStyle name="Total 6 6 3 3" xfId="3931" xr:uid="{00000000-0005-0000-0000-00003FD30000}"/>
    <cellStyle name="Total 6 6 3 3 2" xfId="5847" xr:uid="{00000000-0005-0000-0000-000040D30000}"/>
    <cellStyle name="Total 6 6 3 3 2 2" xfId="12767" xr:uid="{00000000-0005-0000-0000-000041D30000}"/>
    <cellStyle name="Total 6 6 3 3 2 2 2" xfId="19494" xr:uid="{00000000-0005-0000-0000-000042D30000}"/>
    <cellStyle name="Total 6 6 3 3 2 2 2 2" xfId="37158" xr:uid="{00000000-0005-0000-0000-000043D30000}"/>
    <cellStyle name="Total 6 6 3 3 2 2 2 3" xfId="54335" xr:uid="{00000000-0005-0000-0000-000044D30000}"/>
    <cellStyle name="Total 6 6 3 3 2 2 3" xfId="30431" xr:uid="{00000000-0005-0000-0000-000045D30000}"/>
    <cellStyle name="Total 6 6 3 3 2 2 4" xfId="47658" xr:uid="{00000000-0005-0000-0000-000046D30000}"/>
    <cellStyle name="Total 6 6 3 3 2 3" xfId="9483" xr:uid="{00000000-0005-0000-0000-000047D30000}"/>
    <cellStyle name="Total 6 6 3 3 2 3 2" xfId="27148" xr:uid="{00000000-0005-0000-0000-000048D30000}"/>
    <cellStyle name="Total 6 6 3 3 2 3 3" xfId="44401" xr:uid="{00000000-0005-0000-0000-000049D30000}"/>
    <cellStyle name="Total 6 6 3 3 2 4" xfId="16427" xr:uid="{00000000-0005-0000-0000-00004AD30000}"/>
    <cellStyle name="Total 6 6 3 3 2 4 2" xfId="34091" xr:uid="{00000000-0005-0000-0000-00004BD30000}"/>
    <cellStyle name="Total 6 6 3 3 2 4 3" xfId="51294" xr:uid="{00000000-0005-0000-0000-00004CD30000}"/>
    <cellStyle name="Total 6 6 3 3 2 5" xfId="23512" xr:uid="{00000000-0005-0000-0000-00004DD30000}"/>
    <cellStyle name="Total 6 6 3 3 2 6" xfId="40790" xr:uid="{00000000-0005-0000-0000-00004ED30000}"/>
    <cellStyle name="Total 6 6 3 3 3" xfId="7628" xr:uid="{00000000-0005-0000-0000-00004FD30000}"/>
    <cellStyle name="Total 6 6 3 3 3 2" xfId="25293" xr:uid="{00000000-0005-0000-0000-000050D30000}"/>
    <cellStyle name="Total 6 6 3 3 3 3" xfId="42558" xr:uid="{00000000-0005-0000-0000-000051D30000}"/>
    <cellStyle name="Total 6 6 3 3 4" xfId="14680" xr:uid="{00000000-0005-0000-0000-000052D30000}"/>
    <cellStyle name="Total 6 6 3 3 4 2" xfId="32344" xr:uid="{00000000-0005-0000-0000-000053D30000}"/>
    <cellStyle name="Total 6 6 3 3 4 3" xfId="49559" xr:uid="{00000000-0005-0000-0000-000054D30000}"/>
    <cellStyle name="Total 6 6 3 3 5" xfId="21650" xr:uid="{00000000-0005-0000-0000-000055D30000}"/>
    <cellStyle name="Total 6 6 3 3 6" xfId="38947" xr:uid="{00000000-0005-0000-0000-000056D30000}"/>
    <cellStyle name="Total 6 6 3 4" xfId="4814" xr:uid="{00000000-0005-0000-0000-000057D30000}"/>
    <cellStyle name="Total 6 6 3 4 2" xfId="11734" xr:uid="{00000000-0005-0000-0000-000058D30000}"/>
    <cellStyle name="Total 6 6 3 4 2 2" xfId="18515" xr:uid="{00000000-0005-0000-0000-000059D30000}"/>
    <cellStyle name="Total 6 6 3 4 2 2 2" xfId="36179" xr:uid="{00000000-0005-0000-0000-00005AD30000}"/>
    <cellStyle name="Total 6 6 3 4 2 2 3" xfId="53365" xr:uid="{00000000-0005-0000-0000-00005BD30000}"/>
    <cellStyle name="Total 6 6 3 4 2 3" xfId="29398" xr:uid="{00000000-0005-0000-0000-00005CD30000}"/>
    <cellStyle name="Total 6 6 3 4 2 4" xfId="46634" xr:uid="{00000000-0005-0000-0000-00005DD30000}"/>
    <cellStyle name="Total 6 6 3 4 3" xfId="8450" xr:uid="{00000000-0005-0000-0000-00005ED30000}"/>
    <cellStyle name="Total 6 6 3 4 3 2" xfId="26115" xr:uid="{00000000-0005-0000-0000-00005FD30000}"/>
    <cellStyle name="Total 6 6 3 4 3 3" xfId="43377" xr:uid="{00000000-0005-0000-0000-000060D30000}"/>
    <cellStyle name="Total 6 6 3 4 4" xfId="15448" xr:uid="{00000000-0005-0000-0000-000061D30000}"/>
    <cellStyle name="Total 6 6 3 4 4 2" xfId="33112" xr:uid="{00000000-0005-0000-0000-000062D30000}"/>
    <cellStyle name="Total 6 6 3 4 4 3" xfId="50324" xr:uid="{00000000-0005-0000-0000-000063D30000}"/>
    <cellStyle name="Total 6 6 3 4 5" xfId="22479" xr:uid="{00000000-0005-0000-0000-000064D30000}"/>
    <cellStyle name="Total 6 6 3 4 6" xfId="39766" xr:uid="{00000000-0005-0000-0000-000065D30000}"/>
    <cellStyle name="Total 6 6 3 5" xfId="10420" xr:uid="{00000000-0005-0000-0000-000066D30000}"/>
    <cellStyle name="Total 6 6 3 5 2" xfId="17309" xr:uid="{00000000-0005-0000-0000-000067D30000}"/>
    <cellStyle name="Total 6 6 3 5 2 2" xfId="34973" xr:uid="{00000000-0005-0000-0000-000068D30000}"/>
    <cellStyle name="Total 6 6 3 5 2 3" xfId="52171" xr:uid="{00000000-0005-0000-0000-000069D30000}"/>
    <cellStyle name="Total 6 6 3 5 3" xfId="28084" xr:uid="{00000000-0005-0000-0000-00006AD30000}"/>
    <cellStyle name="Total 6 6 3 5 4" xfId="45332" xr:uid="{00000000-0005-0000-0000-00006BD30000}"/>
    <cellStyle name="Total 6 6 3 6" xfId="6670" xr:uid="{00000000-0005-0000-0000-00006CD30000}"/>
    <cellStyle name="Total 6 6 3 6 2" xfId="24335" xr:uid="{00000000-0005-0000-0000-00006DD30000}"/>
    <cellStyle name="Total 6 6 3 6 3" xfId="41609" xr:uid="{00000000-0005-0000-0000-00006ED30000}"/>
    <cellStyle name="Total 6 6 3 7" xfId="13701" xr:uid="{00000000-0005-0000-0000-00006FD30000}"/>
    <cellStyle name="Total 6 6 3 7 2" xfId="31365" xr:uid="{00000000-0005-0000-0000-000070D30000}"/>
    <cellStyle name="Total 6 6 3 7 3" xfId="48589" xr:uid="{00000000-0005-0000-0000-000071D30000}"/>
    <cellStyle name="Total 6 6 3 8" xfId="20617" xr:uid="{00000000-0005-0000-0000-000072D30000}"/>
    <cellStyle name="Total 6 6 3 9" xfId="37923" xr:uid="{00000000-0005-0000-0000-000073D30000}"/>
    <cellStyle name="Total 6 6 4" xfId="4562" xr:uid="{00000000-0005-0000-0000-000074D30000}"/>
    <cellStyle name="Total 6 6 4 2" xfId="6426" xr:uid="{00000000-0005-0000-0000-000075D30000}"/>
    <cellStyle name="Total 6 6 4 2 2" xfId="13345" xr:uid="{00000000-0005-0000-0000-000076D30000}"/>
    <cellStyle name="Total 6 6 4 2 2 2" xfId="20018" xr:uid="{00000000-0005-0000-0000-000077D30000}"/>
    <cellStyle name="Total 6 6 4 2 2 2 2" xfId="37682" xr:uid="{00000000-0005-0000-0000-000078D30000}"/>
    <cellStyle name="Total 6 6 4 2 2 2 3" xfId="54859" xr:uid="{00000000-0005-0000-0000-000079D30000}"/>
    <cellStyle name="Total 6 6 4 2 2 3" xfId="31009" xr:uid="{00000000-0005-0000-0000-00007AD30000}"/>
    <cellStyle name="Total 6 6 4 2 2 4" xfId="48236" xr:uid="{00000000-0005-0000-0000-00007BD30000}"/>
    <cellStyle name="Total 6 6 4 2 3" xfId="10061" xr:uid="{00000000-0005-0000-0000-00007CD30000}"/>
    <cellStyle name="Total 6 6 4 2 3 2" xfId="27726" xr:uid="{00000000-0005-0000-0000-00007DD30000}"/>
    <cellStyle name="Total 6 6 4 2 3 3" xfId="44979" xr:uid="{00000000-0005-0000-0000-00007ED30000}"/>
    <cellStyle name="Total 6 6 4 2 4" xfId="16951" xr:uid="{00000000-0005-0000-0000-00007FD30000}"/>
    <cellStyle name="Total 6 6 4 2 4 2" xfId="34615" xr:uid="{00000000-0005-0000-0000-000080D30000}"/>
    <cellStyle name="Total 6 6 4 2 4 3" xfId="51818" xr:uid="{00000000-0005-0000-0000-000081D30000}"/>
    <cellStyle name="Total 6 6 4 2 5" xfId="24091" xr:uid="{00000000-0005-0000-0000-000082D30000}"/>
    <cellStyle name="Total 6 6 4 2 6" xfId="41368" xr:uid="{00000000-0005-0000-0000-000083D30000}"/>
    <cellStyle name="Total 6 6 4 3" xfId="11490" xr:uid="{00000000-0005-0000-0000-000084D30000}"/>
    <cellStyle name="Total 6 6 4 3 2" xfId="18271" xr:uid="{00000000-0005-0000-0000-000085D30000}"/>
    <cellStyle name="Total 6 6 4 3 2 2" xfId="35935" xr:uid="{00000000-0005-0000-0000-000086D30000}"/>
    <cellStyle name="Total 6 6 4 3 2 3" xfId="53124" xr:uid="{00000000-0005-0000-0000-000087D30000}"/>
    <cellStyle name="Total 6 6 4 3 3" xfId="29154" xr:uid="{00000000-0005-0000-0000-000088D30000}"/>
    <cellStyle name="Total 6 6 4 3 4" xfId="46393" xr:uid="{00000000-0005-0000-0000-000089D30000}"/>
    <cellStyle name="Total 6 6 4 4" xfId="8206" xr:uid="{00000000-0005-0000-0000-00008AD30000}"/>
    <cellStyle name="Total 6 6 4 4 2" xfId="25871" xr:uid="{00000000-0005-0000-0000-00008BD30000}"/>
    <cellStyle name="Total 6 6 4 4 3" xfId="43136" xr:uid="{00000000-0005-0000-0000-00008CD30000}"/>
    <cellStyle name="Total 6 6 4 5" xfId="15204" xr:uid="{00000000-0005-0000-0000-00008DD30000}"/>
    <cellStyle name="Total 6 6 4 5 2" xfId="32868" xr:uid="{00000000-0005-0000-0000-00008ED30000}"/>
    <cellStyle name="Total 6 6 4 5 3" xfId="50083" xr:uid="{00000000-0005-0000-0000-00008FD30000}"/>
    <cellStyle name="Total 6 6 4 6" xfId="22235" xr:uid="{00000000-0005-0000-0000-000090D30000}"/>
    <cellStyle name="Total 6 6 4 7" xfId="39525" xr:uid="{00000000-0005-0000-0000-000091D30000}"/>
    <cellStyle name="Total 6 6 5" xfId="4357" xr:uid="{00000000-0005-0000-0000-000092D30000}"/>
    <cellStyle name="Total 6 6 5 2" xfId="6222" xr:uid="{00000000-0005-0000-0000-000093D30000}"/>
    <cellStyle name="Total 6 6 5 2 2" xfId="13141" xr:uid="{00000000-0005-0000-0000-000094D30000}"/>
    <cellStyle name="Total 6 6 5 2 2 2" xfId="19814" xr:uid="{00000000-0005-0000-0000-000095D30000}"/>
    <cellStyle name="Total 6 6 5 2 2 2 2" xfId="37478" xr:uid="{00000000-0005-0000-0000-000096D30000}"/>
    <cellStyle name="Total 6 6 5 2 2 2 3" xfId="54655" xr:uid="{00000000-0005-0000-0000-000097D30000}"/>
    <cellStyle name="Total 6 6 5 2 2 3" xfId="30805" xr:uid="{00000000-0005-0000-0000-000098D30000}"/>
    <cellStyle name="Total 6 6 5 2 2 4" xfId="48032" xr:uid="{00000000-0005-0000-0000-000099D30000}"/>
    <cellStyle name="Total 6 6 5 2 3" xfId="9857" xr:uid="{00000000-0005-0000-0000-00009AD30000}"/>
    <cellStyle name="Total 6 6 5 2 3 2" xfId="27522" xr:uid="{00000000-0005-0000-0000-00009BD30000}"/>
    <cellStyle name="Total 6 6 5 2 3 3" xfId="44775" xr:uid="{00000000-0005-0000-0000-00009CD30000}"/>
    <cellStyle name="Total 6 6 5 2 4" xfId="16747" xr:uid="{00000000-0005-0000-0000-00009DD30000}"/>
    <cellStyle name="Total 6 6 5 2 4 2" xfId="34411" xr:uid="{00000000-0005-0000-0000-00009ED30000}"/>
    <cellStyle name="Total 6 6 5 2 4 3" xfId="51614" xr:uid="{00000000-0005-0000-0000-00009FD30000}"/>
    <cellStyle name="Total 6 6 5 2 5" xfId="23887" xr:uid="{00000000-0005-0000-0000-0000A0D30000}"/>
    <cellStyle name="Total 6 6 5 2 6" xfId="41164" xr:uid="{00000000-0005-0000-0000-0000A1D30000}"/>
    <cellStyle name="Total 6 6 5 3" xfId="11286" xr:uid="{00000000-0005-0000-0000-0000A2D30000}"/>
    <cellStyle name="Total 6 6 5 3 2" xfId="18067" xr:uid="{00000000-0005-0000-0000-0000A3D30000}"/>
    <cellStyle name="Total 6 6 5 3 2 2" xfId="35731" xr:uid="{00000000-0005-0000-0000-0000A4D30000}"/>
    <cellStyle name="Total 6 6 5 3 2 3" xfId="52920" xr:uid="{00000000-0005-0000-0000-0000A5D30000}"/>
    <cellStyle name="Total 6 6 5 3 3" xfId="28950" xr:uid="{00000000-0005-0000-0000-0000A6D30000}"/>
    <cellStyle name="Total 6 6 5 3 4" xfId="46189" xr:uid="{00000000-0005-0000-0000-0000A7D30000}"/>
    <cellStyle name="Total 6 6 5 4" xfId="8002" xr:uid="{00000000-0005-0000-0000-0000A8D30000}"/>
    <cellStyle name="Total 6 6 5 4 2" xfId="25667" xr:uid="{00000000-0005-0000-0000-0000A9D30000}"/>
    <cellStyle name="Total 6 6 5 4 3" xfId="42932" xr:uid="{00000000-0005-0000-0000-0000AAD30000}"/>
    <cellStyle name="Total 6 6 5 5" xfId="15000" xr:uid="{00000000-0005-0000-0000-0000ABD30000}"/>
    <cellStyle name="Total 6 6 5 5 2" xfId="32664" xr:uid="{00000000-0005-0000-0000-0000ACD30000}"/>
    <cellStyle name="Total 6 6 5 5 3" xfId="49879" xr:uid="{00000000-0005-0000-0000-0000ADD30000}"/>
    <cellStyle name="Total 6 6 5 6" xfId="22031" xr:uid="{00000000-0005-0000-0000-0000AED30000}"/>
    <cellStyle name="Total 6 6 5 7" xfId="39321" xr:uid="{00000000-0005-0000-0000-0000AFD30000}"/>
    <cellStyle name="Total 6 6 6" xfId="10193" xr:uid="{00000000-0005-0000-0000-0000B0D30000}"/>
    <cellStyle name="Total 6 6 6 2" xfId="17082" xr:uid="{00000000-0005-0000-0000-0000B1D30000}"/>
    <cellStyle name="Total 6 6 6 2 2" xfId="34746" xr:uid="{00000000-0005-0000-0000-0000B2D30000}"/>
    <cellStyle name="Total 6 6 6 2 3" xfId="51947" xr:uid="{00000000-0005-0000-0000-0000B3D30000}"/>
    <cellStyle name="Total 6 6 6 3" xfId="27857" xr:uid="{00000000-0005-0000-0000-0000B4D30000}"/>
    <cellStyle name="Total 6 6 6 4" xfId="45108" xr:uid="{00000000-0005-0000-0000-0000B5D30000}"/>
    <cellStyle name="Total 6 6 7" xfId="13474" xr:uid="{00000000-0005-0000-0000-0000B6D30000}"/>
    <cellStyle name="Total 6 6 7 2" xfId="31138" xr:uid="{00000000-0005-0000-0000-0000B7D30000}"/>
    <cellStyle name="Total 6 6 7 3" xfId="48365" xr:uid="{00000000-0005-0000-0000-0000B8D30000}"/>
    <cellStyle name="Total 6 6 8" xfId="20354" xr:uid="{00000000-0005-0000-0000-0000B9D30000}"/>
    <cellStyle name="Total 6 6 9" xfId="20066" xr:uid="{00000000-0005-0000-0000-0000BAD30000}"/>
    <cellStyle name="Total 6 7" xfId="2231" xr:uid="{00000000-0005-0000-0000-0000BBD30000}"/>
    <cellStyle name="Total 6 7 2" xfId="2675" xr:uid="{00000000-0005-0000-0000-0000BCD30000}"/>
    <cellStyle name="Total 6 7 2 10" xfId="20396" xr:uid="{00000000-0005-0000-0000-0000BDD30000}"/>
    <cellStyle name="Total 6 7 2 11" xfId="37705" xr:uid="{00000000-0005-0000-0000-0000BED30000}"/>
    <cellStyle name="Total 6 7 2 2" xfId="2904" xr:uid="{00000000-0005-0000-0000-0000BFD30000}"/>
    <cellStyle name="Total 6 7 2 2 2" xfId="3567" xr:uid="{00000000-0005-0000-0000-0000C0D30000}"/>
    <cellStyle name="Total 6 7 2 2 2 2" xfId="5483" xr:uid="{00000000-0005-0000-0000-0000C1D30000}"/>
    <cellStyle name="Total 6 7 2 2 2 2 2" xfId="12403" xr:uid="{00000000-0005-0000-0000-0000C2D30000}"/>
    <cellStyle name="Total 6 7 2 2 2 2 2 2" xfId="19130" xr:uid="{00000000-0005-0000-0000-0000C3D30000}"/>
    <cellStyle name="Total 6 7 2 2 2 2 2 2 2" xfId="36794" xr:uid="{00000000-0005-0000-0000-0000C4D30000}"/>
    <cellStyle name="Total 6 7 2 2 2 2 2 2 3" xfId="53974" xr:uid="{00000000-0005-0000-0000-0000C5D30000}"/>
    <cellStyle name="Total 6 7 2 2 2 2 2 3" xfId="30067" xr:uid="{00000000-0005-0000-0000-0000C6D30000}"/>
    <cellStyle name="Total 6 7 2 2 2 2 2 4" xfId="47297" xr:uid="{00000000-0005-0000-0000-0000C7D30000}"/>
    <cellStyle name="Total 6 7 2 2 2 2 3" xfId="9119" xr:uid="{00000000-0005-0000-0000-0000C8D30000}"/>
    <cellStyle name="Total 6 7 2 2 2 2 3 2" xfId="26784" xr:uid="{00000000-0005-0000-0000-0000C9D30000}"/>
    <cellStyle name="Total 6 7 2 2 2 2 3 3" xfId="44040" xr:uid="{00000000-0005-0000-0000-0000CAD30000}"/>
    <cellStyle name="Total 6 7 2 2 2 2 4" xfId="16063" xr:uid="{00000000-0005-0000-0000-0000CBD30000}"/>
    <cellStyle name="Total 6 7 2 2 2 2 4 2" xfId="33727" xr:uid="{00000000-0005-0000-0000-0000CCD30000}"/>
    <cellStyle name="Total 6 7 2 2 2 2 4 3" xfId="50933" xr:uid="{00000000-0005-0000-0000-0000CDD30000}"/>
    <cellStyle name="Total 6 7 2 2 2 2 5" xfId="23148" xr:uid="{00000000-0005-0000-0000-0000CED30000}"/>
    <cellStyle name="Total 6 7 2 2 2 2 6" xfId="40429" xr:uid="{00000000-0005-0000-0000-0000CFD30000}"/>
    <cellStyle name="Total 6 7 2 2 2 3" xfId="11027" xr:uid="{00000000-0005-0000-0000-0000D0D30000}"/>
    <cellStyle name="Total 6 7 2 2 2 3 2" xfId="17862" xr:uid="{00000000-0005-0000-0000-0000D1D30000}"/>
    <cellStyle name="Total 6 7 2 2 2 3 2 2" xfId="35526" xr:uid="{00000000-0005-0000-0000-0000D2D30000}"/>
    <cellStyle name="Total 6 7 2 2 2 3 2 3" xfId="52718" xr:uid="{00000000-0005-0000-0000-0000D3D30000}"/>
    <cellStyle name="Total 6 7 2 2 2 3 3" xfId="28691" xr:uid="{00000000-0005-0000-0000-0000D4D30000}"/>
    <cellStyle name="Total 6 7 2 2 2 3 4" xfId="45933" xr:uid="{00000000-0005-0000-0000-0000D5D30000}"/>
    <cellStyle name="Total 6 7 2 2 2 4" xfId="7264" xr:uid="{00000000-0005-0000-0000-0000D6D30000}"/>
    <cellStyle name="Total 6 7 2 2 2 4 2" xfId="24929" xr:uid="{00000000-0005-0000-0000-0000D7D30000}"/>
    <cellStyle name="Total 6 7 2 2 2 4 3" xfId="42197" xr:uid="{00000000-0005-0000-0000-0000D8D30000}"/>
    <cellStyle name="Total 6 7 2 2 2 5" xfId="14316" xr:uid="{00000000-0005-0000-0000-0000D9D30000}"/>
    <cellStyle name="Total 6 7 2 2 2 5 2" xfId="31980" xr:uid="{00000000-0005-0000-0000-0000DAD30000}"/>
    <cellStyle name="Total 6 7 2 2 2 5 3" xfId="49198" xr:uid="{00000000-0005-0000-0000-0000DBD30000}"/>
    <cellStyle name="Total 6 7 2 2 2 6" xfId="21286" xr:uid="{00000000-0005-0000-0000-0000DCD30000}"/>
    <cellStyle name="Total 6 7 2 2 2 7" xfId="38586" xr:uid="{00000000-0005-0000-0000-0000DDD30000}"/>
    <cellStyle name="Total 6 7 2 2 3" xfId="3937" xr:uid="{00000000-0005-0000-0000-0000DED30000}"/>
    <cellStyle name="Total 6 7 2 2 3 2" xfId="5853" xr:uid="{00000000-0005-0000-0000-0000DFD30000}"/>
    <cellStyle name="Total 6 7 2 2 3 2 2" xfId="12773" xr:uid="{00000000-0005-0000-0000-0000E0D30000}"/>
    <cellStyle name="Total 6 7 2 2 3 2 2 2" xfId="19500" xr:uid="{00000000-0005-0000-0000-0000E1D30000}"/>
    <cellStyle name="Total 6 7 2 2 3 2 2 2 2" xfId="37164" xr:uid="{00000000-0005-0000-0000-0000E2D30000}"/>
    <cellStyle name="Total 6 7 2 2 3 2 2 2 3" xfId="54341" xr:uid="{00000000-0005-0000-0000-0000E3D30000}"/>
    <cellStyle name="Total 6 7 2 2 3 2 2 3" xfId="30437" xr:uid="{00000000-0005-0000-0000-0000E4D30000}"/>
    <cellStyle name="Total 6 7 2 2 3 2 2 4" xfId="47664" xr:uid="{00000000-0005-0000-0000-0000E5D30000}"/>
    <cellStyle name="Total 6 7 2 2 3 2 3" xfId="9489" xr:uid="{00000000-0005-0000-0000-0000E6D30000}"/>
    <cellStyle name="Total 6 7 2 2 3 2 3 2" xfId="27154" xr:uid="{00000000-0005-0000-0000-0000E7D30000}"/>
    <cellStyle name="Total 6 7 2 2 3 2 3 3" xfId="44407" xr:uid="{00000000-0005-0000-0000-0000E8D30000}"/>
    <cellStyle name="Total 6 7 2 2 3 2 4" xfId="16433" xr:uid="{00000000-0005-0000-0000-0000E9D30000}"/>
    <cellStyle name="Total 6 7 2 2 3 2 4 2" xfId="34097" xr:uid="{00000000-0005-0000-0000-0000EAD30000}"/>
    <cellStyle name="Total 6 7 2 2 3 2 4 3" xfId="51300" xr:uid="{00000000-0005-0000-0000-0000EBD30000}"/>
    <cellStyle name="Total 6 7 2 2 3 2 5" xfId="23518" xr:uid="{00000000-0005-0000-0000-0000ECD30000}"/>
    <cellStyle name="Total 6 7 2 2 3 2 6" xfId="40796" xr:uid="{00000000-0005-0000-0000-0000EDD30000}"/>
    <cellStyle name="Total 6 7 2 2 3 3" xfId="7634" xr:uid="{00000000-0005-0000-0000-0000EED30000}"/>
    <cellStyle name="Total 6 7 2 2 3 3 2" xfId="25299" xr:uid="{00000000-0005-0000-0000-0000EFD30000}"/>
    <cellStyle name="Total 6 7 2 2 3 3 3" xfId="42564" xr:uid="{00000000-0005-0000-0000-0000F0D30000}"/>
    <cellStyle name="Total 6 7 2 2 3 4" xfId="14686" xr:uid="{00000000-0005-0000-0000-0000F1D30000}"/>
    <cellStyle name="Total 6 7 2 2 3 4 2" xfId="32350" xr:uid="{00000000-0005-0000-0000-0000F2D30000}"/>
    <cellStyle name="Total 6 7 2 2 3 4 3" xfId="49565" xr:uid="{00000000-0005-0000-0000-0000F3D30000}"/>
    <cellStyle name="Total 6 7 2 2 3 5" xfId="21656" xr:uid="{00000000-0005-0000-0000-0000F4D30000}"/>
    <cellStyle name="Total 6 7 2 2 3 6" xfId="38953" xr:uid="{00000000-0005-0000-0000-0000F5D30000}"/>
    <cellStyle name="Total 6 7 2 2 4" xfId="4820" xr:uid="{00000000-0005-0000-0000-0000F6D30000}"/>
    <cellStyle name="Total 6 7 2 2 4 2" xfId="11740" xr:uid="{00000000-0005-0000-0000-0000F7D30000}"/>
    <cellStyle name="Total 6 7 2 2 4 2 2" xfId="18521" xr:uid="{00000000-0005-0000-0000-0000F8D30000}"/>
    <cellStyle name="Total 6 7 2 2 4 2 2 2" xfId="36185" xr:uid="{00000000-0005-0000-0000-0000F9D30000}"/>
    <cellStyle name="Total 6 7 2 2 4 2 2 3" xfId="53371" xr:uid="{00000000-0005-0000-0000-0000FAD30000}"/>
    <cellStyle name="Total 6 7 2 2 4 2 3" xfId="29404" xr:uid="{00000000-0005-0000-0000-0000FBD30000}"/>
    <cellStyle name="Total 6 7 2 2 4 2 4" xfId="46640" xr:uid="{00000000-0005-0000-0000-0000FCD30000}"/>
    <cellStyle name="Total 6 7 2 2 4 3" xfId="8456" xr:uid="{00000000-0005-0000-0000-0000FDD30000}"/>
    <cellStyle name="Total 6 7 2 2 4 3 2" xfId="26121" xr:uid="{00000000-0005-0000-0000-0000FED30000}"/>
    <cellStyle name="Total 6 7 2 2 4 3 3" xfId="43383" xr:uid="{00000000-0005-0000-0000-0000FFD30000}"/>
    <cellStyle name="Total 6 7 2 2 4 4" xfId="15454" xr:uid="{00000000-0005-0000-0000-000000D40000}"/>
    <cellStyle name="Total 6 7 2 2 4 4 2" xfId="33118" xr:uid="{00000000-0005-0000-0000-000001D40000}"/>
    <cellStyle name="Total 6 7 2 2 4 4 3" xfId="50330" xr:uid="{00000000-0005-0000-0000-000002D40000}"/>
    <cellStyle name="Total 6 7 2 2 4 5" xfId="22485" xr:uid="{00000000-0005-0000-0000-000003D40000}"/>
    <cellStyle name="Total 6 7 2 2 4 6" xfId="39772" xr:uid="{00000000-0005-0000-0000-000004D40000}"/>
    <cellStyle name="Total 6 7 2 2 5" xfId="10426" xr:uid="{00000000-0005-0000-0000-000005D40000}"/>
    <cellStyle name="Total 6 7 2 2 5 2" xfId="17315" xr:uid="{00000000-0005-0000-0000-000006D40000}"/>
    <cellStyle name="Total 6 7 2 2 5 2 2" xfId="34979" xr:uid="{00000000-0005-0000-0000-000007D40000}"/>
    <cellStyle name="Total 6 7 2 2 5 2 3" xfId="52177" xr:uid="{00000000-0005-0000-0000-000008D40000}"/>
    <cellStyle name="Total 6 7 2 2 5 3" xfId="28090" xr:uid="{00000000-0005-0000-0000-000009D40000}"/>
    <cellStyle name="Total 6 7 2 2 5 4" xfId="45338" xr:uid="{00000000-0005-0000-0000-00000AD40000}"/>
    <cellStyle name="Total 6 7 2 2 6" xfId="6676" xr:uid="{00000000-0005-0000-0000-00000BD40000}"/>
    <cellStyle name="Total 6 7 2 2 6 2" xfId="24341" xr:uid="{00000000-0005-0000-0000-00000CD40000}"/>
    <cellStyle name="Total 6 7 2 2 6 3" xfId="41615" xr:uid="{00000000-0005-0000-0000-00000DD40000}"/>
    <cellStyle name="Total 6 7 2 2 7" xfId="13707" xr:uid="{00000000-0005-0000-0000-00000ED40000}"/>
    <cellStyle name="Total 6 7 2 2 7 2" xfId="31371" xr:uid="{00000000-0005-0000-0000-00000FD40000}"/>
    <cellStyle name="Total 6 7 2 2 7 3" xfId="48595" xr:uid="{00000000-0005-0000-0000-000010D40000}"/>
    <cellStyle name="Total 6 7 2 2 8" xfId="20623" xr:uid="{00000000-0005-0000-0000-000011D40000}"/>
    <cellStyle name="Total 6 7 2 2 9" xfId="37929" xr:uid="{00000000-0005-0000-0000-000012D40000}"/>
    <cellStyle name="Total 6 7 2 3" xfId="3112" xr:uid="{00000000-0005-0000-0000-000013D40000}"/>
    <cellStyle name="Total 6 7 2 3 2" xfId="4142" xr:uid="{00000000-0005-0000-0000-000014D40000}"/>
    <cellStyle name="Total 6 7 2 3 2 2" xfId="6058" xr:uid="{00000000-0005-0000-0000-000015D40000}"/>
    <cellStyle name="Total 6 7 2 3 2 2 2" xfId="12978" xr:uid="{00000000-0005-0000-0000-000016D40000}"/>
    <cellStyle name="Total 6 7 2 3 2 2 2 2" xfId="19705" xr:uid="{00000000-0005-0000-0000-000017D40000}"/>
    <cellStyle name="Total 6 7 2 3 2 2 2 2 2" xfId="37369" xr:uid="{00000000-0005-0000-0000-000018D40000}"/>
    <cellStyle name="Total 6 7 2 3 2 2 2 2 3" xfId="54546" xr:uid="{00000000-0005-0000-0000-000019D40000}"/>
    <cellStyle name="Total 6 7 2 3 2 2 2 3" xfId="30642" xr:uid="{00000000-0005-0000-0000-00001AD40000}"/>
    <cellStyle name="Total 6 7 2 3 2 2 2 4" xfId="47869" xr:uid="{00000000-0005-0000-0000-00001BD40000}"/>
    <cellStyle name="Total 6 7 2 3 2 2 3" xfId="9694" xr:uid="{00000000-0005-0000-0000-00001CD40000}"/>
    <cellStyle name="Total 6 7 2 3 2 2 3 2" xfId="27359" xr:uid="{00000000-0005-0000-0000-00001DD40000}"/>
    <cellStyle name="Total 6 7 2 3 2 2 3 3" xfId="44612" xr:uid="{00000000-0005-0000-0000-00001ED40000}"/>
    <cellStyle name="Total 6 7 2 3 2 2 4" xfId="16638" xr:uid="{00000000-0005-0000-0000-00001FD40000}"/>
    <cellStyle name="Total 6 7 2 3 2 2 4 2" xfId="34302" xr:uid="{00000000-0005-0000-0000-000020D40000}"/>
    <cellStyle name="Total 6 7 2 3 2 2 4 3" xfId="51505" xr:uid="{00000000-0005-0000-0000-000021D40000}"/>
    <cellStyle name="Total 6 7 2 3 2 2 5" xfId="23723" xr:uid="{00000000-0005-0000-0000-000022D40000}"/>
    <cellStyle name="Total 6 7 2 3 2 2 6" xfId="41001" xr:uid="{00000000-0005-0000-0000-000023D40000}"/>
    <cellStyle name="Total 6 7 2 3 2 3" xfId="7839" xr:uid="{00000000-0005-0000-0000-000024D40000}"/>
    <cellStyle name="Total 6 7 2 3 2 3 2" xfId="25504" xr:uid="{00000000-0005-0000-0000-000025D40000}"/>
    <cellStyle name="Total 6 7 2 3 2 3 3" xfId="42769" xr:uid="{00000000-0005-0000-0000-000026D40000}"/>
    <cellStyle name="Total 6 7 2 3 2 4" xfId="14891" xr:uid="{00000000-0005-0000-0000-000027D40000}"/>
    <cellStyle name="Total 6 7 2 3 2 4 2" xfId="32555" xr:uid="{00000000-0005-0000-0000-000028D40000}"/>
    <cellStyle name="Total 6 7 2 3 2 4 3" xfId="49770" xr:uid="{00000000-0005-0000-0000-000029D40000}"/>
    <cellStyle name="Total 6 7 2 3 2 5" xfId="21861" xr:uid="{00000000-0005-0000-0000-00002AD40000}"/>
    <cellStyle name="Total 6 7 2 3 2 6" xfId="39158" xr:uid="{00000000-0005-0000-0000-00002BD40000}"/>
    <cellStyle name="Total 6 7 2 3 3" xfId="5028" xr:uid="{00000000-0005-0000-0000-00002CD40000}"/>
    <cellStyle name="Total 6 7 2 3 3 2" xfId="11948" xr:uid="{00000000-0005-0000-0000-00002DD40000}"/>
    <cellStyle name="Total 6 7 2 3 3 2 2" xfId="18729" xr:uid="{00000000-0005-0000-0000-00002ED40000}"/>
    <cellStyle name="Total 6 7 2 3 3 2 2 2" xfId="36393" xr:uid="{00000000-0005-0000-0000-00002FD40000}"/>
    <cellStyle name="Total 6 7 2 3 3 2 2 3" xfId="53576" xr:uid="{00000000-0005-0000-0000-000030D40000}"/>
    <cellStyle name="Total 6 7 2 3 3 2 3" xfId="29612" xr:uid="{00000000-0005-0000-0000-000031D40000}"/>
    <cellStyle name="Total 6 7 2 3 3 2 4" xfId="46845" xr:uid="{00000000-0005-0000-0000-000032D40000}"/>
    <cellStyle name="Total 6 7 2 3 3 3" xfId="8664" xr:uid="{00000000-0005-0000-0000-000033D40000}"/>
    <cellStyle name="Total 6 7 2 3 3 3 2" xfId="26329" xr:uid="{00000000-0005-0000-0000-000034D40000}"/>
    <cellStyle name="Total 6 7 2 3 3 3 3" xfId="43588" xr:uid="{00000000-0005-0000-0000-000035D40000}"/>
    <cellStyle name="Total 6 7 2 3 3 4" xfId="15662" xr:uid="{00000000-0005-0000-0000-000036D40000}"/>
    <cellStyle name="Total 6 7 2 3 3 4 2" xfId="33326" xr:uid="{00000000-0005-0000-0000-000037D40000}"/>
    <cellStyle name="Total 6 7 2 3 3 4 3" xfId="50535" xr:uid="{00000000-0005-0000-0000-000038D40000}"/>
    <cellStyle name="Total 6 7 2 3 3 5" xfId="22693" xr:uid="{00000000-0005-0000-0000-000039D40000}"/>
    <cellStyle name="Total 6 7 2 3 3 6" xfId="39977" xr:uid="{00000000-0005-0000-0000-00003AD40000}"/>
    <cellStyle name="Total 6 7 2 3 4" xfId="10634" xr:uid="{00000000-0005-0000-0000-00003BD40000}"/>
    <cellStyle name="Total 6 7 2 3 4 2" xfId="17523" xr:uid="{00000000-0005-0000-0000-00003CD40000}"/>
    <cellStyle name="Total 6 7 2 3 4 2 2" xfId="35187" xr:uid="{00000000-0005-0000-0000-00003DD40000}"/>
    <cellStyle name="Total 6 7 2 3 4 2 3" xfId="52382" xr:uid="{00000000-0005-0000-0000-00003ED40000}"/>
    <cellStyle name="Total 6 7 2 3 4 3" xfId="28298" xr:uid="{00000000-0005-0000-0000-00003FD40000}"/>
    <cellStyle name="Total 6 7 2 3 4 4" xfId="45543" xr:uid="{00000000-0005-0000-0000-000040D40000}"/>
    <cellStyle name="Total 6 7 2 3 5" xfId="6884" xr:uid="{00000000-0005-0000-0000-000041D40000}"/>
    <cellStyle name="Total 6 7 2 3 5 2" xfId="24549" xr:uid="{00000000-0005-0000-0000-000042D40000}"/>
    <cellStyle name="Total 6 7 2 3 5 3" xfId="41820" xr:uid="{00000000-0005-0000-0000-000043D40000}"/>
    <cellStyle name="Total 6 7 2 3 6" xfId="13915" xr:uid="{00000000-0005-0000-0000-000044D40000}"/>
    <cellStyle name="Total 6 7 2 3 6 2" xfId="31579" xr:uid="{00000000-0005-0000-0000-000045D40000}"/>
    <cellStyle name="Total 6 7 2 3 6 3" xfId="48800" xr:uid="{00000000-0005-0000-0000-000046D40000}"/>
    <cellStyle name="Total 6 7 2 3 7" xfId="20831" xr:uid="{00000000-0005-0000-0000-000047D40000}"/>
    <cellStyle name="Total 6 7 2 3 8" xfId="38134" xr:uid="{00000000-0005-0000-0000-000048D40000}"/>
    <cellStyle name="Total 6 7 2 4" xfId="3340" xr:uid="{00000000-0005-0000-0000-000049D40000}"/>
    <cellStyle name="Total 6 7 2 4 2" xfId="5256" xr:uid="{00000000-0005-0000-0000-00004AD40000}"/>
    <cellStyle name="Total 6 7 2 4 2 2" xfId="12176" xr:uid="{00000000-0005-0000-0000-00004BD40000}"/>
    <cellStyle name="Total 6 7 2 4 2 2 2" xfId="18903" xr:uid="{00000000-0005-0000-0000-00004CD40000}"/>
    <cellStyle name="Total 6 7 2 4 2 2 2 2" xfId="36567" xr:uid="{00000000-0005-0000-0000-00004DD40000}"/>
    <cellStyle name="Total 6 7 2 4 2 2 2 3" xfId="53750" xr:uid="{00000000-0005-0000-0000-00004ED40000}"/>
    <cellStyle name="Total 6 7 2 4 2 2 3" xfId="29840" xr:uid="{00000000-0005-0000-0000-00004FD40000}"/>
    <cellStyle name="Total 6 7 2 4 2 2 4" xfId="47073" xr:uid="{00000000-0005-0000-0000-000050D40000}"/>
    <cellStyle name="Total 6 7 2 4 2 3" xfId="8892" xr:uid="{00000000-0005-0000-0000-000051D40000}"/>
    <cellStyle name="Total 6 7 2 4 2 3 2" xfId="26557" xr:uid="{00000000-0005-0000-0000-000052D40000}"/>
    <cellStyle name="Total 6 7 2 4 2 3 3" xfId="43816" xr:uid="{00000000-0005-0000-0000-000053D40000}"/>
    <cellStyle name="Total 6 7 2 4 2 4" xfId="15836" xr:uid="{00000000-0005-0000-0000-000054D40000}"/>
    <cellStyle name="Total 6 7 2 4 2 4 2" xfId="33500" xr:uid="{00000000-0005-0000-0000-000055D40000}"/>
    <cellStyle name="Total 6 7 2 4 2 4 3" xfId="50709" xr:uid="{00000000-0005-0000-0000-000056D40000}"/>
    <cellStyle name="Total 6 7 2 4 2 5" xfId="22921" xr:uid="{00000000-0005-0000-0000-000057D40000}"/>
    <cellStyle name="Total 6 7 2 4 2 6" xfId="40205" xr:uid="{00000000-0005-0000-0000-000058D40000}"/>
    <cellStyle name="Total 6 7 2 4 3" xfId="10800" xr:uid="{00000000-0005-0000-0000-000059D40000}"/>
    <cellStyle name="Total 6 7 2 4 3 2" xfId="17635" xr:uid="{00000000-0005-0000-0000-00005AD40000}"/>
    <cellStyle name="Total 6 7 2 4 3 2 2" xfId="35299" xr:uid="{00000000-0005-0000-0000-00005BD40000}"/>
    <cellStyle name="Total 6 7 2 4 3 2 3" xfId="52494" xr:uid="{00000000-0005-0000-0000-00005CD40000}"/>
    <cellStyle name="Total 6 7 2 4 3 3" xfId="28464" xr:uid="{00000000-0005-0000-0000-00005DD40000}"/>
    <cellStyle name="Total 6 7 2 4 3 4" xfId="45709" xr:uid="{00000000-0005-0000-0000-00005ED40000}"/>
    <cellStyle name="Total 6 7 2 4 4" xfId="7110" xr:uid="{00000000-0005-0000-0000-00005FD40000}"/>
    <cellStyle name="Total 6 7 2 4 4 2" xfId="24775" xr:uid="{00000000-0005-0000-0000-000060D40000}"/>
    <cellStyle name="Total 6 7 2 4 4 3" xfId="42046" xr:uid="{00000000-0005-0000-0000-000061D40000}"/>
    <cellStyle name="Total 6 7 2 4 5" xfId="14089" xr:uid="{00000000-0005-0000-0000-000062D40000}"/>
    <cellStyle name="Total 6 7 2 4 5 2" xfId="31753" xr:uid="{00000000-0005-0000-0000-000063D40000}"/>
    <cellStyle name="Total 6 7 2 4 5 3" xfId="48974" xr:uid="{00000000-0005-0000-0000-000064D40000}"/>
    <cellStyle name="Total 6 7 2 4 6" xfId="21059" xr:uid="{00000000-0005-0000-0000-000065D40000}"/>
    <cellStyle name="Total 6 7 2 4 7" xfId="38362" xr:uid="{00000000-0005-0000-0000-000066D40000}"/>
    <cellStyle name="Total 6 7 2 5" xfId="3279" xr:uid="{00000000-0005-0000-0000-000067D40000}"/>
    <cellStyle name="Total 6 7 2 5 2" xfId="5195" xr:uid="{00000000-0005-0000-0000-000068D40000}"/>
    <cellStyle name="Total 6 7 2 5 2 2" xfId="12115" xr:uid="{00000000-0005-0000-0000-000069D40000}"/>
    <cellStyle name="Total 6 7 2 5 2 2 2" xfId="18896" xr:uid="{00000000-0005-0000-0000-00006AD40000}"/>
    <cellStyle name="Total 6 7 2 5 2 2 2 2" xfId="36560" xr:uid="{00000000-0005-0000-0000-00006BD40000}"/>
    <cellStyle name="Total 6 7 2 5 2 2 2 3" xfId="53743" xr:uid="{00000000-0005-0000-0000-00006CD40000}"/>
    <cellStyle name="Total 6 7 2 5 2 2 3" xfId="29779" xr:uid="{00000000-0005-0000-0000-00006DD40000}"/>
    <cellStyle name="Total 6 7 2 5 2 2 4" xfId="47012" xr:uid="{00000000-0005-0000-0000-00006ED40000}"/>
    <cellStyle name="Total 6 7 2 5 2 3" xfId="8831" xr:uid="{00000000-0005-0000-0000-00006FD40000}"/>
    <cellStyle name="Total 6 7 2 5 2 3 2" xfId="26496" xr:uid="{00000000-0005-0000-0000-000070D40000}"/>
    <cellStyle name="Total 6 7 2 5 2 3 3" xfId="43755" xr:uid="{00000000-0005-0000-0000-000071D40000}"/>
    <cellStyle name="Total 6 7 2 5 2 4" xfId="15829" xr:uid="{00000000-0005-0000-0000-000072D40000}"/>
    <cellStyle name="Total 6 7 2 5 2 4 2" xfId="33493" xr:uid="{00000000-0005-0000-0000-000073D40000}"/>
    <cellStyle name="Total 6 7 2 5 2 4 3" xfId="50702" xr:uid="{00000000-0005-0000-0000-000074D40000}"/>
    <cellStyle name="Total 6 7 2 5 2 5" xfId="22860" xr:uid="{00000000-0005-0000-0000-000075D40000}"/>
    <cellStyle name="Total 6 7 2 5 2 6" xfId="40144" xr:uid="{00000000-0005-0000-0000-000076D40000}"/>
    <cellStyle name="Total 6 7 2 5 3" xfId="7051" xr:uid="{00000000-0005-0000-0000-000077D40000}"/>
    <cellStyle name="Total 6 7 2 5 3 2" xfId="24716" xr:uid="{00000000-0005-0000-0000-000078D40000}"/>
    <cellStyle name="Total 6 7 2 5 3 3" xfId="41987" xr:uid="{00000000-0005-0000-0000-000079D40000}"/>
    <cellStyle name="Total 6 7 2 5 4" xfId="14082" xr:uid="{00000000-0005-0000-0000-00007AD40000}"/>
    <cellStyle name="Total 6 7 2 5 4 2" xfId="31746" xr:uid="{00000000-0005-0000-0000-00007BD40000}"/>
    <cellStyle name="Total 6 7 2 5 4 3" xfId="48967" xr:uid="{00000000-0005-0000-0000-00007CD40000}"/>
    <cellStyle name="Total 6 7 2 5 5" xfId="20998" xr:uid="{00000000-0005-0000-0000-00007DD40000}"/>
    <cellStyle name="Total 6 7 2 5 6" xfId="38301" xr:uid="{00000000-0005-0000-0000-00007ED40000}"/>
    <cellStyle name="Total 6 7 2 6" xfId="4593" xr:uid="{00000000-0005-0000-0000-00007FD40000}"/>
    <cellStyle name="Total 6 7 2 6 2" xfId="11513" xr:uid="{00000000-0005-0000-0000-000080D40000}"/>
    <cellStyle name="Total 6 7 2 6 2 2" xfId="18294" xr:uid="{00000000-0005-0000-0000-000081D40000}"/>
    <cellStyle name="Total 6 7 2 6 2 2 2" xfId="35958" xr:uid="{00000000-0005-0000-0000-000082D40000}"/>
    <cellStyle name="Total 6 7 2 6 2 2 3" xfId="53147" xr:uid="{00000000-0005-0000-0000-000083D40000}"/>
    <cellStyle name="Total 6 7 2 6 2 3" xfId="29177" xr:uid="{00000000-0005-0000-0000-000084D40000}"/>
    <cellStyle name="Total 6 7 2 6 2 4" xfId="46416" xr:uid="{00000000-0005-0000-0000-000085D40000}"/>
    <cellStyle name="Total 6 7 2 6 3" xfId="8229" xr:uid="{00000000-0005-0000-0000-000086D40000}"/>
    <cellStyle name="Total 6 7 2 6 3 2" xfId="25894" xr:uid="{00000000-0005-0000-0000-000087D40000}"/>
    <cellStyle name="Total 6 7 2 6 3 3" xfId="43159" xr:uid="{00000000-0005-0000-0000-000088D40000}"/>
    <cellStyle name="Total 6 7 2 6 4" xfId="15227" xr:uid="{00000000-0005-0000-0000-000089D40000}"/>
    <cellStyle name="Total 6 7 2 6 4 2" xfId="32891" xr:uid="{00000000-0005-0000-0000-00008AD40000}"/>
    <cellStyle name="Total 6 7 2 6 4 3" xfId="50106" xr:uid="{00000000-0005-0000-0000-00008BD40000}"/>
    <cellStyle name="Total 6 7 2 6 5" xfId="22258" xr:uid="{00000000-0005-0000-0000-00008CD40000}"/>
    <cellStyle name="Total 6 7 2 6 6" xfId="39548" xr:uid="{00000000-0005-0000-0000-00008DD40000}"/>
    <cellStyle name="Total 6 7 2 7" xfId="10199" xr:uid="{00000000-0005-0000-0000-00008ED40000}"/>
    <cellStyle name="Total 6 7 2 7 2" xfId="17088" xr:uid="{00000000-0005-0000-0000-00008FD40000}"/>
    <cellStyle name="Total 6 7 2 7 2 2" xfId="34752" xr:uid="{00000000-0005-0000-0000-000090D40000}"/>
    <cellStyle name="Total 6 7 2 7 2 3" xfId="51953" xr:uid="{00000000-0005-0000-0000-000091D40000}"/>
    <cellStyle name="Total 6 7 2 7 3" xfId="27863" xr:uid="{00000000-0005-0000-0000-000092D40000}"/>
    <cellStyle name="Total 6 7 2 7 4" xfId="45114" xr:uid="{00000000-0005-0000-0000-000093D40000}"/>
    <cellStyle name="Total 6 7 2 8" xfId="6449" xr:uid="{00000000-0005-0000-0000-000094D40000}"/>
    <cellStyle name="Total 6 7 2 8 2" xfId="24114" xr:uid="{00000000-0005-0000-0000-000095D40000}"/>
    <cellStyle name="Total 6 7 2 8 3" xfId="41391" xr:uid="{00000000-0005-0000-0000-000096D40000}"/>
    <cellStyle name="Total 6 7 2 9" xfId="13480" xr:uid="{00000000-0005-0000-0000-000097D40000}"/>
    <cellStyle name="Total 6 7 2 9 2" xfId="31144" xr:uid="{00000000-0005-0000-0000-000098D40000}"/>
    <cellStyle name="Total 6 7 2 9 3" xfId="48371" xr:uid="{00000000-0005-0000-0000-000099D40000}"/>
    <cellStyle name="Total 6 7 3" xfId="2899" xr:uid="{00000000-0005-0000-0000-00009AD40000}"/>
    <cellStyle name="Total 6 7 3 2" xfId="3562" xr:uid="{00000000-0005-0000-0000-00009BD40000}"/>
    <cellStyle name="Total 6 7 3 2 2" xfId="5478" xr:uid="{00000000-0005-0000-0000-00009CD40000}"/>
    <cellStyle name="Total 6 7 3 2 2 2" xfId="12398" xr:uid="{00000000-0005-0000-0000-00009DD40000}"/>
    <cellStyle name="Total 6 7 3 2 2 2 2" xfId="19125" xr:uid="{00000000-0005-0000-0000-00009ED40000}"/>
    <cellStyle name="Total 6 7 3 2 2 2 2 2" xfId="36789" xr:uid="{00000000-0005-0000-0000-00009FD40000}"/>
    <cellStyle name="Total 6 7 3 2 2 2 2 3" xfId="53969" xr:uid="{00000000-0005-0000-0000-0000A0D40000}"/>
    <cellStyle name="Total 6 7 3 2 2 2 3" xfId="30062" xr:uid="{00000000-0005-0000-0000-0000A1D40000}"/>
    <cellStyle name="Total 6 7 3 2 2 2 4" xfId="47292" xr:uid="{00000000-0005-0000-0000-0000A2D40000}"/>
    <cellStyle name="Total 6 7 3 2 2 3" xfId="9114" xr:uid="{00000000-0005-0000-0000-0000A3D40000}"/>
    <cellStyle name="Total 6 7 3 2 2 3 2" xfId="26779" xr:uid="{00000000-0005-0000-0000-0000A4D40000}"/>
    <cellStyle name="Total 6 7 3 2 2 3 3" xfId="44035" xr:uid="{00000000-0005-0000-0000-0000A5D40000}"/>
    <cellStyle name="Total 6 7 3 2 2 4" xfId="16058" xr:uid="{00000000-0005-0000-0000-0000A6D40000}"/>
    <cellStyle name="Total 6 7 3 2 2 4 2" xfId="33722" xr:uid="{00000000-0005-0000-0000-0000A7D40000}"/>
    <cellStyle name="Total 6 7 3 2 2 4 3" xfId="50928" xr:uid="{00000000-0005-0000-0000-0000A8D40000}"/>
    <cellStyle name="Total 6 7 3 2 2 5" xfId="23143" xr:uid="{00000000-0005-0000-0000-0000A9D40000}"/>
    <cellStyle name="Total 6 7 3 2 2 6" xfId="40424" xr:uid="{00000000-0005-0000-0000-0000AAD40000}"/>
    <cellStyle name="Total 6 7 3 2 3" xfId="11022" xr:uid="{00000000-0005-0000-0000-0000ABD40000}"/>
    <cellStyle name="Total 6 7 3 2 3 2" xfId="17857" xr:uid="{00000000-0005-0000-0000-0000ACD40000}"/>
    <cellStyle name="Total 6 7 3 2 3 2 2" xfId="35521" xr:uid="{00000000-0005-0000-0000-0000ADD40000}"/>
    <cellStyle name="Total 6 7 3 2 3 2 3" xfId="52713" xr:uid="{00000000-0005-0000-0000-0000AED40000}"/>
    <cellStyle name="Total 6 7 3 2 3 3" xfId="28686" xr:uid="{00000000-0005-0000-0000-0000AFD40000}"/>
    <cellStyle name="Total 6 7 3 2 3 4" xfId="45928" xr:uid="{00000000-0005-0000-0000-0000B0D40000}"/>
    <cellStyle name="Total 6 7 3 2 4" xfId="7259" xr:uid="{00000000-0005-0000-0000-0000B1D40000}"/>
    <cellStyle name="Total 6 7 3 2 4 2" xfId="24924" xr:uid="{00000000-0005-0000-0000-0000B2D40000}"/>
    <cellStyle name="Total 6 7 3 2 4 3" xfId="42192" xr:uid="{00000000-0005-0000-0000-0000B3D40000}"/>
    <cellStyle name="Total 6 7 3 2 5" xfId="14311" xr:uid="{00000000-0005-0000-0000-0000B4D40000}"/>
    <cellStyle name="Total 6 7 3 2 5 2" xfId="31975" xr:uid="{00000000-0005-0000-0000-0000B5D40000}"/>
    <cellStyle name="Total 6 7 3 2 5 3" xfId="49193" xr:uid="{00000000-0005-0000-0000-0000B6D40000}"/>
    <cellStyle name="Total 6 7 3 2 6" xfId="21281" xr:uid="{00000000-0005-0000-0000-0000B7D40000}"/>
    <cellStyle name="Total 6 7 3 2 7" xfId="38581" xr:uid="{00000000-0005-0000-0000-0000B8D40000}"/>
    <cellStyle name="Total 6 7 3 3" xfId="3932" xr:uid="{00000000-0005-0000-0000-0000B9D40000}"/>
    <cellStyle name="Total 6 7 3 3 2" xfId="5848" xr:uid="{00000000-0005-0000-0000-0000BAD40000}"/>
    <cellStyle name="Total 6 7 3 3 2 2" xfId="12768" xr:uid="{00000000-0005-0000-0000-0000BBD40000}"/>
    <cellStyle name="Total 6 7 3 3 2 2 2" xfId="19495" xr:uid="{00000000-0005-0000-0000-0000BCD40000}"/>
    <cellStyle name="Total 6 7 3 3 2 2 2 2" xfId="37159" xr:uid="{00000000-0005-0000-0000-0000BDD40000}"/>
    <cellStyle name="Total 6 7 3 3 2 2 2 3" xfId="54336" xr:uid="{00000000-0005-0000-0000-0000BED40000}"/>
    <cellStyle name="Total 6 7 3 3 2 2 3" xfId="30432" xr:uid="{00000000-0005-0000-0000-0000BFD40000}"/>
    <cellStyle name="Total 6 7 3 3 2 2 4" xfId="47659" xr:uid="{00000000-0005-0000-0000-0000C0D40000}"/>
    <cellStyle name="Total 6 7 3 3 2 3" xfId="9484" xr:uid="{00000000-0005-0000-0000-0000C1D40000}"/>
    <cellStyle name="Total 6 7 3 3 2 3 2" xfId="27149" xr:uid="{00000000-0005-0000-0000-0000C2D40000}"/>
    <cellStyle name="Total 6 7 3 3 2 3 3" xfId="44402" xr:uid="{00000000-0005-0000-0000-0000C3D40000}"/>
    <cellStyle name="Total 6 7 3 3 2 4" xfId="16428" xr:uid="{00000000-0005-0000-0000-0000C4D40000}"/>
    <cellStyle name="Total 6 7 3 3 2 4 2" xfId="34092" xr:uid="{00000000-0005-0000-0000-0000C5D40000}"/>
    <cellStyle name="Total 6 7 3 3 2 4 3" xfId="51295" xr:uid="{00000000-0005-0000-0000-0000C6D40000}"/>
    <cellStyle name="Total 6 7 3 3 2 5" xfId="23513" xr:uid="{00000000-0005-0000-0000-0000C7D40000}"/>
    <cellStyle name="Total 6 7 3 3 2 6" xfId="40791" xr:uid="{00000000-0005-0000-0000-0000C8D40000}"/>
    <cellStyle name="Total 6 7 3 3 3" xfId="7629" xr:uid="{00000000-0005-0000-0000-0000C9D40000}"/>
    <cellStyle name="Total 6 7 3 3 3 2" xfId="25294" xr:uid="{00000000-0005-0000-0000-0000CAD40000}"/>
    <cellStyle name="Total 6 7 3 3 3 3" xfId="42559" xr:uid="{00000000-0005-0000-0000-0000CBD40000}"/>
    <cellStyle name="Total 6 7 3 3 4" xfId="14681" xr:uid="{00000000-0005-0000-0000-0000CCD40000}"/>
    <cellStyle name="Total 6 7 3 3 4 2" xfId="32345" xr:uid="{00000000-0005-0000-0000-0000CDD40000}"/>
    <cellStyle name="Total 6 7 3 3 4 3" xfId="49560" xr:uid="{00000000-0005-0000-0000-0000CED40000}"/>
    <cellStyle name="Total 6 7 3 3 5" xfId="21651" xr:uid="{00000000-0005-0000-0000-0000CFD40000}"/>
    <cellStyle name="Total 6 7 3 3 6" xfId="38948" xr:uid="{00000000-0005-0000-0000-0000D0D40000}"/>
    <cellStyle name="Total 6 7 3 4" xfId="4815" xr:uid="{00000000-0005-0000-0000-0000D1D40000}"/>
    <cellStyle name="Total 6 7 3 4 2" xfId="11735" xr:uid="{00000000-0005-0000-0000-0000D2D40000}"/>
    <cellStyle name="Total 6 7 3 4 2 2" xfId="18516" xr:uid="{00000000-0005-0000-0000-0000D3D40000}"/>
    <cellStyle name="Total 6 7 3 4 2 2 2" xfId="36180" xr:uid="{00000000-0005-0000-0000-0000D4D40000}"/>
    <cellStyle name="Total 6 7 3 4 2 2 3" xfId="53366" xr:uid="{00000000-0005-0000-0000-0000D5D40000}"/>
    <cellStyle name="Total 6 7 3 4 2 3" xfId="29399" xr:uid="{00000000-0005-0000-0000-0000D6D40000}"/>
    <cellStyle name="Total 6 7 3 4 2 4" xfId="46635" xr:uid="{00000000-0005-0000-0000-0000D7D40000}"/>
    <cellStyle name="Total 6 7 3 4 3" xfId="8451" xr:uid="{00000000-0005-0000-0000-0000D8D40000}"/>
    <cellStyle name="Total 6 7 3 4 3 2" xfId="26116" xr:uid="{00000000-0005-0000-0000-0000D9D40000}"/>
    <cellStyle name="Total 6 7 3 4 3 3" xfId="43378" xr:uid="{00000000-0005-0000-0000-0000DAD40000}"/>
    <cellStyle name="Total 6 7 3 4 4" xfId="15449" xr:uid="{00000000-0005-0000-0000-0000DBD40000}"/>
    <cellStyle name="Total 6 7 3 4 4 2" xfId="33113" xr:uid="{00000000-0005-0000-0000-0000DCD40000}"/>
    <cellStyle name="Total 6 7 3 4 4 3" xfId="50325" xr:uid="{00000000-0005-0000-0000-0000DDD40000}"/>
    <cellStyle name="Total 6 7 3 4 5" xfId="22480" xr:uid="{00000000-0005-0000-0000-0000DED40000}"/>
    <cellStyle name="Total 6 7 3 4 6" xfId="39767" xr:uid="{00000000-0005-0000-0000-0000DFD40000}"/>
    <cellStyle name="Total 6 7 3 5" xfId="10421" xr:uid="{00000000-0005-0000-0000-0000E0D40000}"/>
    <cellStyle name="Total 6 7 3 5 2" xfId="17310" xr:uid="{00000000-0005-0000-0000-0000E1D40000}"/>
    <cellStyle name="Total 6 7 3 5 2 2" xfId="34974" xr:uid="{00000000-0005-0000-0000-0000E2D40000}"/>
    <cellStyle name="Total 6 7 3 5 2 3" xfId="52172" xr:uid="{00000000-0005-0000-0000-0000E3D40000}"/>
    <cellStyle name="Total 6 7 3 5 3" xfId="28085" xr:uid="{00000000-0005-0000-0000-0000E4D40000}"/>
    <cellStyle name="Total 6 7 3 5 4" xfId="45333" xr:uid="{00000000-0005-0000-0000-0000E5D40000}"/>
    <cellStyle name="Total 6 7 3 6" xfId="6671" xr:uid="{00000000-0005-0000-0000-0000E6D40000}"/>
    <cellStyle name="Total 6 7 3 6 2" xfId="24336" xr:uid="{00000000-0005-0000-0000-0000E7D40000}"/>
    <cellStyle name="Total 6 7 3 6 3" xfId="41610" xr:uid="{00000000-0005-0000-0000-0000E8D40000}"/>
    <cellStyle name="Total 6 7 3 7" xfId="13702" xr:uid="{00000000-0005-0000-0000-0000E9D40000}"/>
    <cellStyle name="Total 6 7 3 7 2" xfId="31366" xr:uid="{00000000-0005-0000-0000-0000EAD40000}"/>
    <cellStyle name="Total 6 7 3 7 3" xfId="48590" xr:uid="{00000000-0005-0000-0000-0000EBD40000}"/>
    <cellStyle name="Total 6 7 3 8" xfId="20618" xr:uid="{00000000-0005-0000-0000-0000ECD40000}"/>
    <cellStyle name="Total 6 7 3 9" xfId="37924" xr:uid="{00000000-0005-0000-0000-0000EDD40000}"/>
    <cellStyle name="Total 6 7 4" xfId="4563" xr:uid="{00000000-0005-0000-0000-0000EED40000}"/>
    <cellStyle name="Total 6 7 4 2" xfId="6427" xr:uid="{00000000-0005-0000-0000-0000EFD40000}"/>
    <cellStyle name="Total 6 7 4 2 2" xfId="13346" xr:uid="{00000000-0005-0000-0000-0000F0D40000}"/>
    <cellStyle name="Total 6 7 4 2 2 2" xfId="20019" xr:uid="{00000000-0005-0000-0000-0000F1D40000}"/>
    <cellStyle name="Total 6 7 4 2 2 2 2" xfId="37683" xr:uid="{00000000-0005-0000-0000-0000F2D40000}"/>
    <cellStyle name="Total 6 7 4 2 2 2 3" xfId="54860" xr:uid="{00000000-0005-0000-0000-0000F3D40000}"/>
    <cellStyle name="Total 6 7 4 2 2 3" xfId="31010" xr:uid="{00000000-0005-0000-0000-0000F4D40000}"/>
    <cellStyle name="Total 6 7 4 2 2 4" xfId="48237" xr:uid="{00000000-0005-0000-0000-0000F5D40000}"/>
    <cellStyle name="Total 6 7 4 2 3" xfId="10062" xr:uid="{00000000-0005-0000-0000-0000F6D40000}"/>
    <cellStyle name="Total 6 7 4 2 3 2" xfId="27727" xr:uid="{00000000-0005-0000-0000-0000F7D40000}"/>
    <cellStyle name="Total 6 7 4 2 3 3" xfId="44980" xr:uid="{00000000-0005-0000-0000-0000F8D40000}"/>
    <cellStyle name="Total 6 7 4 2 4" xfId="16952" xr:uid="{00000000-0005-0000-0000-0000F9D40000}"/>
    <cellStyle name="Total 6 7 4 2 4 2" xfId="34616" xr:uid="{00000000-0005-0000-0000-0000FAD40000}"/>
    <cellStyle name="Total 6 7 4 2 4 3" xfId="51819" xr:uid="{00000000-0005-0000-0000-0000FBD40000}"/>
    <cellStyle name="Total 6 7 4 2 5" xfId="24092" xr:uid="{00000000-0005-0000-0000-0000FCD40000}"/>
    <cellStyle name="Total 6 7 4 2 6" xfId="41369" xr:uid="{00000000-0005-0000-0000-0000FDD40000}"/>
    <cellStyle name="Total 6 7 4 3" xfId="11491" xr:uid="{00000000-0005-0000-0000-0000FED40000}"/>
    <cellStyle name="Total 6 7 4 3 2" xfId="18272" xr:uid="{00000000-0005-0000-0000-0000FFD40000}"/>
    <cellStyle name="Total 6 7 4 3 2 2" xfId="35936" xr:uid="{00000000-0005-0000-0000-000000D50000}"/>
    <cellStyle name="Total 6 7 4 3 2 3" xfId="53125" xr:uid="{00000000-0005-0000-0000-000001D50000}"/>
    <cellStyle name="Total 6 7 4 3 3" xfId="29155" xr:uid="{00000000-0005-0000-0000-000002D50000}"/>
    <cellStyle name="Total 6 7 4 3 4" xfId="46394" xr:uid="{00000000-0005-0000-0000-000003D50000}"/>
    <cellStyle name="Total 6 7 4 4" xfId="8207" xr:uid="{00000000-0005-0000-0000-000004D50000}"/>
    <cellStyle name="Total 6 7 4 4 2" xfId="25872" xr:uid="{00000000-0005-0000-0000-000005D50000}"/>
    <cellStyle name="Total 6 7 4 4 3" xfId="43137" xr:uid="{00000000-0005-0000-0000-000006D50000}"/>
    <cellStyle name="Total 6 7 4 5" xfId="15205" xr:uid="{00000000-0005-0000-0000-000007D50000}"/>
    <cellStyle name="Total 6 7 4 5 2" xfId="32869" xr:uid="{00000000-0005-0000-0000-000008D50000}"/>
    <cellStyle name="Total 6 7 4 5 3" xfId="50084" xr:uid="{00000000-0005-0000-0000-000009D50000}"/>
    <cellStyle name="Total 6 7 4 6" xfId="22236" xr:uid="{00000000-0005-0000-0000-00000AD50000}"/>
    <cellStyle name="Total 6 7 4 7" xfId="39526" xr:uid="{00000000-0005-0000-0000-00000BD50000}"/>
    <cellStyle name="Total 6 7 5" xfId="4585" xr:uid="{00000000-0005-0000-0000-00000CD50000}"/>
    <cellStyle name="Total 6 7 5 2" xfId="6444" xr:uid="{00000000-0005-0000-0000-00000DD50000}"/>
    <cellStyle name="Total 6 7 5 2 2" xfId="13363" xr:uid="{00000000-0005-0000-0000-00000ED50000}"/>
    <cellStyle name="Total 6 7 5 2 2 2" xfId="20036" xr:uid="{00000000-0005-0000-0000-00000FD50000}"/>
    <cellStyle name="Total 6 7 5 2 2 2 2" xfId="37700" xr:uid="{00000000-0005-0000-0000-000010D50000}"/>
    <cellStyle name="Total 6 7 5 2 2 2 3" xfId="54877" xr:uid="{00000000-0005-0000-0000-000011D50000}"/>
    <cellStyle name="Total 6 7 5 2 2 3" xfId="31027" xr:uid="{00000000-0005-0000-0000-000012D50000}"/>
    <cellStyle name="Total 6 7 5 2 2 4" xfId="48254" xr:uid="{00000000-0005-0000-0000-000013D50000}"/>
    <cellStyle name="Total 6 7 5 2 3" xfId="10079" xr:uid="{00000000-0005-0000-0000-000014D50000}"/>
    <cellStyle name="Total 6 7 5 2 3 2" xfId="27744" xr:uid="{00000000-0005-0000-0000-000015D50000}"/>
    <cellStyle name="Total 6 7 5 2 3 3" xfId="44997" xr:uid="{00000000-0005-0000-0000-000016D50000}"/>
    <cellStyle name="Total 6 7 5 2 4" xfId="16969" xr:uid="{00000000-0005-0000-0000-000017D50000}"/>
    <cellStyle name="Total 6 7 5 2 4 2" xfId="34633" xr:uid="{00000000-0005-0000-0000-000018D50000}"/>
    <cellStyle name="Total 6 7 5 2 4 3" xfId="51836" xr:uid="{00000000-0005-0000-0000-000019D50000}"/>
    <cellStyle name="Total 6 7 5 2 5" xfId="24109" xr:uid="{00000000-0005-0000-0000-00001AD50000}"/>
    <cellStyle name="Total 6 7 5 2 6" xfId="41386" xr:uid="{00000000-0005-0000-0000-00001BD50000}"/>
    <cellStyle name="Total 6 7 5 3" xfId="11508" xr:uid="{00000000-0005-0000-0000-00001CD50000}"/>
    <cellStyle name="Total 6 7 5 3 2" xfId="18289" xr:uid="{00000000-0005-0000-0000-00001DD50000}"/>
    <cellStyle name="Total 6 7 5 3 2 2" xfId="35953" xr:uid="{00000000-0005-0000-0000-00001ED50000}"/>
    <cellStyle name="Total 6 7 5 3 2 3" xfId="53142" xr:uid="{00000000-0005-0000-0000-00001FD50000}"/>
    <cellStyle name="Total 6 7 5 3 3" xfId="29172" xr:uid="{00000000-0005-0000-0000-000020D50000}"/>
    <cellStyle name="Total 6 7 5 3 4" xfId="46411" xr:uid="{00000000-0005-0000-0000-000021D50000}"/>
    <cellStyle name="Total 6 7 5 4" xfId="8224" xr:uid="{00000000-0005-0000-0000-000022D50000}"/>
    <cellStyle name="Total 6 7 5 4 2" xfId="25889" xr:uid="{00000000-0005-0000-0000-000023D50000}"/>
    <cellStyle name="Total 6 7 5 4 3" xfId="43154" xr:uid="{00000000-0005-0000-0000-000024D50000}"/>
    <cellStyle name="Total 6 7 5 5" xfId="15222" xr:uid="{00000000-0005-0000-0000-000025D50000}"/>
    <cellStyle name="Total 6 7 5 5 2" xfId="32886" xr:uid="{00000000-0005-0000-0000-000026D50000}"/>
    <cellStyle name="Total 6 7 5 5 3" xfId="50101" xr:uid="{00000000-0005-0000-0000-000027D50000}"/>
    <cellStyle name="Total 6 7 5 6" xfId="22253" xr:uid="{00000000-0005-0000-0000-000028D50000}"/>
    <cellStyle name="Total 6 7 5 7" xfId="39543" xr:uid="{00000000-0005-0000-0000-000029D50000}"/>
    <cellStyle name="Total 6 7 6" xfId="10194" xr:uid="{00000000-0005-0000-0000-00002AD50000}"/>
    <cellStyle name="Total 6 7 6 2" xfId="17083" xr:uid="{00000000-0005-0000-0000-00002BD50000}"/>
    <cellStyle name="Total 6 7 6 2 2" xfId="34747" xr:uid="{00000000-0005-0000-0000-00002CD50000}"/>
    <cellStyle name="Total 6 7 6 2 3" xfId="51948" xr:uid="{00000000-0005-0000-0000-00002DD50000}"/>
    <cellStyle name="Total 6 7 6 3" xfId="27858" xr:uid="{00000000-0005-0000-0000-00002ED50000}"/>
    <cellStyle name="Total 6 7 6 4" xfId="45109" xr:uid="{00000000-0005-0000-0000-00002FD50000}"/>
    <cellStyle name="Total 6 7 7" xfId="13475" xr:uid="{00000000-0005-0000-0000-000030D50000}"/>
    <cellStyle name="Total 6 7 7 2" xfId="31139" xr:uid="{00000000-0005-0000-0000-000031D50000}"/>
    <cellStyle name="Total 6 7 7 3" xfId="48366" xr:uid="{00000000-0005-0000-0000-000032D50000}"/>
    <cellStyle name="Total 6 7 8" xfId="20355" xr:uid="{00000000-0005-0000-0000-000033D50000}"/>
    <cellStyle name="Total 6 7 9" xfId="20065" xr:uid="{00000000-0005-0000-0000-000034D50000}"/>
    <cellStyle name="Total 6 8" xfId="2232" xr:uid="{00000000-0005-0000-0000-000035D50000}"/>
    <cellStyle name="Total 6 8 2" xfId="2674" xr:uid="{00000000-0005-0000-0000-000036D50000}"/>
    <cellStyle name="Total 6 8 2 10" xfId="20395" xr:uid="{00000000-0005-0000-0000-000037D50000}"/>
    <cellStyle name="Total 6 8 2 11" xfId="37704" xr:uid="{00000000-0005-0000-0000-000038D50000}"/>
    <cellStyle name="Total 6 8 2 2" xfId="2903" xr:uid="{00000000-0005-0000-0000-000039D50000}"/>
    <cellStyle name="Total 6 8 2 2 2" xfId="3566" xr:uid="{00000000-0005-0000-0000-00003AD50000}"/>
    <cellStyle name="Total 6 8 2 2 2 2" xfId="5482" xr:uid="{00000000-0005-0000-0000-00003BD50000}"/>
    <cellStyle name="Total 6 8 2 2 2 2 2" xfId="12402" xr:uid="{00000000-0005-0000-0000-00003CD50000}"/>
    <cellStyle name="Total 6 8 2 2 2 2 2 2" xfId="19129" xr:uid="{00000000-0005-0000-0000-00003DD50000}"/>
    <cellStyle name="Total 6 8 2 2 2 2 2 2 2" xfId="36793" xr:uid="{00000000-0005-0000-0000-00003ED50000}"/>
    <cellStyle name="Total 6 8 2 2 2 2 2 2 3" xfId="53973" xr:uid="{00000000-0005-0000-0000-00003FD50000}"/>
    <cellStyle name="Total 6 8 2 2 2 2 2 3" xfId="30066" xr:uid="{00000000-0005-0000-0000-000040D50000}"/>
    <cellStyle name="Total 6 8 2 2 2 2 2 4" xfId="47296" xr:uid="{00000000-0005-0000-0000-000041D50000}"/>
    <cellStyle name="Total 6 8 2 2 2 2 3" xfId="9118" xr:uid="{00000000-0005-0000-0000-000042D50000}"/>
    <cellStyle name="Total 6 8 2 2 2 2 3 2" xfId="26783" xr:uid="{00000000-0005-0000-0000-000043D50000}"/>
    <cellStyle name="Total 6 8 2 2 2 2 3 3" xfId="44039" xr:uid="{00000000-0005-0000-0000-000044D50000}"/>
    <cellStyle name="Total 6 8 2 2 2 2 4" xfId="16062" xr:uid="{00000000-0005-0000-0000-000045D50000}"/>
    <cellStyle name="Total 6 8 2 2 2 2 4 2" xfId="33726" xr:uid="{00000000-0005-0000-0000-000046D50000}"/>
    <cellStyle name="Total 6 8 2 2 2 2 4 3" xfId="50932" xr:uid="{00000000-0005-0000-0000-000047D50000}"/>
    <cellStyle name="Total 6 8 2 2 2 2 5" xfId="23147" xr:uid="{00000000-0005-0000-0000-000048D50000}"/>
    <cellStyle name="Total 6 8 2 2 2 2 6" xfId="40428" xr:uid="{00000000-0005-0000-0000-000049D50000}"/>
    <cellStyle name="Total 6 8 2 2 2 3" xfId="11026" xr:uid="{00000000-0005-0000-0000-00004AD50000}"/>
    <cellStyle name="Total 6 8 2 2 2 3 2" xfId="17861" xr:uid="{00000000-0005-0000-0000-00004BD50000}"/>
    <cellStyle name="Total 6 8 2 2 2 3 2 2" xfId="35525" xr:uid="{00000000-0005-0000-0000-00004CD50000}"/>
    <cellStyle name="Total 6 8 2 2 2 3 2 3" xfId="52717" xr:uid="{00000000-0005-0000-0000-00004DD50000}"/>
    <cellStyle name="Total 6 8 2 2 2 3 3" xfId="28690" xr:uid="{00000000-0005-0000-0000-00004ED50000}"/>
    <cellStyle name="Total 6 8 2 2 2 3 4" xfId="45932" xr:uid="{00000000-0005-0000-0000-00004FD50000}"/>
    <cellStyle name="Total 6 8 2 2 2 4" xfId="7263" xr:uid="{00000000-0005-0000-0000-000050D50000}"/>
    <cellStyle name="Total 6 8 2 2 2 4 2" xfId="24928" xr:uid="{00000000-0005-0000-0000-000051D50000}"/>
    <cellStyle name="Total 6 8 2 2 2 4 3" xfId="42196" xr:uid="{00000000-0005-0000-0000-000052D50000}"/>
    <cellStyle name="Total 6 8 2 2 2 5" xfId="14315" xr:uid="{00000000-0005-0000-0000-000053D50000}"/>
    <cellStyle name="Total 6 8 2 2 2 5 2" xfId="31979" xr:uid="{00000000-0005-0000-0000-000054D50000}"/>
    <cellStyle name="Total 6 8 2 2 2 5 3" xfId="49197" xr:uid="{00000000-0005-0000-0000-000055D50000}"/>
    <cellStyle name="Total 6 8 2 2 2 6" xfId="21285" xr:uid="{00000000-0005-0000-0000-000056D50000}"/>
    <cellStyle name="Total 6 8 2 2 2 7" xfId="38585" xr:uid="{00000000-0005-0000-0000-000057D50000}"/>
    <cellStyle name="Total 6 8 2 2 3" xfId="3936" xr:uid="{00000000-0005-0000-0000-000058D50000}"/>
    <cellStyle name="Total 6 8 2 2 3 2" xfId="5852" xr:uid="{00000000-0005-0000-0000-000059D50000}"/>
    <cellStyle name="Total 6 8 2 2 3 2 2" xfId="12772" xr:uid="{00000000-0005-0000-0000-00005AD50000}"/>
    <cellStyle name="Total 6 8 2 2 3 2 2 2" xfId="19499" xr:uid="{00000000-0005-0000-0000-00005BD50000}"/>
    <cellStyle name="Total 6 8 2 2 3 2 2 2 2" xfId="37163" xr:uid="{00000000-0005-0000-0000-00005CD50000}"/>
    <cellStyle name="Total 6 8 2 2 3 2 2 2 3" xfId="54340" xr:uid="{00000000-0005-0000-0000-00005DD50000}"/>
    <cellStyle name="Total 6 8 2 2 3 2 2 3" xfId="30436" xr:uid="{00000000-0005-0000-0000-00005ED50000}"/>
    <cellStyle name="Total 6 8 2 2 3 2 2 4" xfId="47663" xr:uid="{00000000-0005-0000-0000-00005FD50000}"/>
    <cellStyle name="Total 6 8 2 2 3 2 3" xfId="9488" xr:uid="{00000000-0005-0000-0000-000060D50000}"/>
    <cellStyle name="Total 6 8 2 2 3 2 3 2" xfId="27153" xr:uid="{00000000-0005-0000-0000-000061D50000}"/>
    <cellStyle name="Total 6 8 2 2 3 2 3 3" xfId="44406" xr:uid="{00000000-0005-0000-0000-000062D50000}"/>
    <cellStyle name="Total 6 8 2 2 3 2 4" xfId="16432" xr:uid="{00000000-0005-0000-0000-000063D50000}"/>
    <cellStyle name="Total 6 8 2 2 3 2 4 2" xfId="34096" xr:uid="{00000000-0005-0000-0000-000064D50000}"/>
    <cellStyle name="Total 6 8 2 2 3 2 4 3" xfId="51299" xr:uid="{00000000-0005-0000-0000-000065D50000}"/>
    <cellStyle name="Total 6 8 2 2 3 2 5" xfId="23517" xr:uid="{00000000-0005-0000-0000-000066D50000}"/>
    <cellStyle name="Total 6 8 2 2 3 2 6" xfId="40795" xr:uid="{00000000-0005-0000-0000-000067D50000}"/>
    <cellStyle name="Total 6 8 2 2 3 3" xfId="7633" xr:uid="{00000000-0005-0000-0000-000068D50000}"/>
    <cellStyle name="Total 6 8 2 2 3 3 2" xfId="25298" xr:uid="{00000000-0005-0000-0000-000069D50000}"/>
    <cellStyle name="Total 6 8 2 2 3 3 3" xfId="42563" xr:uid="{00000000-0005-0000-0000-00006AD50000}"/>
    <cellStyle name="Total 6 8 2 2 3 4" xfId="14685" xr:uid="{00000000-0005-0000-0000-00006BD50000}"/>
    <cellStyle name="Total 6 8 2 2 3 4 2" xfId="32349" xr:uid="{00000000-0005-0000-0000-00006CD50000}"/>
    <cellStyle name="Total 6 8 2 2 3 4 3" xfId="49564" xr:uid="{00000000-0005-0000-0000-00006DD50000}"/>
    <cellStyle name="Total 6 8 2 2 3 5" xfId="21655" xr:uid="{00000000-0005-0000-0000-00006ED50000}"/>
    <cellStyle name="Total 6 8 2 2 3 6" xfId="38952" xr:uid="{00000000-0005-0000-0000-00006FD50000}"/>
    <cellStyle name="Total 6 8 2 2 4" xfId="4819" xr:uid="{00000000-0005-0000-0000-000070D50000}"/>
    <cellStyle name="Total 6 8 2 2 4 2" xfId="11739" xr:uid="{00000000-0005-0000-0000-000071D50000}"/>
    <cellStyle name="Total 6 8 2 2 4 2 2" xfId="18520" xr:uid="{00000000-0005-0000-0000-000072D50000}"/>
    <cellStyle name="Total 6 8 2 2 4 2 2 2" xfId="36184" xr:uid="{00000000-0005-0000-0000-000073D50000}"/>
    <cellStyle name="Total 6 8 2 2 4 2 2 3" xfId="53370" xr:uid="{00000000-0005-0000-0000-000074D50000}"/>
    <cellStyle name="Total 6 8 2 2 4 2 3" xfId="29403" xr:uid="{00000000-0005-0000-0000-000075D50000}"/>
    <cellStyle name="Total 6 8 2 2 4 2 4" xfId="46639" xr:uid="{00000000-0005-0000-0000-000076D50000}"/>
    <cellStyle name="Total 6 8 2 2 4 3" xfId="8455" xr:uid="{00000000-0005-0000-0000-000077D50000}"/>
    <cellStyle name="Total 6 8 2 2 4 3 2" xfId="26120" xr:uid="{00000000-0005-0000-0000-000078D50000}"/>
    <cellStyle name="Total 6 8 2 2 4 3 3" xfId="43382" xr:uid="{00000000-0005-0000-0000-000079D50000}"/>
    <cellStyle name="Total 6 8 2 2 4 4" xfId="15453" xr:uid="{00000000-0005-0000-0000-00007AD50000}"/>
    <cellStyle name="Total 6 8 2 2 4 4 2" xfId="33117" xr:uid="{00000000-0005-0000-0000-00007BD50000}"/>
    <cellStyle name="Total 6 8 2 2 4 4 3" xfId="50329" xr:uid="{00000000-0005-0000-0000-00007CD50000}"/>
    <cellStyle name="Total 6 8 2 2 4 5" xfId="22484" xr:uid="{00000000-0005-0000-0000-00007DD50000}"/>
    <cellStyle name="Total 6 8 2 2 4 6" xfId="39771" xr:uid="{00000000-0005-0000-0000-00007ED50000}"/>
    <cellStyle name="Total 6 8 2 2 5" xfId="10425" xr:uid="{00000000-0005-0000-0000-00007FD50000}"/>
    <cellStyle name="Total 6 8 2 2 5 2" xfId="17314" xr:uid="{00000000-0005-0000-0000-000080D50000}"/>
    <cellStyle name="Total 6 8 2 2 5 2 2" xfId="34978" xr:uid="{00000000-0005-0000-0000-000081D50000}"/>
    <cellStyle name="Total 6 8 2 2 5 2 3" xfId="52176" xr:uid="{00000000-0005-0000-0000-000082D50000}"/>
    <cellStyle name="Total 6 8 2 2 5 3" xfId="28089" xr:uid="{00000000-0005-0000-0000-000083D50000}"/>
    <cellStyle name="Total 6 8 2 2 5 4" xfId="45337" xr:uid="{00000000-0005-0000-0000-000084D50000}"/>
    <cellStyle name="Total 6 8 2 2 6" xfId="6675" xr:uid="{00000000-0005-0000-0000-000085D50000}"/>
    <cellStyle name="Total 6 8 2 2 6 2" xfId="24340" xr:uid="{00000000-0005-0000-0000-000086D50000}"/>
    <cellStyle name="Total 6 8 2 2 6 3" xfId="41614" xr:uid="{00000000-0005-0000-0000-000087D50000}"/>
    <cellStyle name="Total 6 8 2 2 7" xfId="13706" xr:uid="{00000000-0005-0000-0000-000088D50000}"/>
    <cellStyle name="Total 6 8 2 2 7 2" xfId="31370" xr:uid="{00000000-0005-0000-0000-000089D50000}"/>
    <cellStyle name="Total 6 8 2 2 7 3" xfId="48594" xr:uid="{00000000-0005-0000-0000-00008AD50000}"/>
    <cellStyle name="Total 6 8 2 2 8" xfId="20622" xr:uid="{00000000-0005-0000-0000-00008BD50000}"/>
    <cellStyle name="Total 6 8 2 2 9" xfId="37928" xr:uid="{00000000-0005-0000-0000-00008CD50000}"/>
    <cellStyle name="Total 6 8 2 3" xfId="3111" xr:uid="{00000000-0005-0000-0000-00008DD50000}"/>
    <cellStyle name="Total 6 8 2 3 2" xfId="4141" xr:uid="{00000000-0005-0000-0000-00008ED50000}"/>
    <cellStyle name="Total 6 8 2 3 2 2" xfId="6057" xr:uid="{00000000-0005-0000-0000-00008FD50000}"/>
    <cellStyle name="Total 6 8 2 3 2 2 2" xfId="12977" xr:uid="{00000000-0005-0000-0000-000090D50000}"/>
    <cellStyle name="Total 6 8 2 3 2 2 2 2" xfId="19704" xr:uid="{00000000-0005-0000-0000-000091D50000}"/>
    <cellStyle name="Total 6 8 2 3 2 2 2 2 2" xfId="37368" xr:uid="{00000000-0005-0000-0000-000092D50000}"/>
    <cellStyle name="Total 6 8 2 3 2 2 2 2 3" xfId="54545" xr:uid="{00000000-0005-0000-0000-000093D50000}"/>
    <cellStyle name="Total 6 8 2 3 2 2 2 3" xfId="30641" xr:uid="{00000000-0005-0000-0000-000094D50000}"/>
    <cellStyle name="Total 6 8 2 3 2 2 2 4" xfId="47868" xr:uid="{00000000-0005-0000-0000-000095D50000}"/>
    <cellStyle name="Total 6 8 2 3 2 2 3" xfId="9693" xr:uid="{00000000-0005-0000-0000-000096D50000}"/>
    <cellStyle name="Total 6 8 2 3 2 2 3 2" xfId="27358" xr:uid="{00000000-0005-0000-0000-000097D50000}"/>
    <cellStyle name="Total 6 8 2 3 2 2 3 3" xfId="44611" xr:uid="{00000000-0005-0000-0000-000098D50000}"/>
    <cellStyle name="Total 6 8 2 3 2 2 4" xfId="16637" xr:uid="{00000000-0005-0000-0000-000099D50000}"/>
    <cellStyle name="Total 6 8 2 3 2 2 4 2" xfId="34301" xr:uid="{00000000-0005-0000-0000-00009AD50000}"/>
    <cellStyle name="Total 6 8 2 3 2 2 4 3" xfId="51504" xr:uid="{00000000-0005-0000-0000-00009BD50000}"/>
    <cellStyle name="Total 6 8 2 3 2 2 5" xfId="23722" xr:uid="{00000000-0005-0000-0000-00009CD50000}"/>
    <cellStyle name="Total 6 8 2 3 2 2 6" xfId="41000" xr:uid="{00000000-0005-0000-0000-00009DD50000}"/>
    <cellStyle name="Total 6 8 2 3 2 3" xfId="7838" xr:uid="{00000000-0005-0000-0000-00009ED50000}"/>
    <cellStyle name="Total 6 8 2 3 2 3 2" xfId="25503" xr:uid="{00000000-0005-0000-0000-00009FD50000}"/>
    <cellStyle name="Total 6 8 2 3 2 3 3" xfId="42768" xr:uid="{00000000-0005-0000-0000-0000A0D50000}"/>
    <cellStyle name="Total 6 8 2 3 2 4" xfId="14890" xr:uid="{00000000-0005-0000-0000-0000A1D50000}"/>
    <cellStyle name="Total 6 8 2 3 2 4 2" xfId="32554" xr:uid="{00000000-0005-0000-0000-0000A2D50000}"/>
    <cellStyle name="Total 6 8 2 3 2 4 3" xfId="49769" xr:uid="{00000000-0005-0000-0000-0000A3D50000}"/>
    <cellStyle name="Total 6 8 2 3 2 5" xfId="21860" xr:uid="{00000000-0005-0000-0000-0000A4D50000}"/>
    <cellStyle name="Total 6 8 2 3 2 6" xfId="39157" xr:uid="{00000000-0005-0000-0000-0000A5D50000}"/>
    <cellStyle name="Total 6 8 2 3 3" xfId="5027" xr:uid="{00000000-0005-0000-0000-0000A6D50000}"/>
    <cellStyle name="Total 6 8 2 3 3 2" xfId="11947" xr:uid="{00000000-0005-0000-0000-0000A7D50000}"/>
    <cellStyle name="Total 6 8 2 3 3 2 2" xfId="18728" xr:uid="{00000000-0005-0000-0000-0000A8D50000}"/>
    <cellStyle name="Total 6 8 2 3 3 2 2 2" xfId="36392" xr:uid="{00000000-0005-0000-0000-0000A9D50000}"/>
    <cellStyle name="Total 6 8 2 3 3 2 2 3" xfId="53575" xr:uid="{00000000-0005-0000-0000-0000AAD50000}"/>
    <cellStyle name="Total 6 8 2 3 3 2 3" xfId="29611" xr:uid="{00000000-0005-0000-0000-0000ABD50000}"/>
    <cellStyle name="Total 6 8 2 3 3 2 4" xfId="46844" xr:uid="{00000000-0005-0000-0000-0000ACD50000}"/>
    <cellStyle name="Total 6 8 2 3 3 3" xfId="8663" xr:uid="{00000000-0005-0000-0000-0000ADD50000}"/>
    <cellStyle name="Total 6 8 2 3 3 3 2" xfId="26328" xr:uid="{00000000-0005-0000-0000-0000AED50000}"/>
    <cellStyle name="Total 6 8 2 3 3 3 3" xfId="43587" xr:uid="{00000000-0005-0000-0000-0000AFD50000}"/>
    <cellStyle name="Total 6 8 2 3 3 4" xfId="15661" xr:uid="{00000000-0005-0000-0000-0000B0D50000}"/>
    <cellStyle name="Total 6 8 2 3 3 4 2" xfId="33325" xr:uid="{00000000-0005-0000-0000-0000B1D50000}"/>
    <cellStyle name="Total 6 8 2 3 3 4 3" xfId="50534" xr:uid="{00000000-0005-0000-0000-0000B2D50000}"/>
    <cellStyle name="Total 6 8 2 3 3 5" xfId="22692" xr:uid="{00000000-0005-0000-0000-0000B3D50000}"/>
    <cellStyle name="Total 6 8 2 3 3 6" xfId="39976" xr:uid="{00000000-0005-0000-0000-0000B4D50000}"/>
    <cellStyle name="Total 6 8 2 3 4" xfId="10633" xr:uid="{00000000-0005-0000-0000-0000B5D50000}"/>
    <cellStyle name="Total 6 8 2 3 4 2" xfId="17522" xr:uid="{00000000-0005-0000-0000-0000B6D50000}"/>
    <cellStyle name="Total 6 8 2 3 4 2 2" xfId="35186" xr:uid="{00000000-0005-0000-0000-0000B7D50000}"/>
    <cellStyle name="Total 6 8 2 3 4 2 3" xfId="52381" xr:uid="{00000000-0005-0000-0000-0000B8D50000}"/>
    <cellStyle name="Total 6 8 2 3 4 3" xfId="28297" xr:uid="{00000000-0005-0000-0000-0000B9D50000}"/>
    <cellStyle name="Total 6 8 2 3 4 4" xfId="45542" xr:uid="{00000000-0005-0000-0000-0000BAD50000}"/>
    <cellStyle name="Total 6 8 2 3 5" xfId="6883" xr:uid="{00000000-0005-0000-0000-0000BBD50000}"/>
    <cellStyle name="Total 6 8 2 3 5 2" xfId="24548" xr:uid="{00000000-0005-0000-0000-0000BCD50000}"/>
    <cellStyle name="Total 6 8 2 3 5 3" xfId="41819" xr:uid="{00000000-0005-0000-0000-0000BDD50000}"/>
    <cellStyle name="Total 6 8 2 3 6" xfId="13914" xr:uid="{00000000-0005-0000-0000-0000BED50000}"/>
    <cellStyle name="Total 6 8 2 3 6 2" xfId="31578" xr:uid="{00000000-0005-0000-0000-0000BFD50000}"/>
    <cellStyle name="Total 6 8 2 3 6 3" xfId="48799" xr:uid="{00000000-0005-0000-0000-0000C0D50000}"/>
    <cellStyle name="Total 6 8 2 3 7" xfId="20830" xr:uid="{00000000-0005-0000-0000-0000C1D50000}"/>
    <cellStyle name="Total 6 8 2 3 8" xfId="38133" xr:uid="{00000000-0005-0000-0000-0000C2D50000}"/>
    <cellStyle name="Total 6 8 2 4" xfId="3339" xr:uid="{00000000-0005-0000-0000-0000C3D50000}"/>
    <cellStyle name="Total 6 8 2 4 2" xfId="5255" xr:uid="{00000000-0005-0000-0000-0000C4D50000}"/>
    <cellStyle name="Total 6 8 2 4 2 2" xfId="12175" xr:uid="{00000000-0005-0000-0000-0000C5D50000}"/>
    <cellStyle name="Total 6 8 2 4 2 2 2" xfId="18902" xr:uid="{00000000-0005-0000-0000-0000C6D50000}"/>
    <cellStyle name="Total 6 8 2 4 2 2 2 2" xfId="36566" xr:uid="{00000000-0005-0000-0000-0000C7D50000}"/>
    <cellStyle name="Total 6 8 2 4 2 2 2 3" xfId="53749" xr:uid="{00000000-0005-0000-0000-0000C8D50000}"/>
    <cellStyle name="Total 6 8 2 4 2 2 3" xfId="29839" xr:uid="{00000000-0005-0000-0000-0000C9D50000}"/>
    <cellStyle name="Total 6 8 2 4 2 2 4" xfId="47072" xr:uid="{00000000-0005-0000-0000-0000CAD50000}"/>
    <cellStyle name="Total 6 8 2 4 2 3" xfId="8891" xr:uid="{00000000-0005-0000-0000-0000CBD50000}"/>
    <cellStyle name="Total 6 8 2 4 2 3 2" xfId="26556" xr:uid="{00000000-0005-0000-0000-0000CCD50000}"/>
    <cellStyle name="Total 6 8 2 4 2 3 3" xfId="43815" xr:uid="{00000000-0005-0000-0000-0000CDD50000}"/>
    <cellStyle name="Total 6 8 2 4 2 4" xfId="15835" xr:uid="{00000000-0005-0000-0000-0000CED50000}"/>
    <cellStyle name="Total 6 8 2 4 2 4 2" xfId="33499" xr:uid="{00000000-0005-0000-0000-0000CFD50000}"/>
    <cellStyle name="Total 6 8 2 4 2 4 3" xfId="50708" xr:uid="{00000000-0005-0000-0000-0000D0D50000}"/>
    <cellStyle name="Total 6 8 2 4 2 5" xfId="22920" xr:uid="{00000000-0005-0000-0000-0000D1D50000}"/>
    <cellStyle name="Total 6 8 2 4 2 6" xfId="40204" xr:uid="{00000000-0005-0000-0000-0000D2D50000}"/>
    <cellStyle name="Total 6 8 2 4 3" xfId="10799" xr:uid="{00000000-0005-0000-0000-0000D3D50000}"/>
    <cellStyle name="Total 6 8 2 4 3 2" xfId="17634" xr:uid="{00000000-0005-0000-0000-0000D4D50000}"/>
    <cellStyle name="Total 6 8 2 4 3 2 2" xfId="35298" xr:uid="{00000000-0005-0000-0000-0000D5D50000}"/>
    <cellStyle name="Total 6 8 2 4 3 2 3" xfId="52493" xr:uid="{00000000-0005-0000-0000-0000D6D50000}"/>
    <cellStyle name="Total 6 8 2 4 3 3" xfId="28463" xr:uid="{00000000-0005-0000-0000-0000D7D50000}"/>
    <cellStyle name="Total 6 8 2 4 3 4" xfId="45708" xr:uid="{00000000-0005-0000-0000-0000D8D50000}"/>
    <cellStyle name="Total 6 8 2 4 4" xfId="7109" xr:uid="{00000000-0005-0000-0000-0000D9D50000}"/>
    <cellStyle name="Total 6 8 2 4 4 2" xfId="24774" xr:uid="{00000000-0005-0000-0000-0000DAD50000}"/>
    <cellStyle name="Total 6 8 2 4 4 3" xfId="42045" xr:uid="{00000000-0005-0000-0000-0000DBD50000}"/>
    <cellStyle name="Total 6 8 2 4 5" xfId="14088" xr:uid="{00000000-0005-0000-0000-0000DCD50000}"/>
    <cellStyle name="Total 6 8 2 4 5 2" xfId="31752" xr:uid="{00000000-0005-0000-0000-0000DDD50000}"/>
    <cellStyle name="Total 6 8 2 4 5 3" xfId="48973" xr:uid="{00000000-0005-0000-0000-0000DED50000}"/>
    <cellStyle name="Total 6 8 2 4 6" xfId="21058" xr:uid="{00000000-0005-0000-0000-0000DFD50000}"/>
    <cellStyle name="Total 6 8 2 4 7" xfId="38361" xr:uid="{00000000-0005-0000-0000-0000E0D50000}"/>
    <cellStyle name="Total 6 8 2 5" xfId="3280" xr:uid="{00000000-0005-0000-0000-0000E1D50000}"/>
    <cellStyle name="Total 6 8 2 5 2" xfId="5196" xr:uid="{00000000-0005-0000-0000-0000E2D50000}"/>
    <cellStyle name="Total 6 8 2 5 2 2" xfId="12116" xr:uid="{00000000-0005-0000-0000-0000E3D50000}"/>
    <cellStyle name="Total 6 8 2 5 2 2 2" xfId="18897" xr:uid="{00000000-0005-0000-0000-0000E4D50000}"/>
    <cellStyle name="Total 6 8 2 5 2 2 2 2" xfId="36561" xr:uid="{00000000-0005-0000-0000-0000E5D50000}"/>
    <cellStyle name="Total 6 8 2 5 2 2 2 3" xfId="53744" xr:uid="{00000000-0005-0000-0000-0000E6D50000}"/>
    <cellStyle name="Total 6 8 2 5 2 2 3" xfId="29780" xr:uid="{00000000-0005-0000-0000-0000E7D50000}"/>
    <cellStyle name="Total 6 8 2 5 2 2 4" xfId="47013" xr:uid="{00000000-0005-0000-0000-0000E8D50000}"/>
    <cellStyle name="Total 6 8 2 5 2 3" xfId="8832" xr:uid="{00000000-0005-0000-0000-0000E9D50000}"/>
    <cellStyle name="Total 6 8 2 5 2 3 2" xfId="26497" xr:uid="{00000000-0005-0000-0000-0000EAD50000}"/>
    <cellStyle name="Total 6 8 2 5 2 3 3" xfId="43756" xr:uid="{00000000-0005-0000-0000-0000EBD50000}"/>
    <cellStyle name="Total 6 8 2 5 2 4" xfId="15830" xr:uid="{00000000-0005-0000-0000-0000ECD50000}"/>
    <cellStyle name="Total 6 8 2 5 2 4 2" xfId="33494" xr:uid="{00000000-0005-0000-0000-0000EDD50000}"/>
    <cellStyle name="Total 6 8 2 5 2 4 3" xfId="50703" xr:uid="{00000000-0005-0000-0000-0000EED50000}"/>
    <cellStyle name="Total 6 8 2 5 2 5" xfId="22861" xr:uid="{00000000-0005-0000-0000-0000EFD50000}"/>
    <cellStyle name="Total 6 8 2 5 2 6" xfId="40145" xr:uid="{00000000-0005-0000-0000-0000F0D50000}"/>
    <cellStyle name="Total 6 8 2 5 3" xfId="7052" xr:uid="{00000000-0005-0000-0000-0000F1D50000}"/>
    <cellStyle name="Total 6 8 2 5 3 2" xfId="24717" xr:uid="{00000000-0005-0000-0000-0000F2D50000}"/>
    <cellStyle name="Total 6 8 2 5 3 3" xfId="41988" xr:uid="{00000000-0005-0000-0000-0000F3D50000}"/>
    <cellStyle name="Total 6 8 2 5 4" xfId="14083" xr:uid="{00000000-0005-0000-0000-0000F4D50000}"/>
    <cellStyle name="Total 6 8 2 5 4 2" xfId="31747" xr:uid="{00000000-0005-0000-0000-0000F5D50000}"/>
    <cellStyle name="Total 6 8 2 5 4 3" xfId="48968" xr:uid="{00000000-0005-0000-0000-0000F6D50000}"/>
    <cellStyle name="Total 6 8 2 5 5" xfId="20999" xr:uid="{00000000-0005-0000-0000-0000F7D50000}"/>
    <cellStyle name="Total 6 8 2 5 6" xfId="38302" xr:uid="{00000000-0005-0000-0000-0000F8D50000}"/>
    <cellStyle name="Total 6 8 2 6" xfId="4592" xr:uid="{00000000-0005-0000-0000-0000F9D50000}"/>
    <cellStyle name="Total 6 8 2 6 2" xfId="11512" xr:uid="{00000000-0005-0000-0000-0000FAD50000}"/>
    <cellStyle name="Total 6 8 2 6 2 2" xfId="18293" xr:uid="{00000000-0005-0000-0000-0000FBD50000}"/>
    <cellStyle name="Total 6 8 2 6 2 2 2" xfId="35957" xr:uid="{00000000-0005-0000-0000-0000FCD50000}"/>
    <cellStyle name="Total 6 8 2 6 2 2 3" xfId="53146" xr:uid="{00000000-0005-0000-0000-0000FDD50000}"/>
    <cellStyle name="Total 6 8 2 6 2 3" xfId="29176" xr:uid="{00000000-0005-0000-0000-0000FED50000}"/>
    <cellStyle name="Total 6 8 2 6 2 4" xfId="46415" xr:uid="{00000000-0005-0000-0000-0000FFD50000}"/>
    <cellStyle name="Total 6 8 2 6 3" xfId="8228" xr:uid="{00000000-0005-0000-0000-000000D60000}"/>
    <cellStyle name="Total 6 8 2 6 3 2" xfId="25893" xr:uid="{00000000-0005-0000-0000-000001D60000}"/>
    <cellStyle name="Total 6 8 2 6 3 3" xfId="43158" xr:uid="{00000000-0005-0000-0000-000002D60000}"/>
    <cellStyle name="Total 6 8 2 6 4" xfId="15226" xr:uid="{00000000-0005-0000-0000-000003D60000}"/>
    <cellStyle name="Total 6 8 2 6 4 2" xfId="32890" xr:uid="{00000000-0005-0000-0000-000004D60000}"/>
    <cellStyle name="Total 6 8 2 6 4 3" xfId="50105" xr:uid="{00000000-0005-0000-0000-000005D60000}"/>
    <cellStyle name="Total 6 8 2 6 5" xfId="22257" xr:uid="{00000000-0005-0000-0000-000006D60000}"/>
    <cellStyle name="Total 6 8 2 6 6" xfId="39547" xr:uid="{00000000-0005-0000-0000-000007D60000}"/>
    <cellStyle name="Total 6 8 2 7" xfId="10198" xr:uid="{00000000-0005-0000-0000-000008D60000}"/>
    <cellStyle name="Total 6 8 2 7 2" xfId="17087" xr:uid="{00000000-0005-0000-0000-000009D60000}"/>
    <cellStyle name="Total 6 8 2 7 2 2" xfId="34751" xr:uid="{00000000-0005-0000-0000-00000AD60000}"/>
    <cellStyle name="Total 6 8 2 7 2 3" xfId="51952" xr:uid="{00000000-0005-0000-0000-00000BD60000}"/>
    <cellStyle name="Total 6 8 2 7 3" xfId="27862" xr:uid="{00000000-0005-0000-0000-00000CD60000}"/>
    <cellStyle name="Total 6 8 2 7 4" xfId="45113" xr:uid="{00000000-0005-0000-0000-00000DD60000}"/>
    <cellStyle name="Total 6 8 2 8" xfId="6448" xr:uid="{00000000-0005-0000-0000-00000ED60000}"/>
    <cellStyle name="Total 6 8 2 8 2" xfId="24113" xr:uid="{00000000-0005-0000-0000-00000FD60000}"/>
    <cellStyle name="Total 6 8 2 8 3" xfId="41390" xr:uid="{00000000-0005-0000-0000-000010D60000}"/>
    <cellStyle name="Total 6 8 2 9" xfId="13479" xr:uid="{00000000-0005-0000-0000-000011D60000}"/>
    <cellStyle name="Total 6 8 2 9 2" xfId="31143" xr:uid="{00000000-0005-0000-0000-000012D60000}"/>
    <cellStyle name="Total 6 8 2 9 3" xfId="48370" xr:uid="{00000000-0005-0000-0000-000013D60000}"/>
    <cellStyle name="Total 6 8 3" xfId="2900" xr:uid="{00000000-0005-0000-0000-000014D60000}"/>
    <cellStyle name="Total 6 8 3 2" xfId="3563" xr:uid="{00000000-0005-0000-0000-000015D60000}"/>
    <cellStyle name="Total 6 8 3 2 2" xfId="5479" xr:uid="{00000000-0005-0000-0000-000016D60000}"/>
    <cellStyle name="Total 6 8 3 2 2 2" xfId="12399" xr:uid="{00000000-0005-0000-0000-000017D60000}"/>
    <cellStyle name="Total 6 8 3 2 2 2 2" xfId="19126" xr:uid="{00000000-0005-0000-0000-000018D60000}"/>
    <cellStyle name="Total 6 8 3 2 2 2 2 2" xfId="36790" xr:uid="{00000000-0005-0000-0000-000019D60000}"/>
    <cellStyle name="Total 6 8 3 2 2 2 2 3" xfId="53970" xr:uid="{00000000-0005-0000-0000-00001AD60000}"/>
    <cellStyle name="Total 6 8 3 2 2 2 3" xfId="30063" xr:uid="{00000000-0005-0000-0000-00001BD60000}"/>
    <cellStyle name="Total 6 8 3 2 2 2 4" xfId="47293" xr:uid="{00000000-0005-0000-0000-00001CD60000}"/>
    <cellStyle name="Total 6 8 3 2 2 3" xfId="9115" xr:uid="{00000000-0005-0000-0000-00001DD60000}"/>
    <cellStyle name="Total 6 8 3 2 2 3 2" xfId="26780" xr:uid="{00000000-0005-0000-0000-00001ED60000}"/>
    <cellStyle name="Total 6 8 3 2 2 3 3" xfId="44036" xr:uid="{00000000-0005-0000-0000-00001FD60000}"/>
    <cellStyle name="Total 6 8 3 2 2 4" xfId="16059" xr:uid="{00000000-0005-0000-0000-000020D60000}"/>
    <cellStyle name="Total 6 8 3 2 2 4 2" xfId="33723" xr:uid="{00000000-0005-0000-0000-000021D60000}"/>
    <cellStyle name="Total 6 8 3 2 2 4 3" xfId="50929" xr:uid="{00000000-0005-0000-0000-000022D60000}"/>
    <cellStyle name="Total 6 8 3 2 2 5" xfId="23144" xr:uid="{00000000-0005-0000-0000-000023D60000}"/>
    <cellStyle name="Total 6 8 3 2 2 6" xfId="40425" xr:uid="{00000000-0005-0000-0000-000024D60000}"/>
    <cellStyle name="Total 6 8 3 2 3" xfId="11023" xr:uid="{00000000-0005-0000-0000-000025D60000}"/>
    <cellStyle name="Total 6 8 3 2 3 2" xfId="17858" xr:uid="{00000000-0005-0000-0000-000026D60000}"/>
    <cellStyle name="Total 6 8 3 2 3 2 2" xfId="35522" xr:uid="{00000000-0005-0000-0000-000027D60000}"/>
    <cellStyle name="Total 6 8 3 2 3 2 3" xfId="52714" xr:uid="{00000000-0005-0000-0000-000028D60000}"/>
    <cellStyle name="Total 6 8 3 2 3 3" xfId="28687" xr:uid="{00000000-0005-0000-0000-000029D60000}"/>
    <cellStyle name="Total 6 8 3 2 3 4" xfId="45929" xr:uid="{00000000-0005-0000-0000-00002AD60000}"/>
    <cellStyle name="Total 6 8 3 2 4" xfId="7260" xr:uid="{00000000-0005-0000-0000-00002BD60000}"/>
    <cellStyle name="Total 6 8 3 2 4 2" xfId="24925" xr:uid="{00000000-0005-0000-0000-00002CD60000}"/>
    <cellStyle name="Total 6 8 3 2 4 3" xfId="42193" xr:uid="{00000000-0005-0000-0000-00002DD60000}"/>
    <cellStyle name="Total 6 8 3 2 5" xfId="14312" xr:uid="{00000000-0005-0000-0000-00002ED60000}"/>
    <cellStyle name="Total 6 8 3 2 5 2" xfId="31976" xr:uid="{00000000-0005-0000-0000-00002FD60000}"/>
    <cellStyle name="Total 6 8 3 2 5 3" xfId="49194" xr:uid="{00000000-0005-0000-0000-000030D60000}"/>
    <cellStyle name="Total 6 8 3 2 6" xfId="21282" xr:uid="{00000000-0005-0000-0000-000031D60000}"/>
    <cellStyle name="Total 6 8 3 2 7" xfId="38582" xr:uid="{00000000-0005-0000-0000-000032D60000}"/>
    <cellStyle name="Total 6 8 3 3" xfId="3933" xr:uid="{00000000-0005-0000-0000-000033D60000}"/>
    <cellStyle name="Total 6 8 3 3 2" xfId="5849" xr:uid="{00000000-0005-0000-0000-000034D60000}"/>
    <cellStyle name="Total 6 8 3 3 2 2" xfId="12769" xr:uid="{00000000-0005-0000-0000-000035D60000}"/>
    <cellStyle name="Total 6 8 3 3 2 2 2" xfId="19496" xr:uid="{00000000-0005-0000-0000-000036D60000}"/>
    <cellStyle name="Total 6 8 3 3 2 2 2 2" xfId="37160" xr:uid="{00000000-0005-0000-0000-000037D60000}"/>
    <cellStyle name="Total 6 8 3 3 2 2 2 3" xfId="54337" xr:uid="{00000000-0005-0000-0000-000038D60000}"/>
    <cellStyle name="Total 6 8 3 3 2 2 3" xfId="30433" xr:uid="{00000000-0005-0000-0000-000039D60000}"/>
    <cellStyle name="Total 6 8 3 3 2 2 4" xfId="47660" xr:uid="{00000000-0005-0000-0000-00003AD60000}"/>
    <cellStyle name="Total 6 8 3 3 2 3" xfId="9485" xr:uid="{00000000-0005-0000-0000-00003BD60000}"/>
    <cellStyle name="Total 6 8 3 3 2 3 2" xfId="27150" xr:uid="{00000000-0005-0000-0000-00003CD60000}"/>
    <cellStyle name="Total 6 8 3 3 2 3 3" xfId="44403" xr:uid="{00000000-0005-0000-0000-00003DD60000}"/>
    <cellStyle name="Total 6 8 3 3 2 4" xfId="16429" xr:uid="{00000000-0005-0000-0000-00003ED60000}"/>
    <cellStyle name="Total 6 8 3 3 2 4 2" xfId="34093" xr:uid="{00000000-0005-0000-0000-00003FD60000}"/>
    <cellStyle name="Total 6 8 3 3 2 4 3" xfId="51296" xr:uid="{00000000-0005-0000-0000-000040D60000}"/>
    <cellStyle name="Total 6 8 3 3 2 5" xfId="23514" xr:uid="{00000000-0005-0000-0000-000041D60000}"/>
    <cellStyle name="Total 6 8 3 3 2 6" xfId="40792" xr:uid="{00000000-0005-0000-0000-000042D60000}"/>
    <cellStyle name="Total 6 8 3 3 3" xfId="7630" xr:uid="{00000000-0005-0000-0000-000043D60000}"/>
    <cellStyle name="Total 6 8 3 3 3 2" xfId="25295" xr:uid="{00000000-0005-0000-0000-000044D60000}"/>
    <cellStyle name="Total 6 8 3 3 3 3" xfId="42560" xr:uid="{00000000-0005-0000-0000-000045D60000}"/>
    <cellStyle name="Total 6 8 3 3 4" xfId="14682" xr:uid="{00000000-0005-0000-0000-000046D60000}"/>
    <cellStyle name="Total 6 8 3 3 4 2" xfId="32346" xr:uid="{00000000-0005-0000-0000-000047D60000}"/>
    <cellStyle name="Total 6 8 3 3 4 3" xfId="49561" xr:uid="{00000000-0005-0000-0000-000048D60000}"/>
    <cellStyle name="Total 6 8 3 3 5" xfId="21652" xr:uid="{00000000-0005-0000-0000-000049D60000}"/>
    <cellStyle name="Total 6 8 3 3 6" xfId="38949" xr:uid="{00000000-0005-0000-0000-00004AD60000}"/>
    <cellStyle name="Total 6 8 3 4" xfId="4816" xr:uid="{00000000-0005-0000-0000-00004BD60000}"/>
    <cellStyle name="Total 6 8 3 4 2" xfId="11736" xr:uid="{00000000-0005-0000-0000-00004CD60000}"/>
    <cellStyle name="Total 6 8 3 4 2 2" xfId="18517" xr:uid="{00000000-0005-0000-0000-00004DD60000}"/>
    <cellStyle name="Total 6 8 3 4 2 2 2" xfId="36181" xr:uid="{00000000-0005-0000-0000-00004ED60000}"/>
    <cellStyle name="Total 6 8 3 4 2 2 3" xfId="53367" xr:uid="{00000000-0005-0000-0000-00004FD60000}"/>
    <cellStyle name="Total 6 8 3 4 2 3" xfId="29400" xr:uid="{00000000-0005-0000-0000-000050D60000}"/>
    <cellStyle name="Total 6 8 3 4 2 4" xfId="46636" xr:uid="{00000000-0005-0000-0000-000051D60000}"/>
    <cellStyle name="Total 6 8 3 4 3" xfId="8452" xr:uid="{00000000-0005-0000-0000-000052D60000}"/>
    <cellStyle name="Total 6 8 3 4 3 2" xfId="26117" xr:uid="{00000000-0005-0000-0000-000053D60000}"/>
    <cellStyle name="Total 6 8 3 4 3 3" xfId="43379" xr:uid="{00000000-0005-0000-0000-000054D60000}"/>
    <cellStyle name="Total 6 8 3 4 4" xfId="15450" xr:uid="{00000000-0005-0000-0000-000055D60000}"/>
    <cellStyle name="Total 6 8 3 4 4 2" xfId="33114" xr:uid="{00000000-0005-0000-0000-000056D60000}"/>
    <cellStyle name="Total 6 8 3 4 4 3" xfId="50326" xr:uid="{00000000-0005-0000-0000-000057D60000}"/>
    <cellStyle name="Total 6 8 3 4 5" xfId="22481" xr:uid="{00000000-0005-0000-0000-000058D60000}"/>
    <cellStyle name="Total 6 8 3 4 6" xfId="39768" xr:uid="{00000000-0005-0000-0000-000059D60000}"/>
    <cellStyle name="Total 6 8 3 5" xfId="10422" xr:uid="{00000000-0005-0000-0000-00005AD60000}"/>
    <cellStyle name="Total 6 8 3 5 2" xfId="17311" xr:uid="{00000000-0005-0000-0000-00005BD60000}"/>
    <cellStyle name="Total 6 8 3 5 2 2" xfId="34975" xr:uid="{00000000-0005-0000-0000-00005CD60000}"/>
    <cellStyle name="Total 6 8 3 5 2 3" xfId="52173" xr:uid="{00000000-0005-0000-0000-00005DD60000}"/>
    <cellStyle name="Total 6 8 3 5 3" xfId="28086" xr:uid="{00000000-0005-0000-0000-00005ED60000}"/>
    <cellStyle name="Total 6 8 3 5 4" xfId="45334" xr:uid="{00000000-0005-0000-0000-00005FD60000}"/>
    <cellStyle name="Total 6 8 3 6" xfId="6672" xr:uid="{00000000-0005-0000-0000-000060D60000}"/>
    <cellStyle name="Total 6 8 3 6 2" xfId="24337" xr:uid="{00000000-0005-0000-0000-000061D60000}"/>
    <cellStyle name="Total 6 8 3 6 3" xfId="41611" xr:uid="{00000000-0005-0000-0000-000062D60000}"/>
    <cellStyle name="Total 6 8 3 7" xfId="13703" xr:uid="{00000000-0005-0000-0000-000063D60000}"/>
    <cellStyle name="Total 6 8 3 7 2" xfId="31367" xr:uid="{00000000-0005-0000-0000-000064D60000}"/>
    <cellStyle name="Total 6 8 3 7 3" xfId="48591" xr:uid="{00000000-0005-0000-0000-000065D60000}"/>
    <cellStyle name="Total 6 8 3 8" xfId="20619" xr:uid="{00000000-0005-0000-0000-000066D60000}"/>
    <cellStyle name="Total 6 8 3 9" xfId="37925" xr:uid="{00000000-0005-0000-0000-000067D60000}"/>
    <cellStyle name="Total 6 8 4" xfId="4564" xr:uid="{00000000-0005-0000-0000-000068D60000}"/>
    <cellStyle name="Total 6 8 4 2" xfId="6428" xr:uid="{00000000-0005-0000-0000-000069D60000}"/>
    <cellStyle name="Total 6 8 4 2 2" xfId="13347" xr:uid="{00000000-0005-0000-0000-00006AD60000}"/>
    <cellStyle name="Total 6 8 4 2 2 2" xfId="20020" xr:uid="{00000000-0005-0000-0000-00006BD60000}"/>
    <cellStyle name="Total 6 8 4 2 2 2 2" xfId="37684" xr:uid="{00000000-0005-0000-0000-00006CD60000}"/>
    <cellStyle name="Total 6 8 4 2 2 2 3" xfId="54861" xr:uid="{00000000-0005-0000-0000-00006DD60000}"/>
    <cellStyle name="Total 6 8 4 2 2 3" xfId="31011" xr:uid="{00000000-0005-0000-0000-00006ED60000}"/>
    <cellStyle name="Total 6 8 4 2 2 4" xfId="48238" xr:uid="{00000000-0005-0000-0000-00006FD60000}"/>
    <cellStyle name="Total 6 8 4 2 3" xfId="10063" xr:uid="{00000000-0005-0000-0000-000070D60000}"/>
    <cellStyle name="Total 6 8 4 2 3 2" xfId="27728" xr:uid="{00000000-0005-0000-0000-000071D60000}"/>
    <cellStyle name="Total 6 8 4 2 3 3" xfId="44981" xr:uid="{00000000-0005-0000-0000-000072D60000}"/>
    <cellStyle name="Total 6 8 4 2 4" xfId="16953" xr:uid="{00000000-0005-0000-0000-000073D60000}"/>
    <cellStyle name="Total 6 8 4 2 4 2" xfId="34617" xr:uid="{00000000-0005-0000-0000-000074D60000}"/>
    <cellStyle name="Total 6 8 4 2 4 3" xfId="51820" xr:uid="{00000000-0005-0000-0000-000075D60000}"/>
    <cellStyle name="Total 6 8 4 2 5" xfId="24093" xr:uid="{00000000-0005-0000-0000-000076D60000}"/>
    <cellStyle name="Total 6 8 4 2 6" xfId="41370" xr:uid="{00000000-0005-0000-0000-000077D60000}"/>
    <cellStyle name="Total 6 8 4 3" xfId="11492" xr:uid="{00000000-0005-0000-0000-000078D60000}"/>
    <cellStyle name="Total 6 8 4 3 2" xfId="18273" xr:uid="{00000000-0005-0000-0000-000079D60000}"/>
    <cellStyle name="Total 6 8 4 3 2 2" xfId="35937" xr:uid="{00000000-0005-0000-0000-00007AD60000}"/>
    <cellStyle name="Total 6 8 4 3 2 3" xfId="53126" xr:uid="{00000000-0005-0000-0000-00007BD60000}"/>
    <cellStyle name="Total 6 8 4 3 3" xfId="29156" xr:uid="{00000000-0005-0000-0000-00007CD60000}"/>
    <cellStyle name="Total 6 8 4 3 4" xfId="46395" xr:uid="{00000000-0005-0000-0000-00007DD60000}"/>
    <cellStyle name="Total 6 8 4 4" xfId="8208" xr:uid="{00000000-0005-0000-0000-00007ED60000}"/>
    <cellStyle name="Total 6 8 4 4 2" xfId="25873" xr:uid="{00000000-0005-0000-0000-00007FD60000}"/>
    <cellStyle name="Total 6 8 4 4 3" xfId="43138" xr:uid="{00000000-0005-0000-0000-000080D60000}"/>
    <cellStyle name="Total 6 8 4 5" xfId="15206" xr:uid="{00000000-0005-0000-0000-000081D60000}"/>
    <cellStyle name="Total 6 8 4 5 2" xfId="32870" xr:uid="{00000000-0005-0000-0000-000082D60000}"/>
    <cellStyle name="Total 6 8 4 5 3" xfId="50085" xr:uid="{00000000-0005-0000-0000-000083D60000}"/>
    <cellStyle name="Total 6 8 4 6" xfId="22237" xr:uid="{00000000-0005-0000-0000-000084D60000}"/>
    <cellStyle name="Total 6 8 4 7" xfId="39527" xr:uid="{00000000-0005-0000-0000-000085D60000}"/>
    <cellStyle name="Total 6 8 5" xfId="4586" xr:uid="{00000000-0005-0000-0000-000086D60000}"/>
    <cellStyle name="Total 6 8 5 2" xfId="6445" xr:uid="{00000000-0005-0000-0000-000087D60000}"/>
    <cellStyle name="Total 6 8 5 2 2" xfId="13364" xr:uid="{00000000-0005-0000-0000-000088D60000}"/>
    <cellStyle name="Total 6 8 5 2 2 2" xfId="20037" xr:uid="{00000000-0005-0000-0000-000089D60000}"/>
    <cellStyle name="Total 6 8 5 2 2 2 2" xfId="37701" xr:uid="{00000000-0005-0000-0000-00008AD60000}"/>
    <cellStyle name="Total 6 8 5 2 2 2 3" xfId="54878" xr:uid="{00000000-0005-0000-0000-00008BD60000}"/>
    <cellStyle name="Total 6 8 5 2 2 3" xfId="31028" xr:uid="{00000000-0005-0000-0000-00008CD60000}"/>
    <cellStyle name="Total 6 8 5 2 2 4" xfId="48255" xr:uid="{00000000-0005-0000-0000-00008DD60000}"/>
    <cellStyle name="Total 6 8 5 2 3" xfId="10080" xr:uid="{00000000-0005-0000-0000-00008ED60000}"/>
    <cellStyle name="Total 6 8 5 2 3 2" xfId="27745" xr:uid="{00000000-0005-0000-0000-00008FD60000}"/>
    <cellStyle name="Total 6 8 5 2 3 3" xfId="44998" xr:uid="{00000000-0005-0000-0000-000090D60000}"/>
    <cellStyle name="Total 6 8 5 2 4" xfId="16970" xr:uid="{00000000-0005-0000-0000-000091D60000}"/>
    <cellStyle name="Total 6 8 5 2 4 2" xfId="34634" xr:uid="{00000000-0005-0000-0000-000092D60000}"/>
    <cellStyle name="Total 6 8 5 2 4 3" xfId="51837" xr:uid="{00000000-0005-0000-0000-000093D60000}"/>
    <cellStyle name="Total 6 8 5 2 5" xfId="24110" xr:uid="{00000000-0005-0000-0000-000094D60000}"/>
    <cellStyle name="Total 6 8 5 2 6" xfId="41387" xr:uid="{00000000-0005-0000-0000-000095D60000}"/>
    <cellStyle name="Total 6 8 5 3" xfId="11509" xr:uid="{00000000-0005-0000-0000-000096D60000}"/>
    <cellStyle name="Total 6 8 5 3 2" xfId="18290" xr:uid="{00000000-0005-0000-0000-000097D60000}"/>
    <cellStyle name="Total 6 8 5 3 2 2" xfId="35954" xr:uid="{00000000-0005-0000-0000-000098D60000}"/>
    <cellStyle name="Total 6 8 5 3 2 3" xfId="53143" xr:uid="{00000000-0005-0000-0000-000099D60000}"/>
    <cellStyle name="Total 6 8 5 3 3" xfId="29173" xr:uid="{00000000-0005-0000-0000-00009AD60000}"/>
    <cellStyle name="Total 6 8 5 3 4" xfId="46412" xr:uid="{00000000-0005-0000-0000-00009BD60000}"/>
    <cellStyle name="Total 6 8 5 4" xfId="8225" xr:uid="{00000000-0005-0000-0000-00009CD60000}"/>
    <cellStyle name="Total 6 8 5 4 2" xfId="25890" xr:uid="{00000000-0005-0000-0000-00009DD60000}"/>
    <cellStyle name="Total 6 8 5 4 3" xfId="43155" xr:uid="{00000000-0005-0000-0000-00009ED60000}"/>
    <cellStyle name="Total 6 8 5 5" xfId="15223" xr:uid="{00000000-0005-0000-0000-00009FD60000}"/>
    <cellStyle name="Total 6 8 5 5 2" xfId="32887" xr:uid="{00000000-0005-0000-0000-0000A0D60000}"/>
    <cellStyle name="Total 6 8 5 5 3" xfId="50102" xr:uid="{00000000-0005-0000-0000-0000A1D60000}"/>
    <cellStyle name="Total 6 8 5 6" xfId="22254" xr:uid="{00000000-0005-0000-0000-0000A2D60000}"/>
    <cellStyle name="Total 6 8 5 7" xfId="39544" xr:uid="{00000000-0005-0000-0000-0000A3D60000}"/>
    <cellStyle name="Total 6 8 6" xfId="10195" xr:uid="{00000000-0005-0000-0000-0000A4D60000}"/>
    <cellStyle name="Total 6 8 6 2" xfId="17084" xr:uid="{00000000-0005-0000-0000-0000A5D60000}"/>
    <cellStyle name="Total 6 8 6 2 2" xfId="34748" xr:uid="{00000000-0005-0000-0000-0000A6D60000}"/>
    <cellStyle name="Total 6 8 6 2 3" xfId="51949" xr:uid="{00000000-0005-0000-0000-0000A7D60000}"/>
    <cellStyle name="Total 6 8 6 3" xfId="27859" xr:uid="{00000000-0005-0000-0000-0000A8D60000}"/>
    <cellStyle name="Total 6 8 6 4" xfId="45110" xr:uid="{00000000-0005-0000-0000-0000A9D60000}"/>
    <cellStyle name="Total 6 8 7" xfId="13476" xr:uid="{00000000-0005-0000-0000-0000AAD60000}"/>
    <cellStyle name="Total 6 8 7 2" xfId="31140" xr:uid="{00000000-0005-0000-0000-0000ABD60000}"/>
    <cellStyle name="Total 6 8 7 3" xfId="48367" xr:uid="{00000000-0005-0000-0000-0000ACD60000}"/>
    <cellStyle name="Total 6 8 8" xfId="20356" xr:uid="{00000000-0005-0000-0000-0000ADD60000}"/>
    <cellStyle name="Total 6 8 9" xfId="20064" xr:uid="{00000000-0005-0000-0000-0000AED60000}"/>
    <cellStyle name="Total 6 9" xfId="2678" xr:uid="{00000000-0005-0000-0000-0000AFD60000}"/>
    <cellStyle name="Total 6 9 10" xfId="20399" xr:uid="{00000000-0005-0000-0000-0000B0D60000}"/>
    <cellStyle name="Total 6 9 11" xfId="37708" xr:uid="{00000000-0005-0000-0000-0000B1D60000}"/>
    <cellStyle name="Total 6 9 2" xfId="2907" xr:uid="{00000000-0005-0000-0000-0000B2D60000}"/>
    <cellStyle name="Total 6 9 2 2" xfId="3570" xr:uid="{00000000-0005-0000-0000-0000B3D60000}"/>
    <cellStyle name="Total 6 9 2 2 2" xfId="5486" xr:uid="{00000000-0005-0000-0000-0000B4D60000}"/>
    <cellStyle name="Total 6 9 2 2 2 2" xfId="12406" xr:uid="{00000000-0005-0000-0000-0000B5D60000}"/>
    <cellStyle name="Total 6 9 2 2 2 2 2" xfId="19133" xr:uid="{00000000-0005-0000-0000-0000B6D60000}"/>
    <cellStyle name="Total 6 9 2 2 2 2 2 2" xfId="36797" xr:uid="{00000000-0005-0000-0000-0000B7D60000}"/>
    <cellStyle name="Total 6 9 2 2 2 2 2 3" xfId="53977" xr:uid="{00000000-0005-0000-0000-0000B8D60000}"/>
    <cellStyle name="Total 6 9 2 2 2 2 3" xfId="30070" xr:uid="{00000000-0005-0000-0000-0000B9D60000}"/>
    <cellStyle name="Total 6 9 2 2 2 2 4" xfId="47300" xr:uid="{00000000-0005-0000-0000-0000BAD60000}"/>
    <cellStyle name="Total 6 9 2 2 2 3" xfId="9122" xr:uid="{00000000-0005-0000-0000-0000BBD60000}"/>
    <cellStyle name="Total 6 9 2 2 2 3 2" xfId="26787" xr:uid="{00000000-0005-0000-0000-0000BCD60000}"/>
    <cellStyle name="Total 6 9 2 2 2 3 3" xfId="44043" xr:uid="{00000000-0005-0000-0000-0000BDD60000}"/>
    <cellStyle name="Total 6 9 2 2 2 4" xfId="16066" xr:uid="{00000000-0005-0000-0000-0000BED60000}"/>
    <cellStyle name="Total 6 9 2 2 2 4 2" xfId="33730" xr:uid="{00000000-0005-0000-0000-0000BFD60000}"/>
    <cellStyle name="Total 6 9 2 2 2 4 3" xfId="50936" xr:uid="{00000000-0005-0000-0000-0000C0D60000}"/>
    <cellStyle name="Total 6 9 2 2 2 5" xfId="23151" xr:uid="{00000000-0005-0000-0000-0000C1D60000}"/>
    <cellStyle name="Total 6 9 2 2 2 6" xfId="40432" xr:uid="{00000000-0005-0000-0000-0000C2D60000}"/>
    <cellStyle name="Total 6 9 2 2 3" xfId="11030" xr:uid="{00000000-0005-0000-0000-0000C3D60000}"/>
    <cellStyle name="Total 6 9 2 2 3 2" xfId="17865" xr:uid="{00000000-0005-0000-0000-0000C4D60000}"/>
    <cellStyle name="Total 6 9 2 2 3 2 2" xfId="35529" xr:uid="{00000000-0005-0000-0000-0000C5D60000}"/>
    <cellStyle name="Total 6 9 2 2 3 2 3" xfId="52721" xr:uid="{00000000-0005-0000-0000-0000C6D60000}"/>
    <cellStyle name="Total 6 9 2 2 3 3" xfId="28694" xr:uid="{00000000-0005-0000-0000-0000C7D60000}"/>
    <cellStyle name="Total 6 9 2 2 3 4" xfId="45936" xr:uid="{00000000-0005-0000-0000-0000C8D60000}"/>
    <cellStyle name="Total 6 9 2 2 4" xfId="7267" xr:uid="{00000000-0005-0000-0000-0000C9D60000}"/>
    <cellStyle name="Total 6 9 2 2 4 2" xfId="24932" xr:uid="{00000000-0005-0000-0000-0000CAD60000}"/>
    <cellStyle name="Total 6 9 2 2 4 3" xfId="42200" xr:uid="{00000000-0005-0000-0000-0000CBD60000}"/>
    <cellStyle name="Total 6 9 2 2 5" xfId="14319" xr:uid="{00000000-0005-0000-0000-0000CCD60000}"/>
    <cellStyle name="Total 6 9 2 2 5 2" xfId="31983" xr:uid="{00000000-0005-0000-0000-0000CDD60000}"/>
    <cellStyle name="Total 6 9 2 2 5 3" xfId="49201" xr:uid="{00000000-0005-0000-0000-0000CED60000}"/>
    <cellStyle name="Total 6 9 2 2 6" xfId="21289" xr:uid="{00000000-0005-0000-0000-0000CFD60000}"/>
    <cellStyle name="Total 6 9 2 2 7" xfId="38589" xr:uid="{00000000-0005-0000-0000-0000D0D60000}"/>
    <cellStyle name="Total 6 9 2 3" xfId="3940" xr:uid="{00000000-0005-0000-0000-0000D1D60000}"/>
    <cellStyle name="Total 6 9 2 3 2" xfId="5856" xr:uid="{00000000-0005-0000-0000-0000D2D60000}"/>
    <cellStyle name="Total 6 9 2 3 2 2" xfId="12776" xr:uid="{00000000-0005-0000-0000-0000D3D60000}"/>
    <cellStyle name="Total 6 9 2 3 2 2 2" xfId="19503" xr:uid="{00000000-0005-0000-0000-0000D4D60000}"/>
    <cellStyle name="Total 6 9 2 3 2 2 2 2" xfId="37167" xr:uid="{00000000-0005-0000-0000-0000D5D60000}"/>
    <cellStyle name="Total 6 9 2 3 2 2 2 3" xfId="54344" xr:uid="{00000000-0005-0000-0000-0000D6D60000}"/>
    <cellStyle name="Total 6 9 2 3 2 2 3" xfId="30440" xr:uid="{00000000-0005-0000-0000-0000D7D60000}"/>
    <cellStyle name="Total 6 9 2 3 2 2 4" xfId="47667" xr:uid="{00000000-0005-0000-0000-0000D8D60000}"/>
    <cellStyle name="Total 6 9 2 3 2 3" xfId="9492" xr:uid="{00000000-0005-0000-0000-0000D9D60000}"/>
    <cellStyle name="Total 6 9 2 3 2 3 2" xfId="27157" xr:uid="{00000000-0005-0000-0000-0000DAD60000}"/>
    <cellStyle name="Total 6 9 2 3 2 3 3" xfId="44410" xr:uid="{00000000-0005-0000-0000-0000DBD60000}"/>
    <cellStyle name="Total 6 9 2 3 2 4" xfId="16436" xr:uid="{00000000-0005-0000-0000-0000DCD60000}"/>
    <cellStyle name="Total 6 9 2 3 2 4 2" xfId="34100" xr:uid="{00000000-0005-0000-0000-0000DDD60000}"/>
    <cellStyle name="Total 6 9 2 3 2 4 3" xfId="51303" xr:uid="{00000000-0005-0000-0000-0000DED60000}"/>
    <cellStyle name="Total 6 9 2 3 2 5" xfId="23521" xr:uid="{00000000-0005-0000-0000-0000DFD60000}"/>
    <cellStyle name="Total 6 9 2 3 2 6" xfId="40799" xr:uid="{00000000-0005-0000-0000-0000E0D60000}"/>
    <cellStyle name="Total 6 9 2 3 3" xfId="7637" xr:uid="{00000000-0005-0000-0000-0000E1D60000}"/>
    <cellStyle name="Total 6 9 2 3 3 2" xfId="25302" xr:uid="{00000000-0005-0000-0000-0000E2D60000}"/>
    <cellStyle name="Total 6 9 2 3 3 3" xfId="42567" xr:uid="{00000000-0005-0000-0000-0000E3D60000}"/>
    <cellStyle name="Total 6 9 2 3 4" xfId="14689" xr:uid="{00000000-0005-0000-0000-0000E4D60000}"/>
    <cellStyle name="Total 6 9 2 3 4 2" xfId="32353" xr:uid="{00000000-0005-0000-0000-0000E5D60000}"/>
    <cellStyle name="Total 6 9 2 3 4 3" xfId="49568" xr:uid="{00000000-0005-0000-0000-0000E6D60000}"/>
    <cellStyle name="Total 6 9 2 3 5" xfId="21659" xr:uid="{00000000-0005-0000-0000-0000E7D60000}"/>
    <cellStyle name="Total 6 9 2 3 6" xfId="38956" xr:uid="{00000000-0005-0000-0000-0000E8D60000}"/>
    <cellStyle name="Total 6 9 2 4" xfId="4823" xr:uid="{00000000-0005-0000-0000-0000E9D60000}"/>
    <cellStyle name="Total 6 9 2 4 2" xfId="11743" xr:uid="{00000000-0005-0000-0000-0000EAD60000}"/>
    <cellStyle name="Total 6 9 2 4 2 2" xfId="18524" xr:uid="{00000000-0005-0000-0000-0000EBD60000}"/>
    <cellStyle name="Total 6 9 2 4 2 2 2" xfId="36188" xr:uid="{00000000-0005-0000-0000-0000ECD60000}"/>
    <cellStyle name="Total 6 9 2 4 2 2 3" xfId="53374" xr:uid="{00000000-0005-0000-0000-0000EDD60000}"/>
    <cellStyle name="Total 6 9 2 4 2 3" xfId="29407" xr:uid="{00000000-0005-0000-0000-0000EED60000}"/>
    <cellStyle name="Total 6 9 2 4 2 4" xfId="46643" xr:uid="{00000000-0005-0000-0000-0000EFD60000}"/>
    <cellStyle name="Total 6 9 2 4 3" xfId="8459" xr:uid="{00000000-0005-0000-0000-0000F0D60000}"/>
    <cellStyle name="Total 6 9 2 4 3 2" xfId="26124" xr:uid="{00000000-0005-0000-0000-0000F1D60000}"/>
    <cellStyle name="Total 6 9 2 4 3 3" xfId="43386" xr:uid="{00000000-0005-0000-0000-0000F2D60000}"/>
    <cellStyle name="Total 6 9 2 4 4" xfId="15457" xr:uid="{00000000-0005-0000-0000-0000F3D60000}"/>
    <cellStyle name="Total 6 9 2 4 4 2" xfId="33121" xr:uid="{00000000-0005-0000-0000-0000F4D60000}"/>
    <cellStyle name="Total 6 9 2 4 4 3" xfId="50333" xr:uid="{00000000-0005-0000-0000-0000F5D60000}"/>
    <cellStyle name="Total 6 9 2 4 5" xfId="22488" xr:uid="{00000000-0005-0000-0000-0000F6D60000}"/>
    <cellStyle name="Total 6 9 2 4 6" xfId="39775" xr:uid="{00000000-0005-0000-0000-0000F7D60000}"/>
    <cellStyle name="Total 6 9 2 5" xfId="10429" xr:uid="{00000000-0005-0000-0000-0000F8D60000}"/>
    <cellStyle name="Total 6 9 2 5 2" xfId="17318" xr:uid="{00000000-0005-0000-0000-0000F9D60000}"/>
    <cellStyle name="Total 6 9 2 5 2 2" xfId="34982" xr:uid="{00000000-0005-0000-0000-0000FAD60000}"/>
    <cellStyle name="Total 6 9 2 5 2 3" xfId="52180" xr:uid="{00000000-0005-0000-0000-0000FBD60000}"/>
    <cellStyle name="Total 6 9 2 5 3" xfId="28093" xr:uid="{00000000-0005-0000-0000-0000FCD60000}"/>
    <cellStyle name="Total 6 9 2 5 4" xfId="45341" xr:uid="{00000000-0005-0000-0000-0000FDD60000}"/>
    <cellStyle name="Total 6 9 2 6" xfId="6679" xr:uid="{00000000-0005-0000-0000-0000FED60000}"/>
    <cellStyle name="Total 6 9 2 6 2" xfId="24344" xr:uid="{00000000-0005-0000-0000-0000FFD60000}"/>
    <cellStyle name="Total 6 9 2 6 3" xfId="41618" xr:uid="{00000000-0005-0000-0000-000000D70000}"/>
    <cellStyle name="Total 6 9 2 7" xfId="13710" xr:uid="{00000000-0005-0000-0000-000001D70000}"/>
    <cellStyle name="Total 6 9 2 7 2" xfId="31374" xr:uid="{00000000-0005-0000-0000-000002D70000}"/>
    <cellStyle name="Total 6 9 2 7 3" xfId="48598" xr:uid="{00000000-0005-0000-0000-000003D70000}"/>
    <cellStyle name="Total 6 9 2 8" xfId="20626" xr:uid="{00000000-0005-0000-0000-000004D70000}"/>
    <cellStyle name="Total 6 9 2 9" xfId="37932" xr:uid="{00000000-0005-0000-0000-000005D70000}"/>
    <cellStyle name="Total 6 9 3" xfId="3115" xr:uid="{00000000-0005-0000-0000-000006D70000}"/>
    <cellStyle name="Total 6 9 3 2" xfId="4145" xr:uid="{00000000-0005-0000-0000-000007D70000}"/>
    <cellStyle name="Total 6 9 3 2 2" xfId="6061" xr:uid="{00000000-0005-0000-0000-000008D70000}"/>
    <cellStyle name="Total 6 9 3 2 2 2" xfId="12981" xr:uid="{00000000-0005-0000-0000-000009D70000}"/>
    <cellStyle name="Total 6 9 3 2 2 2 2" xfId="19708" xr:uid="{00000000-0005-0000-0000-00000AD70000}"/>
    <cellStyle name="Total 6 9 3 2 2 2 2 2" xfId="37372" xr:uid="{00000000-0005-0000-0000-00000BD70000}"/>
    <cellStyle name="Total 6 9 3 2 2 2 2 3" xfId="54549" xr:uid="{00000000-0005-0000-0000-00000CD70000}"/>
    <cellStyle name="Total 6 9 3 2 2 2 3" xfId="30645" xr:uid="{00000000-0005-0000-0000-00000DD70000}"/>
    <cellStyle name="Total 6 9 3 2 2 2 4" xfId="47872" xr:uid="{00000000-0005-0000-0000-00000ED70000}"/>
    <cellStyle name="Total 6 9 3 2 2 3" xfId="9697" xr:uid="{00000000-0005-0000-0000-00000FD70000}"/>
    <cellStyle name="Total 6 9 3 2 2 3 2" xfId="27362" xr:uid="{00000000-0005-0000-0000-000010D70000}"/>
    <cellStyle name="Total 6 9 3 2 2 3 3" xfId="44615" xr:uid="{00000000-0005-0000-0000-000011D70000}"/>
    <cellStyle name="Total 6 9 3 2 2 4" xfId="16641" xr:uid="{00000000-0005-0000-0000-000012D70000}"/>
    <cellStyle name="Total 6 9 3 2 2 4 2" xfId="34305" xr:uid="{00000000-0005-0000-0000-000013D70000}"/>
    <cellStyle name="Total 6 9 3 2 2 4 3" xfId="51508" xr:uid="{00000000-0005-0000-0000-000014D70000}"/>
    <cellStyle name="Total 6 9 3 2 2 5" xfId="23726" xr:uid="{00000000-0005-0000-0000-000015D70000}"/>
    <cellStyle name="Total 6 9 3 2 2 6" xfId="41004" xr:uid="{00000000-0005-0000-0000-000016D70000}"/>
    <cellStyle name="Total 6 9 3 2 3" xfId="7842" xr:uid="{00000000-0005-0000-0000-000017D70000}"/>
    <cellStyle name="Total 6 9 3 2 3 2" xfId="25507" xr:uid="{00000000-0005-0000-0000-000018D70000}"/>
    <cellStyle name="Total 6 9 3 2 3 3" xfId="42772" xr:uid="{00000000-0005-0000-0000-000019D70000}"/>
    <cellStyle name="Total 6 9 3 2 4" xfId="14894" xr:uid="{00000000-0005-0000-0000-00001AD70000}"/>
    <cellStyle name="Total 6 9 3 2 4 2" xfId="32558" xr:uid="{00000000-0005-0000-0000-00001BD70000}"/>
    <cellStyle name="Total 6 9 3 2 4 3" xfId="49773" xr:uid="{00000000-0005-0000-0000-00001CD70000}"/>
    <cellStyle name="Total 6 9 3 2 5" xfId="21864" xr:uid="{00000000-0005-0000-0000-00001DD70000}"/>
    <cellStyle name="Total 6 9 3 2 6" xfId="39161" xr:uid="{00000000-0005-0000-0000-00001ED70000}"/>
    <cellStyle name="Total 6 9 3 3" xfId="5031" xr:uid="{00000000-0005-0000-0000-00001FD70000}"/>
    <cellStyle name="Total 6 9 3 3 2" xfId="11951" xr:uid="{00000000-0005-0000-0000-000020D70000}"/>
    <cellStyle name="Total 6 9 3 3 2 2" xfId="18732" xr:uid="{00000000-0005-0000-0000-000021D70000}"/>
    <cellStyle name="Total 6 9 3 3 2 2 2" xfId="36396" xr:uid="{00000000-0005-0000-0000-000022D70000}"/>
    <cellStyle name="Total 6 9 3 3 2 2 3" xfId="53579" xr:uid="{00000000-0005-0000-0000-000023D70000}"/>
    <cellStyle name="Total 6 9 3 3 2 3" xfId="29615" xr:uid="{00000000-0005-0000-0000-000024D70000}"/>
    <cellStyle name="Total 6 9 3 3 2 4" xfId="46848" xr:uid="{00000000-0005-0000-0000-000025D70000}"/>
    <cellStyle name="Total 6 9 3 3 3" xfId="8667" xr:uid="{00000000-0005-0000-0000-000026D70000}"/>
    <cellStyle name="Total 6 9 3 3 3 2" xfId="26332" xr:uid="{00000000-0005-0000-0000-000027D70000}"/>
    <cellStyle name="Total 6 9 3 3 3 3" xfId="43591" xr:uid="{00000000-0005-0000-0000-000028D70000}"/>
    <cellStyle name="Total 6 9 3 3 4" xfId="15665" xr:uid="{00000000-0005-0000-0000-000029D70000}"/>
    <cellStyle name="Total 6 9 3 3 4 2" xfId="33329" xr:uid="{00000000-0005-0000-0000-00002AD70000}"/>
    <cellStyle name="Total 6 9 3 3 4 3" xfId="50538" xr:uid="{00000000-0005-0000-0000-00002BD70000}"/>
    <cellStyle name="Total 6 9 3 3 5" xfId="22696" xr:uid="{00000000-0005-0000-0000-00002CD70000}"/>
    <cellStyle name="Total 6 9 3 3 6" xfId="39980" xr:uid="{00000000-0005-0000-0000-00002DD70000}"/>
    <cellStyle name="Total 6 9 3 4" xfId="10637" xr:uid="{00000000-0005-0000-0000-00002ED70000}"/>
    <cellStyle name="Total 6 9 3 4 2" xfId="17526" xr:uid="{00000000-0005-0000-0000-00002FD70000}"/>
    <cellStyle name="Total 6 9 3 4 2 2" xfId="35190" xr:uid="{00000000-0005-0000-0000-000030D70000}"/>
    <cellStyle name="Total 6 9 3 4 2 3" xfId="52385" xr:uid="{00000000-0005-0000-0000-000031D70000}"/>
    <cellStyle name="Total 6 9 3 4 3" xfId="28301" xr:uid="{00000000-0005-0000-0000-000032D70000}"/>
    <cellStyle name="Total 6 9 3 4 4" xfId="45546" xr:uid="{00000000-0005-0000-0000-000033D70000}"/>
    <cellStyle name="Total 6 9 3 5" xfId="6887" xr:uid="{00000000-0005-0000-0000-000034D70000}"/>
    <cellStyle name="Total 6 9 3 5 2" xfId="24552" xr:uid="{00000000-0005-0000-0000-000035D70000}"/>
    <cellStyle name="Total 6 9 3 5 3" xfId="41823" xr:uid="{00000000-0005-0000-0000-000036D70000}"/>
    <cellStyle name="Total 6 9 3 6" xfId="13918" xr:uid="{00000000-0005-0000-0000-000037D70000}"/>
    <cellStyle name="Total 6 9 3 6 2" xfId="31582" xr:uid="{00000000-0005-0000-0000-000038D70000}"/>
    <cellStyle name="Total 6 9 3 6 3" xfId="48803" xr:uid="{00000000-0005-0000-0000-000039D70000}"/>
    <cellStyle name="Total 6 9 3 7" xfId="20834" xr:uid="{00000000-0005-0000-0000-00003AD70000}"/>
    <cellStyle name="Total 6 9 3 8" xfId="38137" xr:uid="{00000000-0005-0000-0000-00003BD70000}"/>
    <cellStyle name="Total 6 9 4" xfId="3343" xr:uid="{00000000-0005-0000-0000-00003CD70000}"/>
    <cellStyle name="Total 6 9 4 2" xfId="5259" xr:uid="{00000000-0005-0000-0000-00003DD70000}"/>
    <cellStyle name="Total 6 9 4 2 2" xfId="12179" xr:uid="{00000000-0005-0000-0000-00003ED70000}"/>
    <cellStyle name="Total 6 9 4 2 2 2" xfId="18906" xr:uid="{00000000-0005-0000-0000-00003FD70000}"/>
    <cellStyle name="Total 6 9 4 2 2 2 2" xfId="36570" xr:uid="{00000000-0005-0000-0000-000040D70000}"/>
    <cellStyle name="Total 6 9 4 2 2 2 3" xfId="53753" xr:uid="{00000000-0005-0000-0000-000041D70000}"/>
    <cellStyle name="Total 6 9 4 2 2 3" xfId="29843" xr:uid="{00000000-0005-0000-0000-000042D70000}"/>
    <cellStyle name="Total 6 9 4 2 2 4" xfId="47076" xr:uid="{00000000-0005-0000-0000-000043D70000}"/>
    <cellStyle name="Total 6 9 4 2 3" xfId="8895" xr:uid="{00000000-0005-0000-0000-000044D70000}"/>
    <cellStyle name="Total 6 9 4 2 3 2" xfId="26560" xr:uid="{00000000-0005-0000-0000-000045D70000}"/>
    <cellStyle name="Total 6 9 4 2 3 3" xfId="43819" xr:uid="{00000000-0005-0000-0000-000046D70000}"/>
    <cellStyle name="Total 6 9 4 2 4" xfId="15839" xr:uid="{00000000-0005-0000-0000-000047D70000}"/>
    <cellStyle name="Total 6 9 4 2 4 2" xfId="33503" xr:uid="{00000000-0005-0000-0000-000048D70000}"/>
    <cellStyle name="Total 6 9 4 2 4 3" xfId="50712" xr:uid="{00000000-0005-0000-0000-000049D70000}"/>
    <cellStyle name="Total 6 9 4 2 5" xfId="22924" xr:uid="{00000000-0005-0000-0000-00004AD70000}"/>
    <cellStyle name="Total 6 9 4 2 6" xfId="40208" xr:uid="{00000000-0005-0000-0000-00004BD70000}"/>
    <cellStyle name="Total 6 9 4 3" xfId="10803" xr:uid="{00000000-0005-0000-0000-00004CD70000}"/>
    <cellStyle name="Total 6 9 4 3 2" xfId="17638" xr:uid="{00000000-0005-0000-0000-00004DD70000}"/>
    <cellStyle name="Total 6 9 4 3 2 2" xfId="35302" xr:uid="{00000000-0005-0000-0000-00004ED70000}"/>
    <cellStyle name="Total 6 9 4 3 2 3" xfId="52497" xr:uid="{00000000-0005-0000-0000-00004FD70000}"/>
    <cellStyle name="Total 6 9 4 3 3" xfId="28467" xr:uid="{00000000-0005-0000-0000-000050D70000}"/>
    <cellStyle name="Total 6 9 4 3 4" xfId="45712" xr:uid="{00000000-0005-0000-0000-000051D70000}"/>
    <cellStyle name="Total 6 9 4 4" xfId="7113" xr:uid="{00000000-0005-0000-0000-000052D70000}"/>
    <cellStyle name="Total 6 9 4 4 2" xfId="24778" xr:uid="{00000000-0005-0000-0000-000053D70000}"/>
    <cellStyle name="Total 6 9 4 4 3" xfId="42049" xr:uid="{00000000-0005-0000-0000-000054D70000}"/>
    <cellStyle name="Total 6 9 4 5" xfId="14092" xr:uid="{00000000-0005-0000-0000-000055D70000}"/>
    <cellStyle name="Total 6 9 4 5 2" xfId="31756" xr:uid="{00000000-0005-0000-0000-000056D70000}"/>
    <cellStyle name="Total 6 9 4 5 3" xfId="48977" xr:uid="{00000000-0005-0000-0000-000057D70000}"/>
    <cellStyle name="Total 6 9 4 6" xfId="21062" xr:uid="{00000000-0005-0000-0000-000058D70000}"/>
    <cellStyle name="Total 6 9 4 7" xfId="38365" xr:uid="{00000000-0005-0000-0000-000059D70000}"/>
    <cellStyle name="Total 6 9 5" xfId="3276" xr:uid="{00000000-0005-0000-0000-00005AD70000}"/>
    <cellStyle name="Total 6 9 5 2" xfId="5192" xr:uid="{00000000-0005-0000-0000-00005BD70000}"/>
    <cellStyle name="Total 6 9 5 2 2" xfId="12112" xr:uid="{00000000-0005-0000-0000-00005CD70000}"/>
    <cellStyle name="Total 6 9 5 2 2 2" xfId="18893" xr:uid="{00000000-0005-0000-0000-00005DD70000}"/>
    <cellStyle name="Total 6 9 5 2 2 2 2" xfId="36557" xr:uid="{00000000-0005-0000-0000-00005ED70000}"/>
    <cellStyle name="Total 6 9 5 2 2 2 3" xfId="53740" xr:uid="{00000000-0005-0000-0000-00005FD70000}"/>
    <cellStyle name="Total 6 9 5 2 2 3" xfId="29776" xr:uid="{00000000-0005-0000-0000-000060D70000}"/>
    <cellStyle name="Total 6 9 5 2 2 4" xfId="47009" xr:uid="{00000000-0005-0000-0000-000061D70000}"/>
    <cellStyle name="Total 6 9 5 2 3" xfId="8828" xr:uid="{00000000-0005-0000-0000-000062D70000}"/>
    <cellStyle name="Total 6 9 5 2 3 2" xfId="26493" xr:uid="{00000000-0005-0000-0000-000063D70000}"/>
    <cellStyle name="Total 6 9 5 2 3 3" xfId="43752" xr:uid="{00000000-0005-0000-0000-000064D70000}"/>
    <cellStyle name="Total 6 9 5 2 4" xfId="15826" xr:uid="{00000000-0005-0000-0000-000065D70000}"/>
    <cellStyle name="Total 6 9 5 2 4 2" xfId="33490" xr:uid="{00000000-0005-0000-0000-000066D70000}"/>
    <cellStyle name="Total 6 9 5 2 4 3" xfId="50699" xr:uid="{00000000-0005-0000-0000-000067D70000}"/>
    <cellStyle name="Total 6 9 5 2 5" xfId="22857" xr:uid="{00000000-0005-0000-0000-000068D70000}"/>
    <cellStyle name="Total 6 9 5 2 6" xfId="40141" xr:uid="{00000000-0005-0000-0000-000069D70000}"/>
    <cellStyle name="Total 6 9 5 3" xfId="7048" xr:uid="{00000000-0005-0000-0000-00006AD70000}"/>
    <cellStyle name="Total 6 9 5 3 2" xfId="24713" xr:uid="{00000000-0005-0000-0000-00006BD70000}"/>
    <cellStyle name="Total 6 9 5 3 3" xfId="41984" xr:uid="{00000000-0005-0000-0000-00006CD70000}"/>
    <cellStyle name="Total 6 9 5 4" xfId="14079" xr:uid="{00000000-0005-0000-0000-00006DD70000}"/>
    <cellStyle name="Total 6 9 5 4 2" xfId="31743" xr:uid="{00000000-0005-0000-0000-00006ED70000}"/>
    <cellStyle name="Total 6 9 5 4 3" xfId="48964" xr:uid="{00000000-0005-0000-0000-00006FD70000}"/>
    <cellStyle name="Total 6 9 5 5" xfId="20995" xr:uid="{00000000-0005-0000-0000-000070D70000}"/>
    <cellStyle name="Total 6 9 5 6" xfId="38298" xr:uid="{00000000-0005-0000-0000-000071D70000}"/>
    <cellStyle name="Total 6 9 6" xfId="4596" xr:uid="{00000000-0005-0000-0000-000072D70000}"/>
    <cellStyle name="Total 6 9 6 2" xfId="11516" xr:uid="{00000000-0005-0000-0000-000073D70000}"/>
    <cellStyle name="Total 6 9 6 2 2" xfId="18297" xr:uid="{00000000-0005-0000-0000-000074D70000}"/>
    <cellStyle name="Total 6 9 6 2 2 2" xfId="35961" xr:uid="{00000000-0005-0000-0000-000075D70000}"/>
    <cellStyle name="Total 6 9 6 2 2 3" xfId="53150" xr:uid="{00000000-0005-0000-0000-000076D70000}"/>
    <cellStyle name="Total 6 9 6 2 3" xfId="29180" xr:uid="{00000000-0005-0000-0000-000077D70000}"/>
    <cellStyle name="Total 6 9 6 2 4" xfId="46419" xr:uid="{00000000-0005-0000-0000-000078D70000}"/>
    <cellStyle name="Total 6 9 6 3" xfId="8232" xr:uid="{00000000-0005-0000-0000-000079D70000}"/>
    <cellStyle name="Total 6 9 6 3 2" xfId="25897" xr:uid="{00000000-0005-0000-0000-00007AD70000}"/>
    <cellStyle name="Total 6 9 6 3 3" xfId="43162" xr:uid="{00000000-0005-0000-0000-00007BD70000}"/>
    <cellStyle name="Total 6 9 6 4" xfId="15230" xr:uid="{00000000-0005-0000-0000-00007CD70000}"/>
    <cellStyle name="Total 6 9 6 4 2" xfId="32894" xr:uid="{00000000-0005-0000-0000-00007DD70000}"/>
    <cellStyle name="Total 6 9 6 4 3" xfId="50109" xr:uid="{00000000-0005-0000-0000-00007ED70000}"/>
    <cellStyle name="Total 6 9 6 5" xfId="22261" xr:uid="{00000000-0005-0000-0000-00007FD70000}"/>
    <cellStyle name="Total 6 9 6 6" xfId="39551" xr:uid="{00000000-0005-0000-0000-000080D70000}"/>
    <cellStyle name="Total 6 9 7" xfId="10202" xr:uid="{00000000-0005-0000-0000-000081D70000}"/>
    <cellStyle name="Total 6 9 7 2" xfId="17091" xr:uid="{00000000-0005-0000-0000-000082D70000}"/>
    <cellStyle name="Total 6 9 7 2 2" xfId="34755" xr:uid="{00000000-0005-0000-0000-000083D70000}"/>
    <cellStyle name="Total 6 9 7 2 3" xfId="51956" xr:uid="{00000000-0005-0000-0000-000084D70000}"/>
    <cellStyle name="Total 6 9 7 3" xfId="27866" xr:uid="{00000000-0005-0000-0000-000085D70000}"/>
    <cellStyle name="Total 6 9 7 4" xfId="45117" xr:uid="{00000000-0005-0000-0000-000086D70000}"/>
    <cellStyle name="Total 6 9 8" xfId="6452" xr:uid="{00000000-0005-0000-0000-000087D70000}"/>
    <cellStyle name="Total 6 9 8 2" xfId="24117" xr:uid="{00000000-0005-0000-0000-000088D70000}"/>
    <cellStyle name="Total 6 9 8 3" xfId="41394" xr:uid="{00000000-0005-0000-0000-000089D70000}"/>
    <cellStyle name="Total 6 9 9" xfId="13483" xr:uid="{00000000-0005-0000-0000-00008AD70000}"/>
    <cellStyle name="Total 6 9 9 2" xfId="31147" xr:uid="{00000000-0005-0000-0000-00008BD70000}"/>
    <cellStyle name="Total 6 9 9 3" xfId="48374" xr:uid="{00000000-0005-0000-0000-00008CD70000}"/>
    <cellStyle name="Total 6_Report" xfId="2233" xr:uid="{00000000-0005-0000-0000-00008DD70000}"/>
    <cellStyle name="Total 7" xfId="2234" xr:uid="{00000000-0005-0000-0000-00008ED70000}"/>
    <cellStyle name="Total 7 2" xfId="2235" xr:uid="{00000000-0005-0000-0000-00008FD70000}"/>
    <cellStyle name="Total 8" xfId="2236" xr:uid="{00000000-0005-0000-0000-000090D70000}"/>
    <cellStyle name="Warning Text 2" xfId="2237" xr:uid="{00000000-0005-0000-0000-000091D70000}"/>
    <cellStyle name="Warning Text 2 2" xfId="2238" xr:uid="{00000000-0005-0000-0000-000092D70000}"/>
    <cellStyle name="Warning Text 2 2 2" xfId="2239" xr:uid="{00000000-0005-0000-0000-000093D70000}"/>
    <cellStyle name="Warning Text 2 3" xfId="2240" xr:uid="{00000000-0005-0000-0000-000094D70000}"/>
    <cellStyle name="Warning Text 2 3 2" xfId="2241" xr:uid="{00000000-0005-0000-0000-000095D70000}"/>
    <cellStyle name="Warning Text 2 4" xfId="2242" xr:uid="{00000000-0005-0000-0000-000096D70000}"/>
    <cellStyle name="Warning Text 2 4 2" xfId="2243" xr:uid="{00000000-0005-0000-0000-000097D70000}"/>
    <cellStyle name="Warning Text 2 5" xfId="2244" xr:uid="{00000000-0005-0000-0000-000098D70000}"/>
    <cellStyle name="Warning Text 2 5 2" xfId="2245" xr:uid="{00000000-0005-0000-0000-000099D70000}"/>
    <cellStyle name="Warning Text 2 5 3" xfId="2246" xr:uid="{00000000-0005-0000-0000-00009AD70000}"/>
    <cellStyle name="Warning Text 2 6" xfId="2247" xr:uid="{00000000-0005-0000-0000-00009BD70000}"/>
    <cellStyle name="Warning Text 2 7" xfId="2248" xr:uid="{00000000-0005-0000-0000-00009CD70000}"/>
    <cellStyle name="Warning Text 2 8" xfId="2249" xr:uid="{00000000-0005-0000-0000-00009DD70000}"/>
    <cellStyle name="Warning Text 3" xfId="2250" xr:uid="{00000000-0005-0000-0000-00009ED70000}"/>
    <cellStyle name="Warning Text 3 2" xfId="2251" xr:uid="{00000000-0005-0000-0000-00009FD70000}"/>
  </cellStyles>
  <dxfs count="4">
    <dxf>
      <fill>
        <patternFill>
          <bgColor theme="9"/>
        </patternFill>
      </fill>
    </dxf>
    <dxf>
      <fill>
        <patternFill patternType="solid">
          <fgColor theme="9"/>
          <bgColor theme="9" tint="0.39994506668294322"/>
        </patternFill>
      </fill>
    </dxf>
    <dxf>
      <fill>
        <patternFill>
          <bgColor rgb="FFFF0000"/>
        </patternFill>
      </fill>
    </dxf>
    <dxf>
      <fill>
        <patternFill>
          <bgColor rgb="FFFF0000"/>
        </patternFill>
      </fill>
    </dxf>
  </dxfs>
  <tableStyles count="0" defaultTableStyle="TableStyleMedium2" defaultPivotStyle="PivotStyleLight16"/>
  <colors>
    <mruColors>
      <color rgb="FFFFFF66"/>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42545</xdr:colOff>
      <xdr:row>4</xdr:row>
      <xdr:rowOff>65405</xdr:rowOff>
    </xdr:from>
    <xdr:to>
      <xdr:col>18</xdr:col>
      <xdr:colOff>0</xdr:colOff>
      <xdr:row>45</xdr:row>
      <xdr:rowOff>28575</xdr:rowOff>
    </xdr:to>
    <xdr:sp macro="" textlink="">
      <xdr:nvSpPr>
        <xdr:cNvPr id="2" name="TextBox 1">
          <a:extLst>
            <a:ext uri="{FF2B5EF4-FFF2-40B4-BE49-F238E27FC236}">
              <a16:creationId xmlns:a16="http://schemas.microsoft.com/office/drawing/2014/main" id="{B2283174-FF13-435C-8AD8-37BBC11133F3}"/>
            </a:ext>
          </a:extLst>
        </xdr:cNvPr>
        <xdr:cNvSpPr txBox="1"/>
      </xdr:nvSpPr>
      <xdr:spPr>
        <a:xfrm>
          <a:off x="652145" y="827405"/>
          <a:ext cx="10320655" cy="83737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b="1" i="0" u="sng" baseline="0">
              <a:solidFill>
                <a:sysClr val="windowText" lastClr="000000"/>
              </a:solidFill>
              <a:effectLst/>
              <a:latin typeface="+mn-lt"/>
              <a:ea typeface="+mn-ea"/>
              <a:cs typeface="+mn-cs"/>
            </a:rPr>
            <a:t>QUESTIONS:</a:t>
          </a:r>
          <a:r>
            <a:rPr lang="en-US" sz="1100" b="0" i="0" baseline="0">
              <a:solidFill>
                <a:sysClr val="windowText" lastClr="000000"/>
              </a:solidFill>
              <a:effectLst/>
              <a:latin typeface="+mn-lt"/>
              <a:ea typeface="+mn-ea"/>
              <a:cs typeface="+mn-cs"/>
            </a:rPr>
            <a:t> </a:t>
          </a:r>
          <a:endParaRPr lang="en-US" sz="1200">
            <a:solidFill>
              <a:sysClr val="windowText" lastClr="000000"/>
            </a:solidFill>
            <a:effectLst/>
          </a:endParaRPr>
        </a:p>
        <a:p>
          <a:endParaRPr lang="en-US" sz="1000" b="1" i="0" u="sng" baseline="0">
            <a:solidFill>
              <a:sysClr val="windowText" lastClr="000000"/>
            </a:solidFill>
            <a:effectLst/>
            <a:latin typeface="+mn-lt"/>
            <a:ea typeface="+mn-ea"/>
            <a:cs typeface="+mn-cs"/>
          </a:endParaRPr>
        </a:p>
        <a:p>
          <a:r>
            <a:rPr lang="en-US" sz="1140" b="1" i="0" u="sng" baseline="0">
              <a:solidFill>
                <a:sysClr val="windowText" lastClr="000000"/>
              </a:solidFill>
              <a:effectLst/>
              <a:latin typeface="+mn-lt"/>
              <a:ea typeface="+mn-ea"/>
              <a:cs typeface="+mn-cs"/>
            </a:rPr>
            <a:t>Income Statement Questions:</a:t>
          </a:r>
        </a:p>
        <a:p>
          <a:r>
            <a:rPr lang="en-US" sz="1140" b="0" i="0" baseline="0">
              <a:solidFill>
                <a:schemeClr val="accent2"/>
              </a:solidFill>
              <a:effectLst/>
              <a:latin typeface="+mn-lt"/>
              <a:ea typeface="+mn-ea"/>
              <a:cs typeface="+mn-cs"/>
            </a:rPr>
            <a:t>1. Grant Revenue and MSO Revenues are budgeted as zero for fiscal year 2019 (FY2019).  Please explain.  </a:t>
          </a:r>
        </a:p>
        <a:p>
          <a:r>
            <a:rPr lang="en-US" sz="1140" b="0" i="0" baseline="0">
              <a:solidFill>
                <a:schemeClr val="accent2"/>
              </a:solidFill>
              <a:effectLst/>
              <a:latin typeface="+mn-lt"/>
              <a:ea typeface="+mn-ea"/>
              <a:cs typeface="+mn-cs"/>
            </a:rPr>
            <a:t>2. What is included in Cigna Revenues in the MSO Revenues section?</a:t>
          </a:r>
          <a:endParaRPr lang="en-US" sz="1140">
            <a:solidFill>
              <a:schemeClr val="accent2"/>
            </a:solidFill>
            <a:effectLst/>
          </a:endParaRPr>
        </a:p>
        <a:p>
          <a:r>
            <a:rPr lang="en-US" sz="1140" b="0" i="0" baseline="0">
              <a:solidFill>
                <a:sysClr val="windowText" lastClr="000000"/>
              </a:solidFill>
              <a:effectLst/>
              <a:latin typeface="+mn-lt"/>
              <a:ea typeface="+mn-ea"/>
              <a:cs typeface="+mn-cs"/>
            </a:rPr>
            <a:t>3. Please explain the 75.7% variance between FY2018 budget and FY2018 projections for Health Services Spending.</a:t>
          </a:r>
          <a:endParaRPr lang="en-US" sz="1140">
            <a:solidFill>
              <a:sysClr val="windowText" lastClr="000000"/>
            </a:solidFill>
            <a:effectLst/>
          </a:endParaRPr>
        </a:p>
        <a:p>
          <a:r>
            <a:rPr lang="en-US" sz="1140" b="0" i="0" baseline="0">
              <a:solidFill>
                <a:sysClr val="windowText" lastClr="000000"/>
              </a:solidFill>
              <a:effectLst/>
              <a:latin typeface="+mn-lt"/>
              <a:ea typeface="+mn-ea"/>
              <a:cs typeface="+mn-cs"/>
            </a:rPr>
            <a:t>4. Contracted Services has increased significantly from FY2018 budget to FY2019 budget.  Please explain the additions to contracted services, including additional contracted services and expansion of current contracted services.  </a:t>
          </a:r>
          <a:endParaRPr lang="en-US" sz="114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40" b="0" i="0" baseline="0">
              <a:solidFill>
                <a:sysClr val="windowText" lastClr="000000"/>
              </a:solidFill>
              <a:effectLst/>
              <a:latin typeface="+mn-lt"/>
              <a:ea typeface="+mn-ea"/>
              <a:cs typeface="+mn-cs"/>
            </a:rPr>
            <a:t>5. General Office Expenses is budgeted as zero for FY2019.  Please map these expenses from the 2018 budget to the 2019 budget. </a:t>
          </a:r>
        </a:p>
        <a:p>
          <a:pPr marL="0" marR="0" lvl="0" indent="0" defTabSz="914400" eaLnBrk="1" fontAlgn="auto" latinLnBrk="0" hangingPunct="1">
            <a:lnSpc>
              <a:spcPct val="100000"/>
            </a:lnSpc>
            <a:spcBef>
              <a:spcPts val="0"/>
            </a:spcBef>
            <a:spcAft>
              <a:spcPts val="0"/>
            </a:spcAft>
            <a:buClrTx/>
            <a:buSzTx/>
            <a:buFontTx/>
            <a:buNone/>
            <a:tabLst/>
            <a:defRPr/>
          </a:pPr>
          <a:r>
            <a:rPr lang="en-US" sz="1140" b="0" i="0" baseline="0">
              <a:solidFill>
                <a:sysClr val="windowText" lastClr="000000"/>
              </a:solidFill>
              <a:effectLst/>
              <a:latin typeface="+mn-lt"/>
              <a:ea typeface="+mn-ea"/>
              <a:cs typeface="+mn-cs"/>
            </a:rPr>
            <a:t>6. Software Expense is now a stand-alone account. Is this a contracted service? If not, did the purchases of software fall below capital/depreciation guidelines? </a:t>
          </a:r>
        </a:p>
        <a:p>
          <a:pPr marL="0" marR="0" lvl="0" indent="0" defTabSz="914400" eaLnBrk="1" fontAlgn="auto" latinLnBrk="0" hangingPunct="1">
            <a:lnSpc>
              <a:spcPct val="100000"/>
            </a:lnSpc>
            <a:spcBef>
              <a:spcPts val="0"/>
            </a:spcBef>
            <a:spcAft>
              <a:spcPts val="0"/>
            </a:spcAft>
            <a:buClrTx/>
            <a:buSzTx/>
            <a:buFontTx/>
            <a:buNone/>
            <a:tabLst/>
            <a:defRPr/>
          </a:pPr>
          <a:r>
            <a:rPr lang="en-US" sz="1140" b="0" i="0" baseline="0">
              <a:solidFill>
                <a:sysClr val="windowText" lastClr="000000"/>
              </a:solidFill>
              <a:effectLst/>
              <a:latin typeface="+mn-lt"/>
              <a:ea typeface="+mn-ea"/>
              <a:cs typeface="+mn-cs"/>
            </a:rPr>
            <a:t>7. Does OneCare not have any assets meeting capital/depreciation guidelines?  If not, does another party hold any assets used by OneCare that would otherwise fall under capital/depreciation guidelines?</a:t>
          </a:r>
          <a:endParaRPr lang="en-US" sz="1140">
            <a:solidFill>
              <a:sysClr val="windowText" lastClr="000000"/>
            </a:solidFill>
            <a:effectLst/>
          </a:endParaRPr>
        </a:p>
        <a:p>
          <a:r>
            <a:rPr lang="en-US" sz="1140" b="0" i="0" baseline="0">
              <a:solidFill>
                <a:sysClr val="windowText" lastClr="000000"/>
              </a:solidFill>
              <a:effectLst/>
              <a:latin typeface="+mn-lt"/>
              <a:ea typeface="+mn-ea"/>
              <a:cs typeface="+mn-cs"/>
            </a:rPr>
            <a:t>8. Is the Innovation Fund listed under PHM/Payment Reform Programs the Community Based Innovation Fund mentioned on page eight of the narrative?  If not, please describe the intent of the innovation fund.</a:t>
          </a:r>
          <a:endParaRPr lang="en-US" sz="1140">
            <a:solidFill>
              <a:sysClr val="windowText" lastClr="000000"/>
            </a:solidFill>
            <a:effectLst/>
          </a:endParaRPr>
        </a:p>
        <a:p>
          <a:r>
            <a:rPr lang="en-US" sz="1140" b="0" i="0" baseline="0">
              <a:solidFill>
                <a:sysClr val="windowText" lastClr="000000"/>
              </a:solidFill>
              <a:effectLst/>
              <a:latin typeface="+mn-lt"/>
              <a:ea typeface="+mn-ea"/>
              <a:cs typeface="+mn-cs"/>
            </a:rPr>
            <a:t>9. It appears the Hospital Participation Fee does not include the value based incentive withhold.  Is the Hospital Participation Fee strictly an administrative fee or does this line also include the withhold for the value based incentive fund? If any withholds in addition to an administrative fees are being collected in this account, how is this being reported to the hospitals?</a:t>
          </a:r>
        </a:p>
        <a:p>
          <a:r>
            <a:rPr lang="en-US" sz="1100" b="0" i="0" baseline="0">
              <a:solidFill>
                <a:sysClr val="windowText" lastClr="000000"/>
              </a:solidFill>
              <a:effectLst/>
              <a:latin typeface="+mn-lt"/>
              <a:ea typeface="+mn-ea"/>
              <a:cs typeface="+mn-cs"/>
            </a:rPr>
            <a:t>10. The ratio of PHM/Payment Reform (less MC SASH &amp; Blueprint)/Revenues for FY2018 projections is less than the 3.1% required by the FY2018 budget order.  Please explain.</a:t>
          </a:r>
          <a:endParaRPr lang="en-US" sz="1140" b="0" i="0" baseline="0">
            <a:solidFill>
              <a:sysClr val="windowText" lastClr="000000"/>
            </a:solidFill>
            <a:effectLst/>
            <a:latin typeface="+mn-lt"/>
            <a:ea typeface="+mn-ea"/>
            <a:cs typeface="+mn-cs"/>
          </a:endParaRPr>
        </a:p>
        <a:p>
          <a:r>
            <a:rPr lang="en-US" sz="1140" b="0" i="0" baseline="0">
              <a:solidFill>
                <a:sysClr val="windowText" lastClr="000000"/>
              </a:solidFill>
              <a:effectLst/>
              <a:latin typeface="+mn-lt"/>
              <a:ea typeface="+mn-ea"/>
              <a:cs typeface="+mn-cs"/>
            </a:rPr>
            <a:t>11. Please identify the positions that have been added that increase FTEs from 46.05 in the FY 2018 Projection to 62.63 in the FY 2019 Budget. </a:t>
          </a:r>
        </a:p>
        <a:p>
          <a:endParaRPr lang="en-US" sz="1140" b="0" i="0" baseline="0">
            <a:solidFill>
              <a:sysClr val="windowText" lastClr="000000"/>
            </a:solidFill>
            <a:effectLst/>
            <a:latin typeface="+mn-lt"/>
            <a:ea typeface="+mn-ea"/>
            <a:cs typeface="+mn-cs"/>
          </a:endParaRPr>
        </a:p>
        <a:p>
          <a:r>
            <a:rPr lang="en-US" sz="1140" b="1" i="0" u="sng" baseline="0">
              <a:solidFill>
                <a:sysClr val="windowText" lastClr="000000"/>
              </a:solidFill>
              <a:effectLst/>
              <a:latin typeface="+mn-lt"/>
              <a:ea typeface="+mn-ea"/>
              <a:cs typeface="+mn-cs"/>
            </a:rPr>
            <a:t>Balance Sheet Questions:</a:t>
          </a:r>
          <a:endParaRPr lang="en-US" sz="1140">
            <a:solidFill>
              <a:sysClr val="windowText" lastClr="000000"/>
            </a:solidFill>
            <a:effectLst/>
          </a:endParaRPr>
        </a:p>
        <a:p>
          <a:r>
            <a:rPr lang="en-US" sz="1140" b="0" i="0" baseline="0">
              <a:solidFill>
                <a:sysClr val="windowText" lastClr="000000"/>
              </a:solidFill>
              <a:effectLst/>
              <a:latin typeface="+mn-lt"/>
              <a:ea typeface="+mn-ea"/>
              <a:cs typeface="+mn-cs"/>
            </a:rPr>
            <a:t>12. Does the Due to UVMMC liability account contain solely the amount due to UVMMC for operational expenses, etc., or are additional items included in this account? Please explain why the FY2018 Projection for this line item is much higher than the FY2018 Budget.</a:t>
          </a:r>
          <a:endParaRPr lang="en-US" sz="1140">
            <a:solidFill>
              <a:sysClr val="windowText" lastClr="000000"/>
            </a:solidFill>
            <a:effectLst/>
          </a:endParaRPr>
        </a:p>
        <a:p>
          <a:r>
            <a:rPr lang="en-US" sz="1140" b="0" i="0" baseline="0">
              <a:solidFill>
                <a:sysClr val="windowText" lastClr="000000"/>
              </a:solidFill>
              <a:effectLst/>
              <a:latin typeface="+mn-lt"/>
              <a:ea typeface="+mn-ea"/>
              <a:cs typeface="+mn-cs"/>
            </a:rPr>
            <a:t>13. Please explain the volatility in Accounts Receivable.</a:t>
          </a:r>
        </a:p>
        <a:p>
          <a:r>
            <a:rPr lang="en-US" sz="1140" b="0" i="0" baseline="0">
              <a:solidFill>
                <a:sysClr val="windowText" lastClr="000000"/>
              </a:solidFill>
              <a:effectLst/>
              <a:latin typeface="+mn-lt"/>
              <a:ea typeface="+mn-ea"/>
              <a:cs typeface="+mn-cs"/>
            </a:rPr>
            <a:t>14. What is included in the Due to Other, Unearned Revenue, and Other Current Liabilities accounts? </a:t>
          </a:r>
          <a:endParaRPr lang="en-US" sz="1140">
            <a:solidFill>
              <a:sysClr val="windowText" lastClr="000000"/>
            </a:solidFill>
            <a:effectLst/>
          </a:endParaRPr>
        </a:p>
        <a:p>
          <a:endParaRPr lang="en-US" sz="1140" b="1" i="0" u="sng"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40" b="1" i="0" u="sng" baseline="0">
              <a:solidFill>
                <a:sysClr val="windowText" lastClr="000000"/>
              </a:solidFill>
              <a:effectLst/>
              <a:latin typeface="+mn-lt"/>
              <a:ea typeface="+mn-ea"/>
              <a:cs typeface="+mn-cs"/>
            </a:rPr>
            <a:t>Appendix 4.4 Questions:</a:t>
          </a:r>
          <a:endParaRPr lang="en-US" sz="1140" b="0" i="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40" b="0" i="0">
              <a:solidFill>
                <a:sysClr val="windowText" lastClr="000000"/>
              </a:solidFill>
              <a:effectLst/>
              <a:latin typeface="+mn-lt"/>
              <a:ea typeface="+mn-ea"/>
              <a:cs typeface="+mn-cs"/>
            </a:rPr>
            <a:t>16. What is the activity in Other PHM/Payment Reform Programs</a:t>
          </a:r>
          <a:r>
            <a:rPr lang="en-US" sz="1140" b="0" i="0" baseline="0">
              <a:solidFill>
                <a:sysClr val="windowText" lastClr="000000"/>
              </a:solidFill>
              <a:effectLst/>
              <a:latin typeface="+mn-lt"/>
              <a:ea typeface="+mn-ea"/>
              <a:cs typeface="+mn-cs"/>
            </a:rPr>
            <a:t> in the tab HCP-LAN-APM and corresponding Revenues by Payer tab?</a:t>
          </a:r>
          <a:endParaRPr lang="en-US" sz="1140" b="1" i="0" u="sng" baseline="0">
            <a:solidFill>
              <a:sysClr val="windowText" lastClr="000000"/>
            </a:solidFill>
            <a:effectLst/>
            <a:latin typeface="+mn-lt"/>
            <a:ea typeface="+mn-ea"/>
            <a:cs typeface="+mn-cs"/>
          </a:endParaRPr>
        </a:p>
        <a:p>
          <a:r>
            <a:rPr lang="en-US" sz="1140" b="1" i="0" u="sng" baseline="0">
              <a:solidFill>
                <a:sysClr val="windowText" lastClr="000000"/>
              </a:solidFill>
              <a:effectLst/>
              <a:latin typeface="+mn-lt"/>
              <a:ea typeface="+mn-ea"/>
              <a:cs typeface="+mn-cs"/>
            </a:rPr>
            <a:t>Appendix 4.5 Questions:</a:t>
          </a:r>
        </a:p>
        <a:p>
          <a:r>
            <a:rPr lang="en-US" sz="1140" b="0" i="0" u="none" baseline="0">
              <a:solidFill>
                <a:sysClr val="windowText" lastClr="000000"/>
              </a:solidFill>
              <a:effectLst/>
              <a:latin typeface="+mn-lt"/>
              <a:ea typeface="+mn-ea"/>
              <a:cs typeface="+mn-cs"/>
            </a:rPr>
            <a:t>17. Blueprint revenue and expenses appear to have ceased. Is OneCare no longer the conduit for these payments?</a:t>
          </a:r>
          <a:endParaRPr lang="en-US" sz="1200">
            <a:effectLst/>
          </a:endParaRPr>
        </a:p>
        <a:p>
          <a:r>
            <a:rPr lang="en-US" sz="1100" b="1" i="0" u="sng" baseline="0">
              <a:solidFill>
                <a:schemeClr val="dk1"/>
              </a:solidFill>
              <a:effectLst/>
              <a:latin typeface="+mn-lt"/>
              <a:ea typeface="+mn-ea"/>
              <a:cs typeface="+mn-cs"/>
            </a:rPr>
            <a:t>Appendix 4.6 Questions:</a:t>
          </a:r>
          <a:endParaRPr lang="en-US" sz="1200">
            <a:effectLst/>
          </a:endParaRPr>
        </a:p>
        <a:p>
          <a:r>
            <a:rPr lang="en-US" sz="1100" b="0" i="0" baseline="0">
              <a:solidFill>
                <a:schemeClr val="dk1"/>
              </a:solidFill>
              <a:effectLst/>
              <a:latin typeface="+mn-lt"/>
              <a:ea typeface="+mn-ea"/>
              <a:cs typeface="+mn-cs"/>
            </a:rPr>
            <a:t>15. Why are there large increases in the Imaging, Lab and Pathology, and Other Services PMPMs? What is included in Other Services?</a:t>
          </a:r>
          <a:endParaRPr lang="en-US" sz="1140" b="0" i="0" u="none" baseline="0">
            <a:solidFill>
              <a:sysClr val="windowText" lastClr="000000"/>
            </a:solidFill>
            <a:effectLst/>
            <a:latin typeface="+mn-lt"/>
            <a:ea typeface="+mn-ea"/>
            <a:cs typeface="+mn-cs"/>
          </a:endParaRPr>
        </a:p>
        <a:p>
          <a:r>
            <a:rPr lang="en-US" sz="1140" b="1" i="0" u="sng" baseline="0">
              <a:solidFill>
                <a:sysClr val="windowText" lastClr="000000"/>
              </a:solidFill>
              <a:effectLst/>
              <a:latin typeface="+mn-lt"/>
              <a:ea typeface="+mn-ea"/>
              <a:cs typeface="+mn-cs"/>
            </a:rPr>
            <a:t>Appendix 4.8 Questions:</a:t>
          </a:r>
          <a:endParaRPr lang="en-US" sz="1140" b="1" u="sng">
            <a:solidFill>
              <a:sysClr val="windowText" lastClr="000000"/>
            </a:solidFill>
            <a:effectLst/>
          </a:endParaRPr>
        </a:p>
        <a:p>
          <a:r>
            <a:rPr lang="en-US" sz="1140" b="0" i="0" baseline="0">
              <a:solidFill>
                <a:sysClr val="windowText" lastClr="000000"/>
              </a:solidFill>
              <a:effectLst/>
              <a:latin typeface="+mn-lt"/>
              <a:ea typeface="+mn-ea"/>
              <a:cs typeface="+mn-cs"/>
            </a:rPr>
            <a:t>18. Please explain what is contained in the "Other" payer column listed on the 2019 Section 4.8 Appendix spreadsheet.</a:t>
          </a:r>
        </a:p>
        <a:p>
          <a:r>
            <a:rPr lang="en-US" sz="1140" b="0" i="0" baseline="0">
              <a:solidFill>
                <a:sysClr val="windowText" lastClr="000000"/>
              </a:solidFill>
              <a:effectLst/>
              <a:latin typeface="+mn-lt"/>
              <a:ea typeface="+mn-ea"/>
              <a:cs typeface="+mn-cs"/>
            </a:rPr>
            <a:t>19. What are the two different types of Participation Fees that are deducted from Gross Fixed Payments, and what is in those accounts?</a:t>
          </a:r>
        </a:p>
        <a:p>
          <a:r>
            <a:rPr lang="en-US" sz="1140" b="1" i="0" u="sng" baseline="0">
              <a:solidFill>
                <a:sysClr val="windowText" lastClr="000000"/>
              </a:solidFill>
              <a:effectLst/>
              <a:latin typeface="+mn-lt"/>
              <a:ea typeface="+mn-ea"/>
              <a:cs typeface="+mn-cs"/>
            </a:rPr>
            <a:t>General Questions:</a:t>
          </a:r>
          <a:endParaRPr lang="en-US" sz="1140" b="1" u="sng">
            <a:solidFill>
              <a:sysClr val="windowText" lastClr="000000"/>
            </a:solidFill>
            <a:effectLst/>
          </a:endParaRPr>
        </a:p>
        <a:p>
          <a:r>
            <a:rPr lang="en-US" sz="1140" b="0" i="0" baseline="0">
              <a:solidFill>
                <a:sysClr val="windowText" lastClr="000000"/>
              </a:solidFill>
              <a:effectLst/>
              <a:latin typeface="+mn-lt"/>
              <a:ea typeface="+mn-ea"/>
              <a:cs typeface="+mn-cs"/>
            </a:rPr>
            <a:t>20. The answer to Part 4, Question 5a regarding relevant industry benchmarks used in developing the administrative budget includes mention of methodology utilized by insurance companies, as well as a MedPAC report strictly limited to administrative costs. Last year Sherlock was used for industry data.  Did OneCare consider additional sources and metrics?  If so, what sources were used and what metrics compared? </a:t>
          </a:r>
        </a:p>
        <a:p>
          <a:r>
            <a:rPr lang="en-US" sz="1100" b="0" i="0" baseline="0">
              <a:solidFill>
                <a:sysClr val="windowText" lastClr="000000"/>
              </a:solidFill>
              <a:effectLst/>
              <a:latin typeface="+mn-lt"/>
              <a:ea typeface="+mn-ea"/>
              <a:cs typeface="+mn-cs"/>
            </a:rPr>
            <a:t>21. The table summarizing OneCare's current estimates for maximum risk and rewards in each program for the 2019 program year leaves off the UVMMC self-funded pilot.  Are any rough estimates available?   </a:t>
          </a:r>
          <a:endParaRPr lang="en-US" sz="1140" b="0" i="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40" b="0" i="0" baseline="0">
              <a:solidFill>
                <a:schemeClr val="accent2"/>
              </a:solidFill>
              <a:effectLst/>
              <a:latin typeface="+mn-lt"/>
              <a:ea typeface="+mn-ea"/>
              <a:cs typeface="+mn-cs"/>
            </a:rPr>
            <a:t>22. We understand the FY2017 audit is still in process. When is the FY2017 audit expected to be complete and available?</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ysClr val="windowText" lastClr="000000"/>
              </a:solidFill>
              <a:effectLst/>
              <a:latin typeface="+mn-lt"/>
              <a:ea typeface="+mn-ea"/>
              <a:cs typeface="+mn-cs"/>
            </a:rPr>
            <a:t>23. Please provide an example of supporting documentation sent to hospitals with their fixed prospective payments.</a:t>
          </a:r>
          <a:endParaRPr lang="en-US" sz="1140">
            <a:solidFill>
              <a:sysClr val="windowText" lastClr="00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oups/Budget/2004%20Budget/BISHCA/FY%202004%20Original%20Submission/Capital/State%20Budget%20Worksheet%20-%20Capit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Groups\Managed%20Care%20Ops\OneCare%20Vermont\OCV%20Finance\Budgets\2019\GMCB%20budget%20submission(s)\Finance%20team%20working%20files\cash%20flow%20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Data-Budget"/>
      <sheetName val="Imported Picis"/>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36814</v>
          </cell>
          <cell r="C2">
            <v>1895</v>
          </cell>
          <cell r="D2">
            <v>10935</v>
          </cell>
          <cell r="E2">
            <v>1789</v>
          </cell>
          <cell r="F2">
            <v>651</v>
          </cell>
          <cell r="G2">
            <v>1265</v>
          </cell>
          <cell r="H2">
            <v>948</v>
          </cell>
          <cell r="I2">
            <v>406</v>
          </cell>
          <cell r="J2">
            <v>4175</v>
          </cell>
          <cell r="K2">
            <v>1257</v>
          </cell>
          <cell r="L2">
            <v>89006</v>
          </cell>
          <cell r="M2">
            <v>4416</v>
          </cell>
          <cell r="N2">
            <v>25482</v>
          </cell>
          <cell r="O2">
            <v>4205.5303970000004</v>
          </cell>
          <cell r="P2">
            <v>34.512622999999998</v>
          </cell>
          <cell r="Q2">
            <v>3746.388543</v>
          </cell>
          <cell r="R2">
            <v>21000</v>
          </cell>
          <cell r="S2">
            <v>7.96</v>
          </cell>
          <cell r="T2">
            <v>1.59</v>
          </cell>
          <cell r="U2">
            <v>1.82</v>
          </cell>
          <cell r="V2">
            <v>1.33</v>
          </cell>
          <cell r="W2">
            <v>185</v>
          </cell>
          <cell r="X2">
            <v>5.7704485488126647</v>
          </cell>
          <cell r="Y2">
            <v>111155</v>
          </cell>
          <cell r="Z2">
            <v>980</v>
          </cell>
          <cell r="AA2">
            <v>305</v>
          </cell>
          <cell r="AB2">
            <v>429</v>
          </cell>
          <cell r="AC2">
            <v>349.12903225806451</v>
          </cell>
          <cell r="AD2">
            <v>902.29032258064512</v>
          </cell>
          <cell r="AE2">
            <v>783</v>
          </cell>
          <cell r="AF2">
            <v>31</v>
          </cell>
          <cell r="AG2">
            <v>895</v>
          </cell>
          <cell r="AH2">
            <v>0.85</v>
          </cell>
          <cell r="AI2">
            <v>0.95</v>
          </cell>
          <cell r="AJ2">
            <v>5.2650321074138935</v>
          </cell>
          <cell r="AK2">
            <v>1.9295774647887325</v>
          </cell>
          <cell r="AL2">
            <v>9.7678571428571423</v>
          </cell>
          <cell r="AM2">
            <v>14.455882352941176</v>
          </cell>
          <cell r="AN2">
            <v>31</v>
          </cell>
          <cell r="AO2">
            <v>547</v>
          </cell>
          <cell r="AP2">
            <v>5114.488438339703</v>
          </cell>
          <cell r="AQ2">
            <v>33839344</v>
          </cell>
          <cell r="AR2">
            <v>23992042</v>
          </cell>
          <cell r="AS2">
            <v>29622345</v>
          </cell>
          <cell r="AT2">
            <v>588.35481350682869</v>
          </cell>
          <cell r="AU2">
            <v>18238.999218711688</v>
          </cell>
          <cell r="AV2">
            <v>588.35481350682869</v>
          </cell>
          <cell r="AW2">
            <v>18238.999218711688</v>
          </cell>
          <cell r="AX2">
            <v>4192.3114459999997</v>
          </cell>
          <cell r="AY2">
            <v>4717.562097</v>
          </cell>
          <cell r="AZ2">
            <v>52.418090999999997</v>
          </cell>
          <cell r="BA2">
            <v>73</v>
          </cell>
          <cell r="BB2">
            <v>124</v>
          </cell>
        </row>
        <row r="3">
          <cell r="B3">
            <v>36845</v>
          </cell>
          <cell r="C3">
            <v>1850</v>
          </cell>
          <cell r="D3">
            <v>10677</v>
          </cell>
          <cell r="E3">
            <v>1747</v>
          </cell>
          <cell r="F3">
            <v>635</v>
          </cell>
          <cell r="G3">
            <v>1235</v>
          </cell>
          <cell r="H3">
            <v>927</v>
          </cell>
          <cell r="I3">
            <v>396</v>
          </cell>
          <cell r="J3">
            <v>4076</v>
          </cell>
          <cell r="K3">
            <v>1227</v>
          </cell>
          <cell r="L3">
            <v>86884</v>
          </cell>
          <cell r="M3">
            <v>4310</v>
          </cell>
          <cell r="N3">
            <v>24875</v>
          </cell>
          <cell r="O3">
            <v>4213.1083289999997</v>
          </cell>
          <cell r="P3">
            <v>34.505147000000001</v>
          </cell>
          <cell r="Q3">
            <v>3752.7784280000001</v>
          </cell>
          <cell r="R3">
            <v>20500</v>
          </cell>
          <cell r="S3">
            <v>7.96</v>
          </cell>
          <cell r="T3">
            <v>1.59</v>
          </cell>
          <cell r="U3">
            <v>1.82</v>
          </cell>
          <cell r="V3">
            <v>1.33</v>
          </cell>
          <cell r="W3">
            <v>180</v>
          </cell>
          <cell r="X3">
            <v>5.7713513513513517</v>
          </cell>
          <cell r="Y3">
            <v>108504</v>
          </cell>
          <cell r="Z3">
            <v>957</v>
          </cell>
          <cell r="AA3">
            <v>298</v>
          </cell>
          <cell r="AB3">
            <v>419</v>
          </cell>
          <cell r="AC3">
            <v>331.76666666666665</v>
          </cell>
          <cell r="AD3">
            <v>878.8</v>
          </cell>
          <cell r="AE3">
            <v>767</v>
          </cell>
          <cell r="AF3">
            <v>30</v>
          </cell>
          <cell r="AG3">
            <v>876</v>
          </cell>
          <cell r="AH3">
            <v>0.85</v>
          </cell>
          <cell r="AI3">
            <v>0.95</v>
          </cell>
          <cell r="AJ3">
            <v>5.5143237841439037</v>
          </cell>
          <cell r="AK3">
            <v>1.9191176470588236</v>
          </cell>
          <cell r="AL3">
            <v>9.709090909090909</v>
          </cell>
          <cell r="AM3">
            <v>14.442622950819672</v>
          </cell>
          <cell r="AN3">
            <v>61</v>
          </cell>
          <cell r="AO3">
            <v>534</v>
          </cell>
          <cell r="AP3">
            <v>4643.3965950724159</v>
          </cell>
          <cell r="AQ3">
            <v>30588257</v>
          </cell>
          <cell r="AR3">
            <v>22113127</v>
          </cell>
          <cell r="AS3">
            <v>28321667</v>
          </cell>
          <cell r="AT3">
            <v>568.20842418808195</v>
          </cell>
          <cell r="AU3">
            <v>17046.252725642458</v>
          </cell>
          <cell r="AV3">
            <v>578.44675318613349</v>
          </cell>
          <cell r="AW3">
            <v>35285.251944354146</v>
          </cell>
          <cell r="AX3">
            <v>4202.0568149999999</v>
          </cell>
          <cell r="AY3">
            <v>4732.0090620000001</v>
          </cell>
          <cell r="AZ3">
            <v>52.484954999999999</v>
          </cell>
          <cell r="BA3">
            <v>70</v>
          </cell>
          <cell r="BB3">
            <v>124</v>
          </cell>
        </row>
        <row r="4">
          <cell r="B4">
            <v>36875</v>
          </cell>
          <cell r="C4">
            <v>1873</v>
          </cell>
          <cell r="D4">
            <v>10805</v>
          </cell>
          <cell r="E4">
            <v>1768</v>
          </cell>
          <cell r="F4">
            <v>643</v>
          </cell>
          <cell r="G4">
            <v>1249</v>
          </cell>
          <cell r="H4">
            <v>937</v>
          </cell>
          <cell r="I4">
            <v>401</v>
          </cell>
          <cell r="J4">
            <v>4125</v>
          </cell>
          <cell r="K4">
            <v>1242</v>
          </cell>
          <cell r="L4">
            <v>87947</v>
          </cell>
          <cell r="M4">
            <v>4363</v>
          </cell>
          <cell r="N4">
            <v>25169</v>
          </cell>
          <cell r="O4">
            <v>4196.0602289999997</v>
          </cell>
          <cell r="P4">
            <v>34.325823999999997</v>
          </cell>
          <cell r="Q4">
            <v>3737.937281</v>
          </cell>
          <cell r="R4">
            <v>20800</v>
          </cell>
          <cell r="S4">
            <v>7.96</v>
          </cell>
          <cell r="T4">
            <v>1.59</v>
          </cell>
          <cell r="U4">
            <v>1.82</v>
          </cell>
          <cell r="V4">
            <v>1.33</v>
          </cell>
          <cell r="W4">
            <v>183</v>
          </cell>
          <cell r="X4">
            <v>5.7688200747463965</v>
          </cell>
          <cell r="Y4">
            <v>109826</v>
          </cell>
          <cell r="Z4">
            <v>969</v>
          </cell>
          <cell r="AA4">
            <v>301</v>
          </cell>
          <cell r="AB4">
            <v>424</v>
          </cell>
          <cell r="AC4">
            <v>311.96774193548384</v>
          </cell>
          <cell r="AD4">
            <v>832.83870967741939</v>
          </cell>
          <cell r="AE4">
            <v>740</v>
          </cell>
          <cell r="AF4">
            <v>31</v>
          </cell>
          <cell r="AG4">
            <v>845</v>
          </cell>
          <cell r="AH4">
            <v>0.85</v>
          </cell>
          <cell r="AI4">
            <v>0.95</v>
          </cell>
          <cell r="AJ4">
            <v>5.324485733244857</v>
          </cell>
          <cell r="AK4">
            <v>1.930232558139535</v>
          </cell>
          <cell r="AL4">
            <v>9.7799999999999994</v>
          </cell>
          <cell r="AM4">
            <v>14.661290322580646</v>
          </cell>
          <cell r="AN4">
            <v>92</v>
          </cell>
          <cell r="AO4">
            <v>489</v>
          </cell>
          <cell r="AP4">
            <v>4661.8010374857167</v>
          </cell>
          <cell r="AQ4">
            <v>30054968</v>
          </cell>
          <cell r="AR4">
            <v>21263326</v>
          </cell>
          <cell r="AS4">
            <v>28836329</v>
          </cell>
          <cell r="AT4">
            <v>526.02711578457331</v>
          </cell>
          <cell r="AU4">
            <v>16306.840589321771</v>
          </cell>
          <cell r="AV4">
            <v>560.78361449647741</v>
          </cell>
          <cell r="AW4">
            <v>51592.092533675917</v>
          </cell>
          <cell r="AX4">
            <v>4185.1215000000002</v>
          </cell>
          <cell r="AY4">
            <v>4742.4916270000003</v>
          </cell>
          <cell r="AZ4">
            <v>52.284886</v>
          </cell>
          <cell r="BA4">
            <v>63</v>
          </cell>
          <cell r="BB4">
            <v>120</v>
          </cell>
        </row>
        <row r="5">
          <cell r="B5">
            <v>36906</v>
          </cell>
          <cell r="C5">
            <v>1895</v>
          </cell>
          <cell r="D5">
            <v>10935</v>
          </cell>
          <cell r="E5">
            <v>1789</v>
          </cell>
          <cell r="F5">
            <v>651</v>
          </cell>
          <cell r="G5">
            <v>1265</v>
          </cell>
          <cell r="H5">
            <v>948</v>
          </cell>
          <cell r="I5">
            <v>406</v>
          </cell>
          <cell r="J5">
            <v>4175</v>
          </cell>
          <cell r="K5">
            <v>1257</v>
          </cell>
          <cell r="L5">
            <v>89006</v>
          </cell>
          <cell r="M5">
            <v>4416</v>
          </cell>
          <cell r="N5">
            <v>25482</v>
          </cell>
          <cell r="O5">
            <v>4205.3888829999996</v>
          </cell>
          <cell r="P5">
            <v>34.512622999999998</v>
          </cell>
          <cell r="Q5">
            <v>3746.2583490000002</v>
          </cell>
          <cell r="R5">
            <v>21000</v>
          </cell>
          <cell r="S5">
            <v>7.96</v>
          </cell>
          <cell r="T5">
            <v>1.59</v>
          </cell>
          <cell r="U5">
            <v>1.82</v>
          </cell>
          <cell r="V5">
            <v>1.33</v>
          </cell>
          <cell r="W5">
            <v>185</v>
          </cell>
          <cell r="X5">
            <v>5.7704485488126647</v>
          </cell>
          <cell r="Y5">
            <v>111155</v>
          </cell>
          <cell r="Z5">
            <v>980</v>
          </cell>
          <cell r="AA5">
            <v>305</v>
          </cell>
          <cell r="AB5">
            <v>429</v>
          </cell>
          <cell r="AC5">
            <v>337.58064516129031</v>
          </cell>
          <cell r="AD5">
            <v>887.93548387096769</v>
          </cell>
          <cell r="AE5">
            <v>973</v>
          </cell>
          <cell r="AF5">
            <v>31</v>
          </cell>
          <cell r="AG5">
            <v>1112</v>
          </cell>
          <cell r="AH5">
            <v>0.85</v>
          </cell>
          <cell r="AI5">
            <v>0.95</v>
          </cell>
          <cell r="AJ5">
            <v>5.2652439024390247</v>
          </cell>
          <cell r="AK5">
            <v>1.9219858156028369</v>
          </cell>
          <cell r="AL5">
            <v>9.7377049180327866</v>
          </cell>
          <cell r="AM5">
            <v>14.621212121212121</v>
          </cell>
          <cell r="AN5">
            <v>123</v>
          </cell>
          <cell r="AO5">
            <v>594</v>
          </cell>
          <cell r="AP5">
            <v>5016.9008017143724</v>
          </cell>
          <cell r="AQ5">
            <v>32719134</v>
          </cell>
          <cell r="AR5">
            <v>23916910</v>
          </cell>
          <cell r="AS5">
            <v>29395743</v>
          </cell>
          <cell r="AT5">
            <v>586.66322257611466</v>
          </cell>
          <cell r="AU5">
            <v>18186.559899859556</v>
          </cell>
          <cell r="AV5">
            <v>567.30611734581692</v>
          </cell>
          <cell r="AW5">
            <v>69778.652433535477</v>
          </cell>
          <cell r="AX5">
            <v>4185.102605</v>
          </cell>
          <cell r="AY5">
            <v>4747.0260939999998</v>
          </cell>
          <cell r="AZ5">
            <v>52.330798999999999</v>
          </cell>
          <cell r="BA5">
            <v>76</v>
          </cell>
          <cell r="BB5">
            <v>124</v>
          </cell>
        </row>
        <row r="6">
          <cell r="B6">
            <v>36937</v>
          </cell>
          <cell r="C6">
            <v>1805</v>
          </cell>
          <cell r="D6">
            <v>10414</v>
          </cell>
          <cell r="E6">
            <v>1704</v>
          </cell>
          <cell r="F6">
            <v>620</v>
          </cell>
          <cell r="G6">
            <v>1204</v>
          </cell>
          <cell r="H6">
            <v>903</v>
          </cell>
          <cell r="I6">
            <v>387</v>
          </cell>
          <cell r="J6">
            <v>3976</v>
          </cell>
          <cell r="K6">
            <v>1197</v>
          </cell>
          <cell r="L6">
            <v>84774</v>
          </cell>
          <cell r="M6">
            <v>4205</v>
          </cell>
          <cell r="N6">
            <v>24261</v>
          </cell>
          <cell r="O6">
            <v>4243.6888939999999</v>
          </cell>
          <cell r="P6">
            <v>34.827024000000002</v>
          </cell>
          <cell r="Q6">
            <v>3779.086237</v>
          </cell>
          <cell r="R6">
            <v>20000</v>
          </cell>
          <cell r="S6">
            <v>7.96</v>
          </cell>
          <cell r="T6">
            <v>1.59</v>
          </cell>
          <cell r="U6">
            <v>1.82</v>
          </cell>
          <cell r="V6">
            <v>1.33</v>
          </cell>
          <cell r="W6">
            <v>176</v>
          </cell>
          <cell r="X6">
            <v>5.7695290858725761</v>
          </cell>
          <cell r="Y6">
            <v>105856</v>
          </cell>
          <cell r="Z6">
            <v>934</v>
          </cell>
          <cell r="AA6">
            <v>290</v>
          </cell>
          <cell r="AB6">
            <v>409</v>
          </cell>
          <cell r="AC6">
            <v>333.51724137931035</v>
          </cell>
          <cell r="AD6">
            <v>899.13793103448279</v>
          </cell>
          <cell r="AE6">
            <v>750</v>
          </cell>
          <cell r="AF6">
            <v>29</v>
          </cell>
          <cell r="AG6">
            <v>857</v>
          </cell>
          <cell r="AH6">
            <v>0.85</v>
          </cell>
          <cell r="AI6">
            <v>0.95</v>
          </cell>
          <cell r="AJ6">
            <v>5.4555329260013581</v>
          </cell>
          <cell r="AK6">
            <v>1.925</v>
          </cell>
          <cell r="AL6">
            <v>9.8148148148148149</v>
          </cell>
          <cell r="AM6">
            <v>14.583333333333334</v>
          </cell>
          <cell r="AN6">
            <v>152</v>
          </cell>
          <cell r="AO6">
            <v>530</v>
          </cell>
          <cell r="AP6">
            <v>4604.2403222313724</v>
          </cell>
          <cell r="AQ6">
            <v>29037272</v>
          </cell>
          <cell r="AR6">
            <v>21620862</v>
          </cell>
          <cell r="AS6">
            <v>27663236</v>
          </cell>
          <cell r="AT6">
            <v>600.38182563601072</v>
          </cell>
          <cell r="AU6">
            <v>16810.691117808299</v>
          </cell>
          <cell r="AV6">
            <v>573.43936126717733</v>
          </cell>
          <cell r="AW6">
            <v>86589.343551343773</v>
          </cell>
          <cell r="AX6">
            <v>4205.7091920000003</v>
          </cell>
          <cell r="AY6">
            <v>4764.005811</v>
          </cell>
          <cell r="AZ6">
            <v>52.643915999999997</v>
          </cell>
          <cell r="BA6">
            <v>70</v>
          </cell>
          <cell r="BB6">
            <v>150</v>
          </cell>
        </row>
        <row r="7">
          <cell r="B7">
            <v>36965</v>
          </cell>
          <cell r="C7">
            <v>1918</v>
          </cell>
          <cell r="D7">
            <v>11067</v>
          </cell>
          <cell r="E7">
            <v>1810</v>
          </cell>
          <cell r="F7">
            <v>658</v>
          </cell>
          <cell r="G7">
            <v>1280</v>
          </cell>
          <cell r="H7">
            <v>960</v>
          </cell>
          <cell r="I7">
            <v>411</v>
          </cell>
          <cell r="J7">
            <v>4224</v>
          </cell>
          <cell r="K7">
            <v>1272</v>
          </cell>
          <cell r="L7">
            <v>90065</v>
          </cell>
          <cell r="M7">
            <v>4468</v>
          </cell>
          <cell r="N7">
            <v>25781</v>
          </cell>
          <cell r="O7">
            <v>4212.6344390000004</v>
          </cell>
          <cell r="P7">
            <v>34.591870999999998</v>
          </cell>
          <cell r="Q7">
            <v>3752.6944410000001</v>
          </cell>
          <cell r="R7">
            <v>21200</v>
          </cell>
          <cell r="S7">
            <v>7.96</v>
          </cell>
          <cell r="T7">
            <v>1.59</v>
          </cell>
          <cell r="U7">
            <v>1.82</v>
          </cell>
          <cell r="V7">
            <v>1.33</v>
          </cell>
          <cell r="W7">
            <v>187</v>
          </cell>
          <cell r="X7">
            <v>5.7700729927007295</v>
          </cell>
          <cell r="Y7">
            <v>112474</v>
          </cell>
          <cell r="Z7">
            <v>992</v>
          </cell>
          <cell r="AA7">
            <v>309</v>
          </cell>
          <cell r="AB7">
            <v>434</v>
          </cell>
          <cell r="AC7">
            <v>336.58064516129031</v>
          </cell>
          <cell r="AD7">
            <v>895.80645161290317</v>
          </cell>
          <cell r="AE7">
            <v>811</v>
          </cell>
          <cell r="AF7">
            <v>31</v>
          </cell>
          <cell r="AG7">
            <v>926</v>
          </cell>
          <cell r="AH7">
            <v>0.85</v>
          </cell>
          <cell r="AI7">
            <v>0.95</v>
          </cell>
          <cell r="AJ7">
            <v>5.2115501519756835</v>
          </cell>
          <cell r="AK7">
            <v>1.9230769230769231</v>
          </cell>
          <cell r="AL7">
            <v>9.721311475409836</v>
          </cell>
          <cell r="AM7">
            <v>14.447761194029852</v>
          </cell>
          <cell r="AN7">
            <v>183</v>
          </cell>
          <cell r="AO7">
            <v>593</v>
          </cell>
          <cell r="AP7">
            <v>5129.5386419359784</v>
          </cell>
          <cell r="AQ7">
            <v>32466761</v>
          </cell>
          <cell r="AR7">
            <v>23315038</v>
          </cell>
          <cell r="AS7">
            <v>30552833</v>
          </cell>
          <cell r="AT7">
            <v>578.77021966853215</v>
          </cell>
          <cell r="AU7">
            <v>17941.876809724497</v>
          </cell>
          <cell r="AV7">
            <v>574.3473646212542</v>
          </cell>
          <cell r="AW7">
            <v>104531.22036106826</v>
          </cell>
          <cell r="AX7">
            <v>4212.0191100000002</v>
          </cell>
          <cell r="AY7">
            <v>4765.7973499999998</v>
          </cell>
          <cell r="AZ7">
            <v>52.750444000000002</v>
          </cell>
          <cell r="BA7">
            <v>80</v>
          </cell>
          <cell r="BB7">
            <v>236</v>
          </cell>
        </row>
        <row r="8">
          <cell r="B8">
            <v>36996</v>
          </cell>
          <cell r="C8">
            <v>1850</v>
          </cell>
          <cell r="D8">
            <v>10677</v>
          </cell>
          <cell r="E8">
            <v>1747</v>
          </cell>
          <cell r="F8">
            <v>635</v>
          </cell>
          <cell r="G8">
            <v>1235</v>
          </cell>
          <cell r="H8">
            <v>927</v>
          </cell>
          <cell r="I8">
            <v>396</v>
          </cell>
          <cell r="J8">
            <v>4076</v>
          </cell>
          <cell r="K8">
            <v>1227</v>
          </cell>
          <cell r="L8">
            <v>86884</v>
          </cell>
          <cell r="M8">
            <v>4310</v>
          </cell>
          <cell r="N8">
            <v>24875</v>
          </cell>
          <cell r="O8">
            <v>4213.1083289999997</v>
          </cell>
          <cell r="P8">
            <v>34.505147000000001</v>
          </cell>
          <cell r="Q8">
            <v>3752.7784280000001</v>
          </cell>
          <cell r="R8">
            <v>20500</v>
          </cell>
          <cell r="S8">
            <v>7.96</v>
          </cell>
          <cell r="T8">
            <v>1.59</v>
          </cell>
          <cell r="U8">
            <v>1.82</v>
          </cell>
          <cell r="V8">
            <v>1.33</v>
          </cell>
          <cell r="W8">
            <v>180</v>
          </cell>
          <cell r="X8">
            <v>5.7713513513513517</v>
          </cell>
          <cell r="Y8">
            <v>108504</v>
          </cell>
          <cell r="Z8">
            <v>957</v>
          </cell>
          <cell r="AA8">
            <v>298</v>
          </cell>
          <cell r="AB8">
            <v>419</v>
          </cell>
          <cell r="AC8">
            <v>337.86666666666667</v>
          </cell>
          <cell r="AD8">
            <v>908.86666666666667</v>
          </cell>
          <cell r="AE8">
            <v>800</v>
          </cell>
          <cell r="AF8">
            <v>30</v>
          </cell>
          <cell r="AG8">
            <v>914</v>
          </cell>
          <cell r="AH8">
            <v>0.85</v>
          </cell>
          <cell r="AI8">
            <v>0.95</v>
          </cell>
          <cell r="AJ8">
            <v>4.9541666666666666</v>
          </cell>
          <cell r="AK8">
            <v>1.9197530864197532</v>
          </cell>
          <cell r="AL8">
            <v>9.8360655737704921</v>
          </cell>
          <cell r="AM8">
            <v>14.548387096774194</v>
          </cell>
          <cell r="AN8">
            <v>213</v>
          </cell>
          <cell r="AO8">
            <v>600</v>
          </cell>
          <cell r="AP8">
            <v>5281.2479000188541</v>
          </cell>
          <cell r="AQ8">
            <v>31733023</v>
          </cell>
          <cell r="AR8">
            <v>23382060</v>
          </cell>
          <cell r="AS8">
            <v>30172429</v>
          </cell>
          <cell r="AT8">
            <v>590.21167529551406</v>
          </cell>
          <cell r="AU8">
            <v>17706.350258865423</v>
          </cell>
          <cell r="AV8">
            <v>576.59231424497023</v>
          </cell>
          <cell r="AW8">
            <v>122237.57061993369</v>
          </cell>
          <cell r="AX8">
            <v>4218.315192</v>
          </cell>
          <cell r="AY8">
            <v>4768.6681950000002</v>
          </cell>
          <cell r="AZ8">
            <v>52.858938000000002</v>
          </cell>
          <cell r="BA8">
            <v>79</v>
          </cell>
          <cell r="BB8">
            <v>249</v>
          </cell>
        </row>
        <row r="9">
          <cell r="B9">
            <v>37026</v>
          </cell>
          <cell r="C9">
            <v>1918</v>
          </cell>
          <cell r="D9">
            <v>11067</v>
          </cell>
          <cell r="E9">
            <v>1810</v>
          </cell>
          <cell r="F9">
            <v>658</v>
          </cell>
          <cell r="G9">
            <v>1280</v>
          </cell>
          <cell r="H9">
            <v>960</v>
          </cell>
          <cell r="I9">
            <v>411</v>
          </cell>
          <cell r="J9">
            <v>4224</v>
          </cell>
          <cell r="K9">
            <v>1272</v>
          </cell>
          <cell r="L9">
            <v>90065</v>
          </cell>
          <cell r="M9">
            <v>4468</v>
          </cell>
          <cell r="N9">
            <v>25781</v>
          </cell>
          <cell r="O9">
            <v>4212.6344390000004</v>
          </cell>
          <cell r="P9">
            <v>34.591870999999998</v>
          </cell>
          <cell r="Q9">
            <v>3752.6944410000001</v>
          </cell>
          <cell r="R9">
            <v>21200</v>
          </cell>
          <cell r="S9">
            <v>7.96</v>
          </cell>
          <cell r="T9">
            <v>1.59</v>
          </cell>
          <cell r="U9">
            <v>1.82</v>
          </cell>
          <cell r="V9">
            <v>1.33</v>
          </cell>
          <cell r="W9">
            <v>187</v>
          </cell>
          <cell r="X9">
            <v>5.7700729927007295</v>
          </cell>
          <cell r="Y9">
            <v>112474</v>
          </cell>
          <cell r="Z9">
            <v>992</v>
          </cell>
          <cell r="AA9">
            <v>309</v>
          </cell>
          <cell r="AB9">
            <v>434</v>
          </cell>
          <cell r="AC9">
            <v>325.38709677419354</v>
          </cell>
          <cell r="AD9">
            <v>896.06451612903231</v>
          </cell>
          <cell r="AE9">
            <v>808</v>
          </cell>
          <cell r="AF9">
            <v>31</v>
          </cell>
          <cell r="AG9">
            <v>923</v>
          </cell>
          <cell r="AH9">
            <v>0.85</v>
          </cell>
          <cell r="AI9">
            <v>0.95</v>
          </cell>
          <cell r="AJ9">
            <v>4.8566392479435958</v>
          </cell>
          <cell r="AK9">
            <v>1.9272727272727272</v>
          </cell>
          <cell r="AL9">
            <v>9.721311475409836</v>
          </cell>
          <cell r="AM9">
            <v>14.444444444444445</v>
          </cell>
          <cell r="AN9">
            <v>244</v>
          </cell>
          <cell r="AO9">
            <v>593</v>
          </cell>
          <cell r="AP9">
            <v>5472.8211043720094</v>
          </cell>
          <cell r="AQ9">
            <v>31974588</v>
          </cell>
          <cell r="AR9">
            <v>24588714</v>
          </cell>
          <cell r="AS9">
            <v>31327808</v>
          </cell>
          <cell r="AT9">
            <v>575.8465065178541</v>
          </cell>
          <cell r="AU9">
            <v>17851.241702053478</v>
          </cell>
          <cell r="AV9">
            <v>576.49717004932995</v>
          </cell>
          <cell r="AW9">
            <v>140088.81232198718</v>
          </cell>
          <cell r="AX9">
            <v>4219.1502979999996</v>
          </cell>
          <cell r="AY9">
            <v>4766.7697399999997</v>
          </cell>
          <cell r="AZ9">
            <v>52.885663999999998</v>
          </cell>
          <cell r="BA9">
            <v>76</v>
          </cell>
          <cell r="BB9">
            <v>269</v>
          </cell>
        </row>
        <row r="10">
          <cell r="B10">
            <v>37057</v>
          </cell>
          <cell r="C10">
            <v>1895</v>
          </cell>
          <cell r="D10">
            <v>10935</v>
          </cell>
          <cell r="E10">
            <v>1789</v>
          </cell>
          <cell r="F10">
            <v>651</v>
          </cell>
          <cell r="G10">
            <v>1265</v>
          </cell>
          <cell r="H10">
            <v>948</v>
          </cell>
          <cell r="I10">
            <v>406</v>
          </cell>
          <cell r="J10">
            <v>4175</v>
          </cell>
          <cell r="K10">
            <v>1257</v>
          </cell>
          <cell r="L10">
            <v>89006</v>
          </cell>
          <cell r="M10">
            <v>4416</v>
          </cell>
          <cell r="N10">
            <v>25482</v>
          </cell>
          <cell r="O10">
            <v>4230.3462799999998</v>
          </cell>
          <cell r="P10">
            <v>34.73912</v>
          </cell>
          <cell r="Q10">
            <v>3768.284979</v>
          </cell>
          <cell r="R10">
            <v>21000</v>
          </cell>
          <cell r="S10">
            <v>7.96</v>
          </cell>
          <cell r="T10">
            <v>1.59</v>
          </cell>
          <cell r="U10">
            <v>1.82</v>
          </cell>
          <cell r="V10">
            <v>1.33</v>
          </cell>
          <cell r="W10">
            <v>185</v>
          </cell>
          <cell r="X10">
            <v>5.7704485488126647</v>
          </cell>
          <cell r="Y10">
            <v>111155</v>
          </cell>
          <cell r="Z10">
            <v>980</v>
          </cell>
          <cell r="AA10">
            <v>305</v>
          </cell>
          <cell r="AB10">
            <v>429</v>
          </cell>
          <cell r="AC10">
            <v>314.96666666666664</v>
          </cell>
          <cell r="AD10">
            <v>856.33333333333337</v>
          </cell>
          <cell r="AE10">
            <v>798</v>
          </cell>
          <cell r="AF10">
            <v>30</v>
          </cell>
          <cell r="AG10">
            <v>912</v>
          </cell>
          <cell r="AH10">
            <v>0.85</v>
          </cell>
          <cell r="AI10">
            <v>0.95</v>
          </cell>
          <cell r="AJ10">
            <v>4.8781407035175883</v>
          </cell>
          <cell r="AK10">
            <v>1.9230769230769231</v>
          </cell>
          <cell r="AL10">
            <v>9.8392857142857135</v>
          </cell>
          <cell r="AM10">
            <v>14.525423728813559</v>
          </cell>
          <cell r="AN10">
            <v>274</v>
          </cell>
          <cell r="AO10">
            <v>551</v>
          </cell>
          <cell r="AP10">
            <v>5023.6282958644933</v>
          </cell>
          <cell r="AQ10">
            <v>30366388</v>
          </cell>
          <cell r="AR10">
            <v>23150610</v>
          </cell>
          <cell r="AS10">
            <v>28942162</v>
          </cell>
          <cell r="AT10">
            <v>575.36536635964194</v>
          </cell>
          <cell r="AU10">
            <v>17260.960990789259</v>
          </cell>
          <cell r="AV10">
            <v>576.37279601749606</v>
          </cell>
          <cell r="AW10">
            <v>157349.77331277644</v>
          </cell>
          <cell r="AX10">
            <v>4228.0695169999999</v>
          </cell>
          <cell r="AY10">
            <v>4774.4455049999997</v>
          </cell>
          <cell r="AZ10">
            <v>52.979906999999997</v>
          </cell>
          <cell r="BA10">
            <v>70</v>
          </cell>
          <cell r="BB10">
            <v>283</v>
          </cell>
        </row>
        <row r="11">
          <cell r="B11">
            <v>37087</v>
          </cell>
          <cell r="C11">
            <v>1918</v>
          </cell>
          <cell r="D11">
            <v>11067</v>
          </cell>
          <cell r="E11">
            <v>1810</v>
          </cell>
          <cell r="F11">
            <v>658</v>
          </cell>
          <cell r="G11">
            <v>1280</v>
          </cell>
          <cell r="H11">
            <v>960</v>
          </cell>
          <cell r="I11">
            <v>411</v>
          </cell>
          <cell r="J11">
            <v>4224</v>
          </cell>
          <cell r="K11">
            <v>1272</v>
          </cell>
          <cell r="L11">
            <v>90065</v>
          </cell>
          <cell r="M11">
            <v>4468</v>
          </cell>
          <cell r="N11">
            <v>25781</v>
          </cell>
          <cell r="O11">
            <v>4212.6344390000004</v>
          </cell>
          <cell r="P11">
            <v>34.591870999999998</v>
          </cell>
          <cell r="Q11">
            <v>3752.6944410000001</v>
          </cell>
          <cell r="R11">
            <v>21200</v>
          </cell>
          <cell r="S11">
            <v>7.96</v>
          </cell>
          <cell r="T11">
            <v>1.59</v>
          </cell>
          <cell r="U11">
            <v>1.82</v>
          </cell>
          <cell r="V11">
            <v>1.33</v>
          </cell>
          <cell r="W11">
            <v>187</v>
          </cell>
          <cell r="X11">
            <v>5.7700729927007295</v>
          </cell>
          <cell r="Y11">
            <v>112474</v>
          </cell>
          <cell r="Z11">
            <v>992</v>
          </cell>
          <cell r="AA11">
            <v>309</v>
          </cell>
          <cell r="AB11">
            <v>434</v>
          </cell>
          <cell r="AC11">
            <v>331.90322580645159</v>
          </cell>
          <cell r="AD11">
            <v>880.0322580645161</v>
          </cell>
          <cell r="AE11">
            <v>660</v>
          </cell>
          <cell r="AF11">
            <v>31</v>
          </cell>
          <cell r="AG11">
            <v>754</v>
          </cell>
          <cell r="AH11">
            <v>0.85</v>
          </cell>
          <cell r="AI11">
            <v>0.95</v>
          </cell>
          <cell r="AJ11">
            <v>5.0824865511057977</v>
          </cell>
          <cell r="AK11">
            <v>1.919463087248322</v>
          </cell>
          <cell r="AL11">
            <v>9.8103448275862064</v>
          </cell>
          <cell r="AM11">
            <v>14.546875</v>
          </cell>
          <cell r="AN11">
            <v>305</v>
          </cell>
          <cell r="AO11">
            <v>569</v>
          </cell>
          <cell r="AP11">
            <v>5164.0777203669968</v>
          </cell>
          <cell r="AQ11">
            <v>32143595</v>
          </cell>
          <cell r="AR11">
            <v>21959896</v>
          </cell>
          <cell r="AS11">
            <v>31283352</v>
          </cell>
          <cell r="AT11">
            <v>582.37905842807788</v>
          </cell>
          <cell r="AU11">
            <v>18053.750811270413</v>
          </cell>
          <cell r="AV11">
            <v>576.9852767238383</v>
          </cell>
          <cell r="AW11">
            <v>175403.52412404685</v>
          </cell>
          <cell r="AX11">
            <v>4224.5483610000001</v>
          </cell>
          <cell r="AY11">
            <v>4768.742432</v>
          </cell>
          <cell r="AZ11">
            <v>52.969296999999997</v>
          </cell>
          <cell r="BA11">
            <v>77</v>
          </cell>
          <cell r="BB11">
            <v>276</v>
          </cell>
        </row>
        <row r="12">
          <cell r="B12">
            <v>37118</v>
          </cell>
          <cell r="C12">
            <v>1895</v>
          </cell>
          <cell r="D12">
            <v>10935</v>
          </cell>
          <cell r="E12">
            <v>1789</v>
          </cell>
          <cell r="F12">
            <v>651</v>
          </cell>
          <cell r="G12">
            <v>1265</v>
          </cell>
          <cell r="H12">
            <v>948</v>
          </cell>
          <cell r="I12">
            <v>406</v>
          </cell>
          <cell r="J12">
            <v>4175</v>
          </cell>
          <cell r="K12">
            <v>1257</v>
          </cell>
          <cell r="L12">
            <v>89006</v>
          </cell>
          <cell r="M12">
            <v>4415</v>
          </cell>
          <cell r="N12">
            <v>25477</v>
          </cell>
          <cell r="O12">
            <v>4205.3832220000004</v>
          </cell>
          <cell r="P12">
            <v>34.512622999999998</v>
          </cell>
          <cell r="Q12">
            <v>3746.2526889999999</v>
          </cell>
          <cell r="R12">
            <v>21000</v>
          </cell>
          <cell r="S12">
            <v>7.96</v>
          </cell>
          <cell r="T12">
            <v>1.59</v>
          </cell>
          <cell r="U12">
            <v>1.82</v>
          </cell>
          <cell r="V12">
            <v>1.33</v>
          </cell>
          <cell r="W12">
            <v>185</v>
          </cell>
          <cell r="X12">
            <v>5.7704485488126647</v>
          </cell>
          <cell r="Y12">
            <v>111155</v>
          </cell>
          <cell r="Z12">
            <v>980</v>
          </cell>
          <cell r="AA12">
            <v>305</v>
          </cell>
          <cell r="AB12">
            <v>429</v>
          </cell>
          <cell r="AC12">
            <v>339.09677419354841</v>
          </cell>
          <cell r="AD12">
            <v>883.0322580645161</v>
          </cell>
          <cell r="AE12">
            <v>706</v>
          </cell>
          <cell r="AF12">
            <v>31</v>
          </cell>
          <cell r="AG12">
            <v>806</v>
          </cell>
          <cell r="AH12">
            <v>0.85</v>
          </cell>
          <cell r="AI12">
            <v>0.95</v>
          </cell>
          <cell r="AJ12">
            <v>5.2284172661870505</v>
          </cell>
          <cell r="AK12">
            <v>1.9254658385093169</v>
          </cell>
          <cell r="AL12">
            <v>9.745454545454546</v>
          </cell>
          <cell r="AM12">
            <v>14.538461538461538</v>
          </cell>
          <cell r="AN12">
            <v>336</v>
          </cell>
          <cell r="AO12">
            <v>536</v>
          </cell>
          <cell r="AP12">
            <v>5081.4521304202544</v>
          </cell>
          <cell r="AQ12">
            <v>33278880</v>
          </cell>
          <cell r="AR12">
            <v>22105308</v>
          </cell>
          <cell r="AS12">
            <v>31380838</v>
          </cell>
          <cell r="AT12">
            <v>580.56527087999348</v>
          </cell>
          <cell r="AU12">
            <v>17997.523397279798</v>
          </cell>
          <cell r="AV12">
            <v>577.31655976515412</v>
          </cell>
          <cell r="AW12">
            <v>193401.04752132663</v>
          </cell>
          <cell r="AX12">
            <v>4225.9039579999999</v>
          </cell>
          <cell r="AY12">
            <v>4768.4457590000002</v>
          </cell>
          <cell r="AZ12">
            <v>52.991294000000003</v>
          </cell>
          <cell r="BA12">
            <v>73</v>
          </cell>
          <cell r="BB12">
            <v>287</v>
          </cell>
        </row>
        <row r="13">
          <cell r="B13">
            <v>37149</v>
          </cell>
          <cell r="C13">
            <v>1852</v>
          </cell>
          <cell r="D13">
            <v>10668</v>
          </cell>
          <cell r="E13">
            <v>1749</v>
          </cell>
          <cell r="F13">
            <v>636</v>
          </cell>
          <cell r="G13">
            <v>1230</v>
          </cell>
          <cell r="H13">
            <v>922</v>
          </cell>
          <cell r="I13">
            <v>395</v>
          </cell>
          <cell r="J13">
            <v>4075</v>
          </cell>
          <cell r="K13">
            <v>1228</v>
          </cell>
          <cell r="L13">
            <v>86914</v>
          </cell>
          <cell r="M13">
            <v>4310</v>
          </cell>
          <cell r="N13">
            <v>24823</v>
          </cell>
          <cell r="O13">
            <v>4209.7867340000003</v>
          </cell>
          <cell r="P13">
            <v>34.519888000000002</v>
          </cell>
          <cell r="Q13">
            <v>3756.4150089999998</v>
          </cell>
          <cell r="R13">
            <v>20600</v>
          </cell>
          <cell r="S13">
            <v>7.96</v>
          </cell>
          <cell r="T13">
            <v>1.59</v>
          </cell>
          <cell r="U13">
            <v>1.82</v>
          </cell>
          <cell r="V13">
            <v>1.33</v>
          </cell>
          <cell r="W13">
            <v>180</v>
          </cell>
          <cell r="X13">
            <v>5.7602591792656588</v>
          </cell>
          <cell r="Y13">
            <v>108485.57748485374</v>
          </cell>
          <cell r="Z13">
            <v>957</v>
          </cell>
          <cell r="AA13">
            <v>296</v>
          </cell>
          <cell r="AB13">
            <v>421</v>
          </cell>
          <cell r="AC13">
            <v>330.36666666666667</v>
          </cell>
          <cell r="AD13">
            <v>910.3</v>
          </cell>
          <cell r="AE13">
            <v>671</v>
          </cell>
          <cell r="AF13">
            <v>30</v>
          </cell>
          <cell r="AG13">
            <v>766</v>
          </cell>
          <cell r="AH13">
            <v>0.85</v>
          </cell>
          <cell r="AI13">
            <v>0.95</v>
          </cell>
          <cell r="AJ13">
            <v>5.312459651387992</v>
          </cell>
          <cell r="AK13">
            <v>1.9197080291970803</v>
          </cell>
          <cell r="AL13">
            <v>10.017857142857142</v>
          </cell>
          <cell r="AM13">
            <v>14.793103448275861</v>
          </cell>
          <cell r="AN13">
            <v>366</v>
          </cell>
          <cell r="AO13">
            <v>561</v>
          </cell>
          <cell r="AP13">
            <v>4981.6251519575644</v>
          </cell>
          <cell r="AQ13">
            <v>29062390</v>
          </cell>
          <cell r="AR13">
            <v>21035307</v>
          </cell>
          <cell r="AS13">
            <v>30334488</v>
          </cell>
          <cell r="AT13">
            <v>585.6804028422207</v>
          </cell>
          <cell r="AU13">
            <v>17570.41208526662</v>
          </cell>
          <cell r="AV13">
            <v>578.00399892217331</v>
          </cell>
          <cell r="AW13">
            <v>210971.45960659324</v>
          </cell>
          <cell r="AX13">
            <v>4227.7893389999999</v>
          </cell>
          <cell r="AY13">
            <v>4769.5222789999998</v>
          </cell>
          <cell r="AZ13">
            <v>53.042254</v>
          </cell>
          <cell r="BA13">
            <v>71</v>
          </cell>
          <cell r="BB13">
            <v>277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36479</v>
          </cell>
          <cell r="C16">
            <v>1789</v>
          </cell>
          <cell r="D16">
            <v>11130</v>
          </cell>
          <cell r="E16">
            <v>1587</v>
          </cell>
          <cell r="F16">
            <v>554.89510489510496</v>
          </cell>
          <cell r="G16">
            <v>1405.4649359221164</v>
          </cell>
          <cell r="H16">
            <v>1056.7405533248996</v>
          </cell>
          <cell r="I16">
            <v>372</v>
          </cell>
          <cell r="J16">
            <v>3854</v>
          </cell>
          <cell r="K16">
            <v>875</v>
          </cell>
          <cell r="L16">
            <v>78750</v>
          </cell>
          <cell r="M16">
            <v>3808</v>
          </cell>
          <cell r="N16">
            <v>24544</v>
          </cell>
          <cell r="O16">
            <v>3996.2742307692306</v>
          </cell>
          <cell r="P16">
            <v>52.043557692307687</v>
          </cell>
          <cell r="Q16">
            <v>3584.1673221153846</v>
          </cell>
          <cell r="R16">
            <v>18147.129000000001</v>
          </cell>
          <cell r="S16">
            <v>7.3903507697413318</v>
          </cell>
          <cell r="T16">
            <v>1.5950769230769231</v>
          </cell>
          <cell r="U16">
            <v>1.82</v>
          </cell>
          <cell r="V16">
            <v>1.2785024426398186</v>
          </cell>
          <cell r="W16">
            <v>162.34361233480178</v>
          </cell>
          <cell r="X16">
            <v>6.22</v>
          </cell>
          <cell r="Y16">
            <v>120487.5</v>
          </cell>
          <cell r="Z16">
            <v>958</v>
          </cell>
          <cell r="AA16">
            <v>299</v>
          </cell>
        </row>
        <row r="17">
          <cell r="B17">
            <v>36509</v>
          </cell>
          <cell r="C17">
            <v>1765</v>
          </cell>
          <cell r="D17">
            <v>10979</v>
          </cell>
          <cell r="E17">
            <v>1565</v>
          </cell>
          <cell r="F17">
            <v>547.20279720279723</v>
          </cell>
          <cell r="G17">
            <v>1385.669655134481</v>
          </cell>
          <cell r="H17">
            <v>1041.85688355976</v>
          </cell>
          <cell r="I17">
            <v>366</v>
          </cell>
          <cell r="J17">
            <v>3802</v>
          </cell>
          <cell r="K17">
            <v>863</v>
          </cell>
          <cell r="L17">
            <v>77667</v>
          </cell>
          <cell r="M17">
            <v>3887</v>
          </cell>
          <cell r="N17">
            <v>24209</v>
          </cell>
          <cell r="O17">
            <v>3996.4952233250615</v>
          </cell>
          <cell r="P17">
            <v>52.033529776674939</v>
          </cell>
          <cell r="Q17">
            <v>3584.3809261786596</v>
          </cell>
          <cell r="R17">
            <v>17905.167280000001</v>
          </cell>
          <cell r="S17">
            <v>7.1840854376011407</v>
          </cell>
          <cell r="T17">
            <v>1.5950769230769231</v>
          </cell>
          <cell r="U17">
            <v>1.83</v>
          </cell>
          <cell r="V17">
            <v>1.2695215494208387</v>
          </cell>
          <cell r="W17">
            <v>177.99118942731278</v>
          </cell>
          <cell r="X17">
            <v>6.22</v>
          </cell>
          <cell r="Y17">
            <v>118830.51000000001</v>
          </cell>
          <cell r="Z17">
            <v>945</v>
          </cell>
          <cell r="AA17">
            <v>295</v>
          </cell>
        </row>
        <row r="18">
          <cell r="B18">
            <v>36540</v>
          </cell>
          <cell r="C18">
            <v>1899</v>
          </cell>
          <cell r="D18">
            <v>11813</v>
          </cell>
          <cell r="E18">
            <v>1685</v>
          </cell>
          <cell r="F18">
            <v>589.16083916083915</v>
          </cell>
          <cell r="G18">
            <v>1492.1871184203289</v>
          </cell>
          <cell r="H18">
            <v>1121.9452018197962</v>
          </cell>
          <cell r="I18">
            <v>394</v>
          </cell>
          <cell r="J18">
            <v>4090</v>
          </cell>
          <cell r="K18">
            <v>929</v>
          </cell>
          <cell r="L18">
            <v>83572</v>
          </cell>
          <cell r="M18">
            <v>4051</v>
          </cell>
          <cell r="N18">
            <v>26048</v>
          </cell>
          <cell r="O18">
            <v>3998.4080955334985</v>
          </cell>
          <cell r="P18">
            <v>52.067586848635237</v>
          </cell>
          <cell r="Q18">
            <v>3586.0833824441684</v>
          </cell>
          <cell r="R18">
            <v>19598.899320000004</v>
          </cell>
          <cell r="S18">
            <v>7.0716204623777941</v>
          </cell>
          <cell r="T18">
            <v>1.5840000000000001</v>
          </cell>
          <cell r="U18">
            <v>1.82</v>
          </cell>
          <cell r="V18">
            <v>1.260449581881276</v>
          </cell>
          <cell r="W18">
            <v>177.01321585903082</v>
          </cell>
          <cell r="X18">
            <v>6.22</v>
          </cell>
          <cell r="Y18">
            <v>127865.16</v>
          </cell>
          <cell r="Z18">
            <v>1017</v>
          </cell>
          <cell r="AA18">
            <v>318</v>
          </cell>
        </row>
        <row r="19">
          <cell r="B19">
            <v>36571</v>
          </cell>
          <cell r="C19">
            <v>1782</v>
          </cell>
          <cell r="D19">
            <v>11087</v>
          </cell>
          <cell r="E19">
            <v>1581</v>
          </cell>
          <cell r="F19">
            <v>552.79720279720277</v>
          </cell>
          <cell r="G19">
            <v>1399.8091414113635</v>
          </cell>
          <cell r="H19">
            <v>1052.4880762491455</v>
          </cell>
          <cell r="I19">
            <v>370</v>
          </cell>
          <cell r="J19">
            <v>3839</v>
          </cell>
          <cell r="K19">
            <v>872</v>
          </cell>
          <cell r="L19">
            <v>78435</v>
          </cell>
          <cell r="M19">
            <v>3835</v>
          </cell>
          <cell r="N19">
            <v>24447</v>
          </cell>
          <cell r="O19">
            <v>4000.08</v>
          </cell>
          <cell r="P19">
            <v>52.127088859416439</v>
          </cell>
          <cell r="Q19">
            <v>3587.5985620026518</v>
          </cell>
          <cell r="R19">
            <v>18873.014160000002</v>
          </cell>
          <cell r="S19">
            <v>6.9087020705388795</v>
          </cell>
          <cell r="T19">
            <v>1.5729230769230769</v>
          </cell>
          <cell r="U19">
            <v>1.8</v>
          </cell>
          <cell r="V19">
            <v>1.2587312308068865</v>
          </cell>
          <cell r="W19">
            <v>148.65198237885463</v>
          </cell>
          <cell r="X19">
            <v>6.22</v>
          </cell>
          <cell r="Y19">
            <v>120005.55</v>
          </cell>
          <cell r="Z19">
            <v>954</v>
          </cell>
          <cell r="AA19">
            <v>298</v>
          </cell>
        </row>
        <row r="20">
          <cell r="B20">
            <v>36600</v>
          </cell>
          <cell r="C20">
            <v>1871</v>
          </cell>
          <cell r="D20">
            <v>11638</v>
          </cell>
          <cell r="E20">
            <v>1660</v>
          </cell>
          <cell r="F20">
            <v>580.41958041958048</v>
          </cell>
          <cell r="G20">
            <v>1470.5065727957758</v>
          </cell>
          <cell r="H20">
            <v>1105.644039696072</v>
          </cell>
          <cell r="I20">
            <v>389</v>
          </cell>
          <cell r="J20">
            <v>4031</v>
          </cell>
          <cell r="K20">
            <v>915</v>
          </cell>
          <cell r="L20">
            <v>82350</v>
          </cell>
          <cell r="M20">
            <v>4044</v>
          </cell>
          <cell r="N20">
            <v>25667</v>
          </cell>
          <cell r="O20">
            <v>4004.143838</v>
          </cell>
          <cell r="P20">
            <v>52.067586848635237</v>
          </cell>
          <cell r="Q20">
            <v>3585.7499637096771</v>
          </cell>
          <cell r="R20">
            <v>19840.861040000003</v>
          </cell>
          <cell r="S20">
            <v>6.761355309889467</v>
          </cell>
          <cell r="T20">
            <v>1.5507692307692307</v>
          </cell>
          <cell r="U20">
            <v>1.79</v>
          </cell>
          <cell r="V20">
            <v>1.2524579439140107</v>
          </cell>
          <cell r="W20">
            <v>189.72687224669602</v>
          </cell>
          <cell r="X20">
            <v>6.22</v>
          </cell>
          <cell r="Y20">
            <v>125995.5</v>
          </cell>
          <cell r="Z20">
            <v>1002</v>
          </cell>
          <cell r="AA20">
            <v>313</v>
          </cell>
        </row>
        <row r="21">
          <cell r="B21">
            <v>36631</v>
          </cell>
          <cell r="C21">
            <v>1813</v>
          </cell>
          <cell r="D21">
            <v>11276</v>
          </cell>
          <cell r="E21">
            <v>1608</v>
          </cell>
          <cell r="F21">
            <v>562.23776223776224</v>
          </cell>
          <cell r="G21">
            <v>1423.3749518728343</v>
          </cell>
          <cell r="H21">
            <v>1070.2067307314544</v>
          </cell>
          <cell r="I21">
            <v>377</v>
          </cell>
          <cell r="J21">
            <v>3904</v>
          </cell>
          <cell r="K21">
            <v>887</v>
          </cell>
          <cell r="L21">
            <v>79783</v>
          </cell>
          <cell r="M21">
            <v>3958</v>
          </cell>
          <cell r="N21">
            <v>24866</v>
          </cell>
          <cell r="O21">
            <v>3996.6437499999997</v>
          </cell>
          <cell r="P21">
            <v>52.049423076923077</v>
          </cell>
          <cell r="Q21">
            <v>3584.4961942307691</v>
          </cell>
          <cell r="R21">
            <v>21050.66964</v>
          </cell>
          <cell r="S21">
            <v>6.6445394379866229</v>
          </cell>
          <cell r="T21">
            <v>1.5507692307692307</v>
          </cell>
          <cell r="U21">
            <v>1.8</v>
          </cell>
          <cell r="V21">
            <v>1.2374168418529781</v>
          </cell>
          <cell r="W21">
            <v>185.81497797356829</v>
          </cell>
          <cell r="X21">
            <v>6.22</v>
          </cell>
          <cell r="Y21">
            <v>122067.99</v>
          </cell>
          <cell r="Z21">
            <v>970</v>
          </cell>
          <cell r="AA21">
            <v>303</v>
          </cell>
        </row>
        <row r="22">
          <cell r="B22">
            <v>36661</v>
          </cell>
          <cell r="C22">
            <v>1811</v>
          </cell>
          <cell r="D22">
            <v>11263</v>
          </cell>
          <cell r="E22">
            <v>1606</v>
          </cell>
          <cell r="F22">
            <v>561.53846153846155</v>
          </cell>
          <cell r="G22">
            <v>1421.4896870359166</v>
          </cell>
          <cell r="H22">
            <v>1068.7892383728697</v>
          </cell>
          <cell r="I22">
            <v>376</v>
          </cell>
          <cell r="J22">
            <v>3900</v>
          </cell>
          <cell r="K22">
            <v>886</v>
          </cell>
          <cell r="L22">
            <v>79686</v>
          </cell>
          <cell r="M22">
            <v>4104</v>
          </cell>
          <cell r="N22">
            <v>24837</v>
          </cell>
          <cell r="O22">
            <v>3997.1650124069474</v>
          </cell>
          <cell r="P22">
            <v>52.044882133995038</v>
          </cell>
          <cell r="Q22">
            <v>3584.9770384615381</v>
          </cell>
          <cell r="R22">
            <v>20808.707920000001</v>
          </cell>
          <cell r="S22">
            <v>6.7694281365337616</v>
          </cell>
          <cell r="T22">
            <v>1.5507692307692307</v>
          </cell>
          <cell r="U22">
            <v>1.79</v>
          </cell>
          <cell r="V22">
            <v>1.2374326413309067</v>
          </cell>
          <cell r="W22">
            <v>197.55066079295156</v>
          </cell>
          <cell r="X22">
            <v>6.22</v>
          </cell>
          <cell r="Y22">
            <v>121919.58</v>
          </cell>
          <cell r="Z22">
            <v>969</v>
          </cell>
          <cell r="AA22">
            <v>303</v>
          </cell>
        </row>
        <row r="23">
          <cell r="B23">
            <v>36692</v>
          </cell>
          <cell r="C23">
            <v>1790</v>
          </cell>
          <cell r="D23">
            <v>11135</v>
          </cell>
          <cell r="E23">
            <v>1588</v>
          </cell>
          <cell r="F23">
            <v>555.24475524475531</v>
          </cell>
          <cell r="G23">
            <v>1405.4649359221164</v>
          </cell>
          <cell r="H23">
            <v>1056.7405533248996</v>
          </cell>
          <cell r="I23">
            <v>372</v>
          </cell>
          <cell r="J23">
            <v>3856</v>
          </cell>
          <cell r="K23">
            <v>876</v>
          </cell>
          <cell r="L23">
            <v>78784</v>
          </cell>
          <cell r="M23">
            <v>4099</v>
          </cell>
          <cell r="N23">
            <v>24555</v>
          </cell>
          <cell r="O23">
            <v>3996.2859615384614</v>
          </cell>
          <cell r="P23">
            <v>52.043557692307687</v>
          </cell>
          <cell r="Q23">
            <v>3584.1777625</v>
          </cell>
          <cell r="R23">
            <v>21292.631359999999</v>
          </cell>
          <cell r="S23">
            <v>6.7970655703271134</v>
          </cell>
          <cell r="T23">
            <v>1.5396923076923077</v>
          </cell>
          <cell r="U23">
            <v>1.79</v>
          </cell>
          <cell r="V23">
            <v>1.2322133329002973</v>
          </cell>
          <cell r="W23">
            <v>203.41850220264317</v>
          </cell>
          <cell r="X23">
            <v>6.22</v>
          </cell>
          <cell r="Y23">
            <v>120539.52</v>
          </cell>
          <cell r="Z23">
            <v>958</v>
          </cell>
          <cell r="AA23">
            <v>299</v>
          </cell>
        </row>
        <row r="24">
          <cell r="B24">
            <v>36722</v>
          </cell>
          <cell r="C24">
            <v>1833</v>
          </cell>
          <cell r="D24">
            <v>11400</v>
          </cell>
          <cell r="E24">
            <v>1625</v>
          </cell>
          <cell r="F24">
            <v>568.18181818181824</v>
          </cell>
          <cell r="G24">
            <v>1439.3997029866343</v>
          </cell>
          <cell r="H24">
            <v>1082.2554157794243</v>
          </cell>
          <cell r="I24">
            <v>381</v>
          </cell>
          <cell r="J24">
            <v>3947</v>
          </cell>
          <cell r="K24">
            <v>896</v>
          </cell>
          <cell r="L24">
            <v>80644</v>
          </cell>
          <cell r="M24">
            <v>4128</v>
          </cell>
          <cell r="N24">
            <v>25135</v>
          </cell>
          <cell r="O24">
            <v>4003.58</v>
          </cell>
          <cell r="P24">
            <v>52.12</v>
          </cell>
          <cell r="Q24">
            <v>3590.1160997956545</v>
          </cell>
          <cell r="R24">
            <v>22018.516520000001</v>
          </cell>
          <cell r="S24">
            <v>6.6606133729348045</v>
          </cell>
          <cell r="T24">
            <v>1.5396923076923077</v>
          </cell>
          <cell r="U24">
            <v>1.8</v>
          </cell>
          <cell r="V24">
            <v>1.2308998833814746</v>
          </cell>
          <cell r="W24">
            <v>203.41850220264317</v>
          </cell>
          <cell r="X24">
            <v>6.22</v>
          </cell>
          <cell r="Y24">
            <v>123385.32</v>
          </cell>
          <cell r="Z24">
            <v>981</v>
          </cell>
          <cell r="AA24">
            <v>307</v>
          </cell>
        </row>
        <row r="25">
          <cell r="B25">
            <v>36753</v>
          </cell>
          <cell r="C25">
            <v>1783</v>
          </cell>
          <cell r="D25">
            <v>11090</v>
          </cell>
          <cell r="E25">
            <v>1581</v>
          </cell>
          <cell r="F25">
            <v>552.79720279720277</v>
          </cell>
          <cell r="G25">
            <v>1399.8091414113635</v>
          </cell>
          <cell r="H25">
            <v>1052.4880762491455</v>
          </cell>
          <cell r="I25">
            <v>370</v>
          </cell>
          <cell r="J25">
            <v>3840</v>
          </cell>
          <cell r="K25">
            <v>872</v>
          </cell>
          <cell r="L25">
            <v>78456</v>
          </cell>
          <cell r="M25">
            <v>4022</v>
          </cell>
          <cell r="N25">
            <v>24454</v>
          </cell>
          <cell r="O25">
            <v>4002.88</v>
          </cell>
          <cell r="P25">
            <v>52.039205955334985</v>
          </cell>
          <cell r="Q25">
            <v>3589.4883912773143</v>
          </cell>
          <cell r="R25">
            <v>20808.707920000001</v>
          </cell>
          <cell r="S25">
            <v>6.6348483482008334</v>
          </cell>
          <cell r="T25">
            <v>1.5286153846153845</v>
          </cell>
          <cell r="U25">
            <v>1.78</v>
          </cell>
          <cell r="V25">
            <v>1.2265794958363836</v>
          </cell>
          <cell r="W25">
            <v>192.66079295154185</v>
          </cell>
          <cell r="X25">
            <v>6.22</v>
          </cell>
          <cell r="Y25">
            <v>120037.68000000001</v>
          </cell>
          <cell r="Z25">
            <v>954</v>
          </cell>
          <cell r="AA25">
            <v>298</v>
          </cell>
        </row>
        <row r="26">
          <cell r="B26">
            <v>36784</v>
          </cell>
          <cell r="C26">
            <v>1831</v>
          </cell>
          <cell r="D26">
            <v>11382</v>
          </cell>
          <cell r="E26">
            <v>1622</v>
          </cell>
          <cell r="F26">
            <v>567.1328671328672</v>
          </cell>
          <cell r="G26">
            <v>1438.4570705681756</v>
          </cell>
          <cell r="H26">
            <v>1081.546669600132</v>
          </cell>
          <cell r="I26">
            <v>382</v>
          </cell>
          <cell r="J26">
            <v>3943</v>
          </cell>
          <cell r="K26">
            <v>894</v>
          </cell>
          <cell r="L26">
            <v>80499</v>
          </cell>
          <cell r="M26">
            <v>4093</v>
          </cell>
          <cell r="N26">
            <v>25093</v>
          </cell>
          <cell r="O26">
            <v>4017.23</v>
          </cell>
          <cell r="P26">
            <v>52.852980769230768</v>
          </cell>
          <cell r="Q26">
            <v>3602.3564159032912</v>
          </cell>
          <cell r="R26">
            <v>21050.66964</v>
          </cell>
          <cell r="S26">
            <v>6.421619607021654</v>
          </cell>
          <cell r="T26">
            <v>1.5175384615384617</v>
          </cell>
          <cell r="U26">
            <v>1.78</v>
          </cell>
          <cell r="V26">
            <v>1.2171365167886652</v>
          </cell>
          <cell r="W26">
            <v>176.0352422907489</v>
          </cell>
          <cell r="X26">
            <v>6.22</v>
          </cell>
          <cell r="Y26">
            <v>123163.47</v>
          </cell>
          <cell r="Z26">
            <v>979</v>
          </cell>
          <cell r="AA26">
            <v>307</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cell r="S8">
            <v>0</v>
          </cell>
          <cell r="T8">
            <v>82899005</v>
          </cell>
          <cell r="U8">
            <v>0.467170171702258</v>
          </cell>
          <cell r="V8"/>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cell r="O9">
            <v>0</v>
          </cell>
          <cell r="P9">
            <v>573960.60052093468</v>
          </cell>
          <cell r="Q9">
            <v>3.369411961917341E-3</v>
          </cell>
          <cell r="R9"/>
          <cell r="S9">
            <v>0</v>
          </cell>
          <cell r="T9">
            <v>597900</v>
          </cell>
          <cell r="U9">
            <v>3.3694137301259535E-3</v>
          </cell>
          <cell r="V9"/>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cell r="O10">
            <v>0</v>
          </cell>
          <cell r="P10">
            <v>0</v>
          </cell>
          <cell r="Q10">
            <v>0</v>
          </cell>
          <cell r="R10"/>
          <cell r="S10">
            <v>0</v>
          </cell>
          <cell r="T10">
            <v>0</v>
          </cell>
          <cell r="U10">
            <v>0</v>
          </cell>
          <cell r="V10"/>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cell r="O11">
            <v>0</v>
          </cell>
          <cell r="P11">
            <v>5242980.2807834987</v>
          </cell>
          <cell r="Q11">
            <v>3.0778698848204854E-2</v>
          </cell>
          <cell r="R11"/>
          <cell r="S11">
            <v>0</v>
          </cell>
          <cell r="T11">
            <v>5461658</v>
          </cell>
          <cell r="U11">
            <v>3.0778701211661239E-2</v>
          </cell>
          <cell r="V11"/>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cell r="O12">
            <v>0</v>
          </cell>
          <cell r="P12">
            <v>10164937.592238851</v>
          </cell>
          <cell r="Q12">
            <v>5.9672845634956798E-2</v>
          </cell>
          <cell r="R12"/>
          <cell r="S12">
            <v>0</v>
          </cell>
          <cell r="T12">
            <v>10588903</v>
          </cell>
          <cell r="U12">
            <v>5.9672846889399396E-2</v>
          </cell>
          <cell r="V12"/>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cell r="O13">
            <v>0</v>
          </cell>
          <cell r="P13">
            <v>13339406.0978397</v>
          </cell>
          <cell r="Q13">
            <v>7.8308431676565649E-2</v>
          </cell>
          <cell r="R13"/>
          <cell r="S13">
            <v>0</v>
          </cell>
          <cell r="T13">
            <v>13895774</v>
          </cell>
          <cell r="U13">
            <v>7.8308432357128685E-2</v>
          </cell>
          <cell r="V13"/>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cell r="O14">
            <v>0</v>
          </cell>
          <cell r="P14">
            <v>0</v>
          </cell>
          <cell r="Q14">
            <v>0</v>
          </cell>
          <cell r="R14"/>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cell r="O15">
            <v>0</v>
          </cell>
          <cell r="P15">
            <v>3896467.8688564622</v>
          </cell>
          <cell r="Q15">
            <v>2.2874053436134197E-2</v>
          </cell>
          <cell r="R15"/>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cell r="O16">
            <v>0</v>
          </cell>
          <cell r="P16">
            <v>2621794.7658934174</v>
          </cell>
          <cell r="Q16">
            <v>1.5391137715508308E-2</v>
          </cell>
          <cell r="R16"/>
          <cell r="S16">
            <v>0</v>
          </cell>
          <cell r="T16">
            <v>2731146</v>
          </cell>
          <cell r="U16">
            <v>1.5391137031909311E-2</v>
          </cell>
          <cell r="V16"/>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cell r="O17">
            <v>0</v>
          </cell>
          <cell r="P17">
            <v>2849131.5468450431</v>
          </cell>
          <cell r="Q17">
            <v>1.6725708883680766E-2</v>
          </cell>
          <cell r="R17"/>
          <cell r="S17">
            <v>0</v>
          </cell>
          <cell r="T17">
            <v>2967965</v>
          </cell>
          <cell r="U17">
            <v>1.672571002096216E-2</v>
          </cell>
          <cell r="V17"/>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cell r="O18">
            <v>0</v>
          </cell>
          <cell r="P18">
            <v>19671407.161958776</v>
          </cell>
          <cell r="Q18">
            <v>0.11548018198303632</v>
          </cell>
          <cell r="R18"/>
          <cell r="S18">
            <v>0</v>
          </cell>
          <cell r="T18">
            <v>20491874</v>
          </cell>
          <cell r="U18">
            <v>0.11548018332766523</v>
          </cell>
          <cell r="V18"/>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cell r="O19">
            <v>0</v>
          </cell>
          <cell r="P19">
            <v>324798.47933366452</v>
          </cell>
          <cell r="Q19">
            <v>1.9067160367560716E-3</v>
          </cell>
          <cell r="R19"/>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cell r="O21">
            <v>0</v>
          </cell>
          <cell r="P21">
            <v>5288166.3968642037</v>
          </cell>
          <cell r="Q21">
            <v>3.1043962073410085E-2</v>
          </cell>
          <cell r="R21"/>
          <cell r="S21">
            <v>0</v>
          </cell>
          <cell r="T21">
            <v>5508728</v>
          </cell>
          <cell r="U21">
            <v>3.1043960124986256E-2</v>
          </cell>
          <cell r="V21"/>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cell r="O22">
            <v>0</v>
          </cell>
          <cell r="P22">
            <v>731458.13893365988</v>
          </cell>
          <cell r="Q22">
            <v>4.2939947458553408E-3</v>
          </cell>
          <cell r="R22"/>
          <cell r="S22">
            <v>0</v>
          </cell>
          <cell r="T22">
            <v>761966</v>
          </cell>
          <cell r="U22">
            <v>4.2939934809987498E-3</v>
          </cell>
          <cell r="V22"/>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cell r="O23">
            <v>0</v>
          </cell>
          <cell r="P23">
            <v>3139199.6419633236</v>
          </cell>
          <cell r="Q23">
            <v>1.84285416366172E-2</v>
          </cell>
          <cell r="R23"/>
          <cell r="S23">
            <v>0</v>
          </cell>
          <cell r="T23">
            <v>3270131</v>
          </cell>
          <cell r="U23">
            <v>1.8428540375832938E-2</v>
          </cell>
          <cell r="V23"/>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cell r="O25">
            <v>0</v>
          </cell>
          <cell r="P25">
            <v>14019720.999771154</v>
          </cell>
          <cell r="Q25">
            <v>8.2302192165278593E-2</v>
          </cell>
          <cell r="R25"/>
          <cell r="S25">
            <v>0</v>
          </cell>
          <cell r="T25">
            <v>14604464</v>
          </cell>
          <cell r="U25">
            <v>8.2302193548637242E-2</v>
          </cell>
          <cell r="V25"/>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cell r="O26">
            <v>0</v>
          </cell>
          <cell r="P26">
            <v>389332.9303081705</v>
          </cell>
          <cell r="Q26">
            <v>2.285562861558879E-3</v>
          </cell>
          <cell r="R26"/>
          <cell r="S26">
            <v>0</v>
          </cell>
          <cell r="T26">
            <v>405571</v>
          </cell>
          <cell r="U26">
            <v>2.2855602875747E-3</v>
          </cell>
          <cell r="V26"/>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cell r="O27">
            <v>0</v>
          </cell>
          <cell r="P27">
            <v>5579711.4641117826</v>
          </cell>
          <cell r="Q27">
            <v>3.2755465330132592E-2</v>
          </cell>
          <cell r="R27"/>
          <cell r="S27">
            <v>0</v>
          </cell>
          <cell r="T27">
            <v>5812433</v>
          </cell>
          <cell r="U27">
            <v>3.2755463381229616E-2</v>
          </cell>
          <cell r="V27"/>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cell r="T30">
            <v>84503200</v>
          </cell>
          <cell r="U30">
            <v>0.29972022832368572</v>
          </cell>
          <cell r="V30"/>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cell r="T31">
            <v>14856126</v>
          </cell>
          <cell r="U31">
            <v>5.2692459891760829E-2</v>
          </cell>
          <cell r="V31"/>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cell r="O32">
            <v>0</v>
          </cell>
          <cell r="P32">
            <v>12660906.28980064</v>
          </cell>
          <cell r="Q32">
            <v>4.7203977085864303E-2</v>
          </cell>
          <cell r="R32"/>
          <cell r="T32">
            <v>13308702</v>
          </cell>
          <cell r="U32">
            <v>4.7203978099431651E-2</v>
          </cell>
          <cell r="V32"/>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cell r="O33">
            <v>0</v>
          </cell>
          <cell r="P33">
            <v>31041044.070848215</v>
          </cell>
          <cell r="Q33">
            <v>0.11573110956693569</v>
          </cell>
          <cell r="R33"/>
          <cell r="T33">
            <v>32629260</v>
          </cell>
          <cell r="U33">
            <v>0.11573111145179006</v>
          </cell>
          <cell r="V33"/>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cell r="O34">
            <v>0</v>
          </cell>
          <cell r="P34">
            <v>6724599.8381077256</v>
          </cell>
          <cell r="Q34">
            <v>2.5071495626293124E-2</v>
          </cell>
          <cell r="R34"/>
          <cell r="T34">
            <v>7068664</v>
          </cell>
          <cell r="U34">
            <v>2.5071495375600186E-2</v>
          </cell>
          <cell r="V34"/>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cell r="O35">
            <v>0</v>
          </cell>
          <cell r="P35">
            <v>7123049.5369924465</v>
          </cell>
          <cell r="Q35">
            <v>2.6557045714534086E-2</v>
          </cell>
          <cell r="R35"/>
          <cell r="T35">
            <v>7487501</v>
          </cell>
          <cell r="U35">
            <v>2.6557047653743587E-2</v>
          </cell>
          <cell r="V35"/>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cell r="O36">
            <v>0</v>
          </cell>
          <cell r="P36">
            <v>51342898.535321012</v>
          </cell>
          <cell r="Q36">
            <v>0.19142302695467711</v>
          </cell>
          <cell r="R36"/>
          <cell r="T36">
            <v>53969859</v>
          </cell>
          <cell r="U36">
            <v>0.1914230285016085</v>
          </cell>
          <cell r="V36"/>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cell r="O37">
            <v>0</v>
          </cell>
          <cell r="P37">
            <v>9554023.1494955067</v>
          </cell>
          <cell r="Q37">
            <v>3.5620506107837582E-2</v>
          </cell>
          <cell r="R37"/>
          <cell r="T37">
            <v>10042855</v>
          </cell>
          <cell r="U37">
            <v>3.5620506603556652E-2</v>
          </cell>
          <cell r="V37"/>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cell r="O38">
            <v>0</v>
          </cell>
          <cell r="P38">
            <v>5356943.1038129255</v>
          </cell>
          <cell r="Q38">
            <v>1.997242643888535E-2</v>
          </cell>
          <cell r="R38"/>
          <cell r="T38">
            <v>5631031</v>
          </cell>
          <cell r="U38">
            <v>1.9972425861005883E-2</v>
          </cell>
          <cell r="V38"/>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cell r="O39">
            <v>0</v>
          </cell>
          <cell r="P39">
            <v>816497.18650235515</v>
          </cell>
          <cell r="Q39">
            <v>3.0441671077984676E-3</v>
          </cell>
          <cell r="R39"/>
          <cell r="T39">
            <v>858273</v>
          </cell>
          <cell r="U39">
            <v>3.0441661324548028E-3</v>
          </cell>
          <cell r="V39"/>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cell r="O40">
            <v>0</v>
          </cell>
          <cell r="P40">
            <v>6034369.764622556</v>
          </cell>
          <cell r="Q40">
            <v>2.2498093388965499E-2</v>
          </cell>
          <cell r="R40"/>
          <cell r="T40">
            <v>6343118</v>
          </cell>
          <cell r="U40">
            <v>2.2498092086975174E-2</v>
          </cell>
          <cell r="V40"/>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cell r="O42">
            <v>0</v>
          </cell>
          <cell r="P42">
            <v>31242891.180577166</v>
          </cell>
          <cell r="Q42">
            <v>0.11648366125039368</v>
          </cell>
          <cell r="R42"/>
          <cell r="T42">
            <v>32841434</v>
          </cell>
          <cell r="U42">
            <v>0.11648366093777815</v>
          </cell>
          <cell r="V42"/>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cell r="O43">
            <v>0</v>
          </cell>
          <cell r="P43">
            <v>3240084.4435980353</v>
          </cell>
          <cell r="Q43">
            <v>1.2080088765452456E-2</v>
          </cell>
          <cell r="R43"/>
          <cell r="T43">
            <v>3405863</v>
          </cell>
          <cell r="U43">
            <v>1.2080087333961237E-2</v>
          </cell>
          <cell r="V43"/>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cell r="O44">
            <v>0</v>
          </cell>
          <cell r="P44">
            <v>8549737.6191342287</v>
          </cell>
          <cell r="Q44">
            <v>3.1876202968888649E-2</v>
          </cell>
          <cell r="R44"/>
          <cell r="T44">
            <v>8987185</v>
          </cell>
          <cell r="U44">
            <v>3.1876202796902404E-2</v>
          </cell>
          <cell r="V44"/>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cell r="T50">
            <v>14494</v>
          </cell>
          <cell r="U50">
            <v>0.47398541482716899</v>
          </cell>
          <cell r="V50"/>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cell r="T52">
            <v>0</v>
          </cell>
          <cell r="U52">
            <v>0</v>
          </cell>
          <cell r="V52"/>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cell r="T53">
            <v>2853</v>
          </cell>
          <cell r="U53">
            <v>9.3299323064848422E-2</v>
          </cell>
          <cell r="V53"/>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cell r="T54">
            <v>3403</v>
          </cell>
          <cell r="U54">
            <v>0.11128552274436705</v>
          </cell>
          <cell r="V54"/>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cell r="T55">
            <v>0</v>
          </cell>
          <cell r="U55">
            <v>0</v>
          </cell>
          <cell r="V55"/>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cell r="T56">
            <v>1984</v>
          </cell>
          <cell r="U56">
            <v>6.4881127571208994E-2</v>
          </cell>
          <cell r="V56"/>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cell r="T58">
            <v>2689</v>
          </cell>
          <cell r="U58">
            <v>8.7936165342228326E-2</v>
          </cell>
          <cell r="V58"/>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cell r="T60">
            <v>866</v>
          </cell>
          <cell r="U60">
            <v>2.8320088949932959E-2</v>
          </cell>
          <cell r="V60"/>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cell r="T63">
            <v>1490</v>
          </cell>
          <cell r="U63">
            <v>4.8726250040877724E-2</v>
          </cell>
          <cell r="V63"/>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cell r="O64">
            <v>0</v>
          </cell>
          <cell r="P64">
            <v>28</v>
          </cell>
          <cell r="Q64">
            <v>9.1566107459367543E-4</v>
          </cell>
          <cell r="R64"/>
          <cell r="T64">
            <v>28</v>
          </cell>
          <cell r="U64">
            <v>9.1566107459367543E-4</v>
          </cell>
          <cell r="V64"/>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cell r="P65">
            <v>804</v>
          </cell>
          <cell r="Q65">
            <v>2.6292553713332681E-2</v>
          </cell>
          <cell r="R65"/>
          <cell r="T65">
            <v>804</v>
          </cell>
          <cell r="U65">
            <v>2.6292553713332681E-2</v>
          </cell>
          <cell r="V65"/>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cell r="P66">
            <v>30579</v>
          </cell>
          <cell r="Q66">
            <v>1</v>
          </cell>
          <cell r="R66"/>
          <cell r="T66">
            <v>30579</v>
          </cell>
          <cell r="U66">
            <v>1</v>
          </cell>
          <cell r="V66"/>
        </row>
        <row r="67">
          <cell r="A67">
            <v>0</v>
          </cell>
          <cell r="B67">
            <v>0</v>
          </cell>
          <cell r="D67">
            <v>0</v>
          </cell>
          <cell r="G67">
            <v>0</v>
          </cell>
          <cell r="J67">
            <v>0</v>
          </cell>
          <cell r="L67"/>
          <cell r="M67">
            <v>0</v>
          </cell>
          <cell r="N67">
            <v>0</v>
          </cell>
          <cell r="P67"/>
          <cell r="Q67">
            <v>0</v>
          </cell>
          <cell r="R67">
            <v>0</v>
          </cell>
          <cell r="T67"/>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cell r="T69">
            <v>2994</v>
          </cell>
          <cell r="U69">
            <v>0.47659980897803245</v>
          </cell>
          <cell r="V69"/>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cell r="T70">
            <v>0</v>
          </cell>
          <cell r="U70">
            <v>0</v>
          </cell>
          <cell r="V70"/>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cell r="T71">
            <v>156</v>
          </cell>
          <cell r="U71">
            <v>2.4832855778414518E-2</v>
          </cell>
          <cell r="V71"/>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cell r="T72">
            <v>1007</v>
          </cell>
          <cell r="U72">
            <v>0.16029926774912448</v>
          </cell>
          <cell r="V72"/>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cell r="T73">
            <v>0</v>
          </cell>
          <cell r="U73">
            <v>0</v>
          </cell>
          <cell r="V73"/>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cell r="T74">
            <v>223</v>
          </cell>
          <cell r="U74">
            <v>3.5498248965297678E-2</v>
          </cell>
          <cell r="V74"/>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cell r="T75">
            <v>853</v>
          </cell>
          <cell r="U75">
            <v>0.13578478191658708</v>
          </cell>
          <cell r="V75"/>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cell r="T76">
            <v>43</v>
          </cell>
          <cell r="U76">
            <v>6.8449538363578475E-3</v>
          </cell>
          <cell r="V76"/>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cell r="T77">
            <v>208</v>
          </cell>
          <cell r="U77">
            <v>3.3110474371219355E-2</v>
          </cell>
          <cell r="V77"/>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cell r="T80">
            <v>492</v>
          </cell>
          <cell r="U80">
            <v>7.8319006685768869E-2</v>
          </cell>
          <cell r="V80"/>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cell r="P81">
            <v>14</v>
          </cell>
          <cell r="Q81">
            <v>2.2285896211397642E-3</v>
          </cell>
          <cell r="R81"/>
          <cell r="T81">
            <v>14</v>
          </cell>
          <cell r="U81">
            <v>2.2285896211397642E-3</v>
          </cell>
          <cell r="V81"/>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cell r="P82">
            <v>188</v>
          </cell>
          <cell r="Q82">
            <v>2.9926774912448266E-2</v>
          </cell>
          <cell r="R82"/>
          <cell r="T82">
            <v>188</v>
          </cell>
          <cell r="U82">
            <v>2.9926774912448266E-2</v>
          </cell>
          <cell r="V82"/>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cell r="P83">
            <v>6282</v>
          </cell>
          <cell r="Q83">
            <v>1</v>
          </cell>
          <cell r="R83"/>
          <cell r="T83">
            <v>6282</v>
          </cell>
          <cell r="U83">
            <v>1</v>
          </cell>
          <cell r="V83"/>
        </row>
        <row r="84">
          <cell r="A84">
            <v>0</v>
          </cell>
          <cell r="B84">
            <v>0</v>
          </cell>
          <cell r="C84">
            <v>0</v>
          </cell>
          <cell r="D84">
            <v>0</v>
          </cell>
          <cell r="E84">
            <v>0</v>
          </cell>
          <cell r="F84">
            <v>0</v>
          </cell>
          <cell r="G84">
            <v>0</v>
          </cell>
          <cell r="H84">
            <v>0</v>
          </cell>
          <cell r="I84">
            <v>0</v>
          </cell>
          <cell r="J84">
            <v>0</v>
          </cell>
          <cell r="K84">
            <v>0</v>
          </cell>
          <cell r="L84"/>
          <cell r="M84">
            <v>0</v>
          </cell>
          <cell r="N84">
            <v>0</v>
          </cell>
          <cell r="P84"/>
          <cell r="Q84">
            <v>0</v>
          </cell>
          <cell r="R84">
            <v>0</v>
          </cell>
          <cell r="T84"/>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row>
        <row r="3">
          <cell r="AG3"/>
        </row>
        <row r="4">
          <cell r="AG4"/>
        </row>
        <row r="5">
          <cell r="AG5"/>
        </row>
        <row r="6">
          <cell r="AG6"/>
        </row>
        <row r="7">
          <cell r="AG7"/>
        </row>
        <row r="8">
          <cell r="AG8"/>
        </row>
        <row r="9">
          <cell r="AG9"/>
        </row>
        <row r="10">
          <cell r="AG10"/>
        </row>
        <row r="11">
          <cell r="AG11"/>
        </row>
        <row r="12">
          <cell r="AG12"/>
        </row>
        <row r="13">
          <cell r="AG13"/>
        </row>
        <row r="14">
          <cell r="AG14"/>
        </row>
        <row r="15">
          <cell r="AG15"/>
        </row>
        <row r="16">
          <cell r="AG16"/>
        </row>
        <row r="17">
          <cell r="AG17"/>
        </row>
        <row r="18">
          <cell r="AG18"/>
        </row>
        <row r="19">
          <cell r="AG19"/>
        </row>
        <row r="20">
          <cell r="AG20"/>
        </row>
        <row r="21">
          <cell r="AG21"/>
        </row>
        <row r="22">
          <cell r="AG22"/>
        </row>
        <row r="23">
          <cell r="AG23"/>
        </row>
        <row r="24">
          <cell r="AG24"/>
        </row>
        <row r="25">
          <cell r="AG25"/>
        </row>
        <row r="26">
          <cell r="AG26"/>
        </row>
        <row r="27">
          <cell r="AG27"/>
        </row>
        <row r="28">
          <cell r="AG28"/>
        </row>
        <row r="29">
          <cell r="AG29"/>
        </row>
        <row r="30">
          <cell r="AG30"/>
        </row>
        <row r="31">
          <cell r="AG31"/>
        </row>
        <row r="32">
          <cell r="AG32"/>
        </row>
        <row r="33">
          <cell r="AG33"/>
        </row>
        <row r="34">
          <cell r="AG34"/>
        </row>
        <row r="35">
          <cell r="AG35"/>
        </row>
        <row r="36">
          <cell r="AG36"/>
        </row>
        <row r="37">
          <cell r="AG37"/>
        </row>
        <row r="38">
          <cell r="AG38"/>
        </row>
        <row r="39">
          <cell r="AG39"/>
        </row>
        <row r="40">
          <cell r="AG40"/>
        </row>
        <row r="41">
          <cell r="AG41"/>
        </row>
        <row r="42">
          <cell r="AG42"/>
        </row>
        <row r="43">
          <cell r="AG43"/>
        </row>
        <row r="44">
          <cell r="AG44"/>
        </row>
        <row r="45">
          <cell r="AG45"/>
        </row>
        <row r="46">
          <cell r="AG46"/>
        </row>
        <row r="47">
          <cell r="AG47"/>
        </row>
        <row r="48">
          <cell r="AG48"/>
        </row>
        <row r="49">
          <cell r="AG49"/>
        </row>
        <row r="50">
          <cell r="AG50"/>
        </row>
        <row r="51">
          <cell r="AG51"/>
        </row>
        <row r="52">
          <cell r="AG52"/>
        </row>
        <row r="53">
          <cell r="AG53"/>
        </row>
        <row r="54">
          <cell r="AG54"/>
        </row>
        <row r="55">
          <cell r="AG55"/>
        </row>
        <row r="56">
          <cell r="AG56"/>
        </row>
        <row r="57">
          <cell r="AG57"/>
        </row>
        <row r="58">
          <cell r="AG58"/>
        </row>
        <row r="59">
          <cell r="AG59"/>
        </row>
        <row r="60">
          <cell r="AG60"/>
        </row>
        <row r="61">
          <cell r="AG61"/>
        </row>
        <row r="62">
          <cell r="AG62"/>
        </row>
        <row r="63">
          <cell r="AG63"/>
        </row>
        <row r="64">
          <cell r="AG64"/>
        </row>
        <row r="65">
          <cell r="AG65"/>
        </row>
        <row r="66">
          <cell r="AG66"/>
        </row>
        <row r="67">
          <cell r="AG67"/>
        </row>
        <row r="68">
          <cell r="AG68"/>
        </row>
        <row r="69">
          <cell r="AG69"/>
        </row>
        <row r="70">
          <cell r="AG70"/>
        </row>
        <row r="71">
          <cell r="AG71"/>
        </row>
        <row r="72">
          <cell r="AG72"/>
        </row>
        <row r="73">
          <cell r="AG73"/>
        </row>
        <row r="74">
          <cell r="AG74"/>
        </row>
        <row r="75">
          <cell r="AG75"/>
        </row>
        <row r="76">
          <cell r="AG76"/>
        </row>
        <row r="77">
          <cell r="AG77"/>
        </row>
        <row r="78">
          <cell r="AG78"/>
        </row>
        <row r="79">
          <cell r="AG79"/>
        </row>
        <row r="80">
          <cell r="AG80"/>
        </row>
        <row r="81">
          <cell r="AG81"/>
        </row>
        <row r="82">
          <cell r="AG82"/>
        </row>
        <row r="83">
          <cell r="AG83"/>
        </row>
        <row r="84">
          <cell r="AG84"/>
        </row>
        <row r="85">
          <cell r="AG85"/>
        </row>
        <row r="86">
          <cell r="AG86"/>
        </row>
        <row r="87">
          <cell r="AG87"/>
        </row>
        <row r="88">
          <cell r="AG88"/>
        </row>
        <row r="89">
          <cell r="AG89"/>
        </row>
        <row r="90">
          <cell r="AG90"/>
        </row>
        <row r="91">
          <cell r="AG91"/>
        </row>
        <row r="92">
          <cell r="AG92"/>
        </row>
        <row r="93">
          <cell r="AG93"/>
        </row>
        <row r="94">
          <cell r="AG94"/>
        </row>
        <row r="95">
          <cell r="AG95"/>
        </row>
        <row r="96">
          <cell r="AG96"/>
        </row>
        <row r="97">
          <cell r="AG97"/>
        </row>
        <row r="98">
          <cell r="AG98"/>
        </row>
        <row r="99">
          <cell r="AG99"/>
        </row>
        <row r="100">
          <cell r="AG100"/>
        </row>
        <row r="101">
          <cell r="AG101"/>
        </row>
        <row r="102">
          <cell r="AG102"/>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sheetName val="gmcb file"/>
    </sheetNames>
    <sheetDataSet>
      <sheetData sheetId="0">
        <row r="15">
          <cell r="L15">
            <v>-4086899</v>
          </cell>
          <cell r="M15">
            <v>3836899</v>
          </cell>
        </row>
        <row r="16">
          <cell r="L16">
            <v>14017755</v>
          </cell>
          <cell r="M16">
            <v>-2418507</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hcp-lan.org/workproducts/apm-whitepaper.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hcp-lan.org/workproducts/apm-whitepaper.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BB952-1726-4F76-B01B-E8F1078A4560}">
  <sheetPr>
    <tabColor theme="9" tint="0.59999389629810485"/>
    <pageSetUpPr fitToPage="1"/>
  </sheetPr>
  <dimension ref="B2:R33"/>
  <sheetViews>
    <sheetView showGridLines="0" zoomScale="80" zoomScaleNormal="80" zoomScaleSheetLayoutView="100" workbookViewId="0">
      <selection activeCell="L56" sqref="L56"/>
    </sheetView>
  </sheetViews>
  <sheetFormatPr defaultRowHeight="15" x14ac:dyDescent="0.25"/>
  <sheetData>
    <row r="2" spans="2:18" x14ac:dyDescent="0.25">
      <c r="B2" s="393" t="s">
        <v>317</v>
      </c>
      <c r="C2" s="394"/>
      <c r="D2" s="394"/>
      <c r="E2" s="394"/>
      <c r="F2" s="394"/>
      <c r="G2" s="394"/>
      <c r="H2" s="394"/>
      <c r="I2" s="394"/>
      <c r="J2" s="394"/>
      <c r="K2" s="394"/>
      <c r="L2" s="394"/>
      <c r="M2" s="394"/>
      <c r="N2" s="394"/>
      <c r="O2" s="394"/>
      <c r="P2" s="394"/>
      <c r="Q2" s="394"/>
      <c r="R2" s="395"/>
    </row>
    <row r="3" spans="2:18" x14ac:dyDescent="0.25">
      <c r="B3" s="396" t="s">
        <v>315</v>
      </c>
      <c r="C3" s="397"/>
      <c r="D3" s="397"/>
      <c r="E3" s="397"/>
      <c r="F3" s="397"/>
      <c r="G3" s="397"/>
      <c r="H3" s="397"/>
      <c r="I3" s="397"/>
      <c r="J3" s="397"/>
      <c r="K3" s="397"/>
      <c r="L3" s="397"/>
      <c r="M3" s="397"/>
      <c r="N3" s="397"/>
      <c r="O3" s="397"/>
      <c r="P3" s="397"/>
      <c r="Q3" s="397"/>
      <c r="R3" s="398"/>
    </row>
    <row r="4" spans="2:18" x14ac:dyDescent="0.25">
      <c r="B4" s="399" t="s">
        <v>316</v>
      </c>
      <c r="C4" s="400"/>
      <c r="D4" s="400"/>
      <c r="E4" s="400"/>
      <c r="F4" s="400"/>
      <c r="G4" s="400"/>
      <c r="H4" s="400"/>
      <c r="I4" s="400"/>
      <c r="J4" s="400"/>
      <c r="K4" s="400"/>
      <c r="L4" s="400"/>
      <c r="M4" s="400"/>
      <c r="N4" s="400"/>
      <c r="O4" s="400"/>
      <c r="P4" s="400"/>
      <c r="Q4" s="400"/>
      <c r="R4" s="401"/>
    </row>
    <row r="33" ht="62.85" customHeight="1" x14ac:dyDescent="0.25"/>
  </sheetData>
  <pageMargins left="0.3" right="0.3" top="0.3" bottom="0.3" header="0.3" footer="0.3"/>
  <pageSetup scale="7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pageSetUpPr fitToPage="1"/>
  </sheetPr>
  <dimension ref="A1:AC49"/>
  <sheetViews>
    <sheetView showGridLines="0" view="pageBreakPreview" topLeftCell="A7" zoomScaleNormal="100" zoomScaleSheetLayoutView="100" workbookViewId="0">
      <pane xSplit="1" ySplit="4" topLeftCell="B11" activePane="bottomRight" state="frozen"/>
      <selection activeCell="A7" sqref="A7"/>
      <selection pane="topRight" activeCell="B7" sqref="B7"/>
      <selection pane="bottomLeft" activeCell="A11" sqref="A11"/>
      <selection pane="bottomRight" activeCell="A38" sqref="A38"/>
    </sheetView>
  </sheetViews>
  <sheetFormatPr defaultColWidth="9.140625" defaultRowHeight="15" outlineLevelRow="1" x14ac:dyDescent="0.25"/>
  <cols>
    <col min="1" max="1" width="38.85546875" style="353" customWidth="1"/>
    <col min="2" max="2" width="16.7109375" style="353" customWidth="1"/>
    <col min="3" max="3" width="0.85546875" style="87" customWidth="1"/>
    <col min="4" max="4" width="16.7109375" style="58" customWidth="1"/>
    <col min="5" max="5" width="19.42578125" style="58" customWidth="1"/>
    <col min="6" max="6" width="0.85546875" style="87" customWidth="1"/>
    <col min="7" max="7" width="19.85546875" style="58" hidden="1" customWidth="1"/>
    <col min="8" max="9" width="17" style="58" hidden="1" customWidth="1"/>
    <col min="10" max="13" width="19.42578125" style="58" customWidth="1"/>
    <col min="14" max="14" width="9.140625" style="58"/>
    <col min="15" max="15" width="13.42578125" style="58" bestFit="1" customWidth="1"/>
    <col min="16" max="16" width="11.42578125" style="58" customWidth="1"/>
    <col min="17" max="18" width="9.140625" style="58" hidden="1" customWidth="1"/>
    <col min="19" max="26" width="9.140625" style="58"/>
    <col min="27" max="27" width="24.85546875" style="58" bestFit="1" customWidth="1"/>
    <col min="28" max="28" width="9.140625" style="58"/>
    <col min="29" max="29" width="26" style="58" bestFit="1" customWidth="1"/>
    <col min="30" max="16384" width="9.140625" style="58"/>
  </cols>
  <sheetData>
    <row r="1" spans="1:29" hidden="1" outlineLevel="1" x14ac:dyDescent="0.25"/>
    <row r="2" spans="1:29" hidden="1" outlineLevel="1" x14ac:dyDescent="0.25">
      <c r="A2" s="354"/>
      <c r="B2" s="359" t="s">
        <v>0</v>
      </c>
      <c r="C2" s="89"/>
      <c r="D2" s="88" t="s">
        <v>7</v>
      </c>
      <c r="E2" s="88"/>
      <c r="F2" s="89"/>
      <c r="G2" s="88"/>
      <c r="H2" s="88"/>
      <c r="I2" s="88"/>
      <c r="J2" s="88"/>
      <c r="K2" s="88"/>
      <c r="L2" s="90" t="s">
        <v>8</v>
      </c>
      <c r="M2" s="90" t="s">
        <v>8</v>
      </c>
    </row>
    <row r="3" spans="1:29" hidden="1" outlineLevel="1" x14ac:dyDescent="0.25">
      <c r="B3" s="360" t="s">
        <v>4</v>
      </c>
      <c r="C3" s="92"/>
      <c r="D3" s="91" t="s">
        <v>5</v>
      </c>
      <c r="E3" s="91"/>
      <c r="F3" s="92"/>
      <c r="G3" s="91"/>
      <c r="H3" s="91"/>
      <c r="I3" s="91"/>
      <c r="J3" s="91"/>
      <c r="K3" s="91"/>
      <c r="L3" s="88" t="s">
        <v>6</v>
      </c>
      <c r="M3" s="88" t="s">
        <v>6</v>
      </c>
    </row>
    <row r="4" spans="1:29" hidden="1" outlineLevel="1" x14ac:dyDescent="0.25">
      <c r="B4" s="360" t="s">
        <v>18</v>
      </c>
      <c r="C4" s="92"/>
      <c r="D4" s="91" t="s">
        <v>18</v>
      </c>
      <c r="E4" s="91"/>
      <c r="F4" s="92"/>
      <c r="G4" s="91"/>
      <c r="H4" s="91"/>
      <c r="I4" s="91"/>
      <c r="J4" s="91"/>
      <c r="K4" s="91"/>
      <c r="L4" s="91" t="s">
        <v>18</v>
      </c>
      <c r="M4" s="91" t="s">
        <v>18</v>
      </c>
      <c r="AA4" s="93" t="s">
        <v>47</v>
      </c>
      <c r="AC4" s="93" t="s">
        <v>48</v>
      </c>
    </row>
    <row r="5" spans="1:29" hidden="1" outlineLevel="1" x14ac:dyDescent="0.25"/>
    <row r="6" spans="1:29" hidden="1" outlineLevel="1" x14ac:dyDescent="0.25"/>
    <row r="7" spans="1:29" collapsed="1" x14ac:dyDescent="0.25"/>
    <row r="8" spans="1:29" x14ac:dyDescent="0.25">
      <c r="A8" s="446" t="s">
        <v>219</v>
      </c>
      <c r="B8" s="95"/>
      <c r="C8" s="95"/>
      <c r="D8" s="94"/>
      <c r="E8" s="95"/>
      <c r="F8" s="95"/>
      <c r="G8" s="95"/>
      <c r="H8" s="95"/>
      <c r="I8" s="95"/>
      <c r="J8" s="95"/>
      <c r="K8" s="95"/>
      <c r="L8" s="95"/>
      <c r="M8" s="96"/>
    </row>
    <row r="9" spans="1:29" s="60" customFormat="1" x14ac:dyDescent="0.25">
      <c r="A9" s="98"/>
      <c r="B9" s="98"/>
      <c r="C9" s="98"/>
      <c r="D9" s="97"/>
      <c r="E9" s="59"/>
      <c r="F9" s="98"/>
      <c r="G9" s="59"/>
      <c r="H9" s="59"/>
      <c r="I9" s="59"/>
      <c r="J9" s="59"/>
      <c r="K9" s="59"/>
      <c r="L9" s="59"/>
      <c r="M9" s="59"/>
    </row>
    <row r="10" spans="1:29" s="61" customFormat="1" ht="30" x14ac:dyDescent="0.25">
      <c r="A10" s="72" t="s">
        <v>9</v>
      </c>
      <c r="B10" s="361" t="s">
        <v>46</v>
      </c>
      <c r="C10" s="101"/>
      <c r="D10" s="100" t="s">
        <v>45</v>
      </c>
      <c r="E10" s="101" t="s">
        <v>302</v>
      </c>
      <c r="F10" s="101"/>
      <c r="G10" s="101" t="s">
        <v>205</v>
      </c>
      <c r="H10" s="101" t="s">
        <v>206</v>
      </c>
      <c r="I10" s="101" t="s">
        <v>207</v>
      </c>
      <c r="J10" s="101" t="s">
        <v>301</v>
      </c>
      <c r="K10" s="101" t="s">
        <v>204</v>
      </c>
      <c r="L10" s="99" t="s">
        <v>201</v>
      </c>
      <c r="M10" s="99" t="s">
        <v>203</v>
      </c>
    </row>
    <row r="11" spans="1:29" s="87" customFormat="1" x14ac:dyDescent="0.25">
      <c r="A11" s="102"/>
      <c r="B11" s="103"/>
      <c r="C11" s="103"/>
      <c r="D11" s="103"/>
      <c r="E11" s="103"/>
      <c r="F11" s="103"/>
      <c r="G11" s="103"/>
      <c r="H11" s="103"/>
      <c r="I11" s="103"/>
      <c r="J11" s="103"/>
      <c r="K11" s="103"/>
      <c r="L11" s="103"/>
      <c r="M11" s="103"/>
    </row>
    <row r="12" spans="1:29" s="106" customFormat="1" x14ac:dyDescent="0.25">
      <c r="A12" s="356" t="s">
        <v>10</v>
      </c>
      <c r="B12" s="362">
        <v>1450752</v>
      </c>
      <c r="C12" s="104"/>
      <c r="D12" s="104">
        <v>10383333</v>
      </c>
      <c r="E12" s="104">
        <v>11381608</v>
      </c>
      <c r="F12" s="104"/>
      <c r="G12" s="104">
        <v>15781640</v>
      </c>
      <c r="H12" s="104"/>
      <c r="I12" s="104"/>
      <c r="J12" s="105">
        <v>19733698.666666664</v>
      </c>
      <c r="K12" s="104">
        <v>12800000</v>
      </c>
      <c r="L12" s="104">
        <v>12800000</v>
      </c>
      <c r="M12" s="105">
        <v>21923083.104047619</v>
      </c>
    </row>
    <row r="13" spans="1:29" s="129" customFormat="1" x14ac:dyDescent="0.25">
      <c r="A13" s="127" t="s">
        <v>51</v>
      </c>
      <c r="B13" s="363">
        <v>0</v>
      </c>
      <c r="C13" s="108"/>
      <c r="D13" s="108">
        <v>0</v>
      </c>
      <c r="E13" s="108">
        <v>0</v>
      </c>
      <c r="F13" s="108"/>
      <c r="G13" s="108">
        <v>0</v>
      </c>
      <c r="H13" s="108"/>
      <c r="I13" s="108"/>
      <c r="J13" s="128">
        <v>2200000</v>
      </c>
      <c r="K13" s="108">
        <v>2200000</v>
      </c>
      <c r="L13" s="108">
        <v>2200000</v>
      </c>
      <c r="M13" s="128">
        <v>5000000</v>
      </c>
    </row>
    <row r="14" spans="1:29" s="106" customFormat="1" x14ac:dyDescent="0.25">
      <c r="A14" s="107" t="s">
        <v>52</v>
      </c>
      <c r="B14" s="364">
        <f>SUM(B12:B13)</f>
        <v>1450752</v>
      </c>
      <c r="C14" s="109">
        <f t="shared" ref="C14:D14" si="0">SUM(C12:C13)</f>
        <v>0</v>
      </c>
      <c r="D14" s="109">
        <f t="shared" si="0"/>
        <v>10383333</v>
      </c>
      <c r="E14" s="109">
        <v>11381608</v>
      </c>
      <c r="F14" s="109">
        <v>0</v>
      </c>
      <c r="G14" s="109">
        <v>15781640</v>
      </c>
      <c r="H14" s="109">
        <v>0</v>
      </c>
      <c r="I14" s="109">
        <v>0</v>
      </c>
      <c r="J14" s="109">
        <v>21933698.666666664</v>
      </c>
      <c r="K14" s="109">
        <v>15000000</v>
      </c>
      <c r="L14" s="109">
        <v>15000000</v>
      </c>
      <c r="M14" s="109">
        <v>26923083.104047619</v>
      </c>
    </row>
    <row r="15" spans="1:29" s="106" customFormat="1" x14ac:dyDescent="0.25">
      <c r="A15" s="107"/>
      <c r="B15" s="110"/>
      <c r="C15" s="110"/>
      <c r="D15" s="110"/>
      <c r="E15" s="110"/>
      <c r="F15" s="110"/>
      <c r="G15" s="110"/>
      <c r="H15" s="110"/>
      <c r="I15" s="110"/>
      <c r="J15" s="110"/>
      <c r="K15" s="110"/>
      <c r="L15" s="110"/>
      <c r="M15" s="110"/>
    </row>
    <row r="16" spans="1:29" s="106" customFormat="1" x14ac:dyDescent="0.25">
      <c r="A16" s="107" t="s">
        <v>23</v>
      </c>
      <c r="B16" s="110">
        <v>1400000</v>
      </c>
      <c r="C16" s="110"/>
      <c r="D16" s="110">
        <v>1500000</v>
      </c>
      <c r="E16" s="110">
        <v>4086899</v>
      </c>
      <c r="F16" s="110"/>
      <c r="G16" s="110">
        <v>3319687</v>
      </c>
      <c r="H16" s="110"/>
      <c r="I16" s="110"/>
      <c r="J16" s="111">
        <v>2585268.25</v>
      </c>
      <c r="K16" s="110">
        <v>250000</v>
      </c>
      <c r="L16" s="110">
        <v>250000</v>
      </c>
      <c r="M16" s="111">
        <v>4428027.75</v>
      </c>
    </row>
    <row r="17" spans="1:15" s="106" customFormat="1" x14ac:dyDescent="0.25">
      <c r="A17" s="107" t="s">
        <v>27</v>
      </c>
      <c r="B17" s="110">
        <v>115331</v>
      </c>
      <c r="C17" s="110"/>
      <c r="D17" s="110">
        <v>250000</v>
      </c>
      <c r="E17" s="110">
        <v>209030</v>
      </c>
      <c r="F17" s="110"/>
      <c r="G17" s="110">
        <v>300725</v>
      </c>
      <c r="H17" s="110"/>
      <c r="I17" s="110"/>
      <c r="J17" s="111">
        <v>150000</v>
      </c>
      <c r="K17" s="110">
        <v>250000</v>
      </c>
      <c r="L17" s="110">
        <v>250000</v>
      </c>
      <c r="M17" s="111">
        <v>150000</v>
      </c>
    </row>
    <row r="18" spans="1:15" s="87" customFormat="1" x14ac:dyDescent="0.25">
      <c r="A18" s="102" t="s">
        <v>17</v>
      </c>
      <c r="B18" s="365">
        <v>0</v>
      </c>
      <c r="C18" s="112"/>
      <c r="D18" s="112">
        <v>0</v>
      </c>
      <c r="E18" s="112">
        <v>0</v>
      </c>
      <c r="F18" s="112"/>
      <c r="G18" s="112"/>
      <c r="H18" s="112"/>
      <c r="I18" s="112"/>
      <c r="J18" s="113">
        <v>0</v>
      </c>
      <c r="K18" s="112">
        <v>0</v>
      </c>
      <c r="L18" s="112">
        <v>0</v>
      </c>
      <c r="M18" s="113">
        <v>0</v>
      </c>
      <c r="O18" s="106"/>
    </row>
    <row r="19" spans="1:15" s="87" customFormat="1" x14ac:dyDescent="0.25">
      <c r="A19" s="107" t="s">
        <v>11</v>
      </c>
      <c r="B19" s="110">
        <f>SUM(B14:B18)</f>
        <v>2966083</v>
      </c>
      <c r="C19" s="110">
        <f t="shared" ref="C19:D19" si="1">SUM(C14:C18)</f>
        <v>0</v>
      </c>
      <c r="D19" s="110">
        <f t="shared" si="1"/>
        <v>12133333</v>
      </c>
      <c r="E19" s="110">
        <v>15677537</v>
      </c>
      <c r="F19" s="110">
        <v>0</v>
      </c>
      <c r="G19" s="110">
        <v>19402052</v>
      </c>
      <c r="H19" s="110">
        <v>0</v>
      </c>
      <c r="I19" s="110">
        <v>0</v>
      </c>
      <c r="J19" s="110">
        <v>24668966.916666664</v>
      </c>
      <c r="K19" s="110">
        <v>15500000</v>
      </c>
      <c r="L19" s="110">
        <v>15500000</v>
      </c>
      <c r="M19" s="110">
        <v>31501110.854047619</v>
      </c>
      <c r="O19" s="106"/>
    </row>
    <row r="20" spans="1:15" s="87" customFormat="1" x14ac:dyDescent="0.25">
      <c r="A20" s="107"/>
      <c r="B20" s="110"/>
      <c r="C20" s="110"/>
      <c r="D20" s="110"/>
      <c r="E20" s="110"/>
      <c r="F20" s="110"/>
      <c r="G20" s="110"/>
      <c r="H20" s="110"/>
      <c r="I20" s="110"/>
      <c r="J20" s="110"/>
      <c r="K20" s="110"/>
      <c r="L20" s="110"/>
      <c r="M20" s="110"/>
      <c r="O20" s="106"/>
    </row>
    <row r="21" spans="1:15" s="87" customFormat="1" x14ac:dyDescent="0.25">
      <c r="A21" s="107" t="s">
        <v>55</v>
      </c>
      <c r="B21" s="110">
        <v>0</v>
      </c>
      <c r="C21" s="110"/>
      <c r="D21" s="110">
        <v>0</v>
      </c>
      <c r="E21" s="110">
        <v>0</v>
      </c>
      <c r="F21" s="110"/>
      <c r="G21" s="110">
        <v>0</v>
      </c>
      <c r="H21" s="110"/>
      <c r="I21" s="110"/>
      <c r="J21" s="111">
        <v>0</v>
      </c>
      <c r="K21" s="110">
        <v>0</v>
      </c>
      <c r="L21" s="110">
        <v>0</v>
      </c>
      <c r="M21" s="111">
        <v>0</v>
      </c>
      <c r="O21" s="106"/>
    </row>
    <row r="22" spans="1:15" s="87" customFormat="1" x14ac:dyDescent="0.25">
      <c r="A22" s="107" t="s">
        <v>12</v>
      </c>
      <c r="B22" s="110">
        <v>0</v>
      </c>
      <c r="C22" s="110"/>
      <c r="D22" s="110">
        <v>0</v>
      </c>
      <c r="E22" s="110">
        <v>0</v>
      </c>
      <c r="F22" s="110"/>
      <c r="G22" s="110">
        <v>0</v>
      </c>
      <c r="H22" s="110"/>
      <c r="I22" s="110"/>
      <c r="J22" s="111">
        <v>0</v>
      </c>
      <c r="K22" s="110">
        <v>0</v>
      </c>
      <c r="L22" s="110">
        <v>0</v>
      </c>
      <c r="M22" s="111">
        <v>0</v>
      </c>
    </row>
    <row r="23" spans="1:15" s="87" customFormat="1" x14ac:dyDescent="0.25">
      <c r="A23" s="107" t="s">
        <v>13</v>
      </c>
      <c r="B23" s="110">
        <v>0</v>
      </c>
      <c r="C23" s="110"/>
      <c r="D23" s="110">
        <v>0</v>
      </c>
      <c r="E23" s="110">
        <v>0</v>
      </c>
      <c r="F23" s="110"/>
      <c r="G23" s="110">
        <v>0</v>
      </c>
      <c r="H23" s="110"/>
      <c r="I23" s="110"/>
      <c r="J23" s="111">
        <v>0</v>
      </c>
      <c r="K23" s="110">
        <v>0</v>
      </c>
      <c r="L23" s="110">
        <v>0</v>
      </c>
      <c r="M23" s="111">
        <v>0</v>
      </c>
    </row>
    <row r="24" spans="1:15" s="106" customFormat="1" ht="15.75" thickBot="1" x14ac:dyDescent="0.3">
      <c r="A24" s="357" t="s">
        <v>40</v>
      </c>
      <c r="B24" s="114">
        <f>SUM(B19:B23)</f>
        <v>2966083</v>
      </c>
      <c r="C24" s="115"/>
      <c r="D24" s="114">
        <f>SUM(D19:D23)</f>
        <v>12133333</v>
      </c>
      <c r="E24" s="114">
        <v>15677537</v>
      </c>
      <c r="F24" s="115"/>
      <c r="G24" s="114">
        <v>19402052</v>
      </c>
      <c r="H24" s="114">
        <v>0</v>
      </c>
      <c r="I24" s="114">
        <v>0</v>
      </c>
      <c r="J24" s="114">
        <v>24668966.916666664</v>
      </c>
      <c r="K24" s="114">
        <v>15500000</v>
      </c>
      <c r="L24" s="114">
        <v>15500000</v>
      </c>
      <c r="M24" s="114">
        <v>31501110.854047619</v>
      </c>
    </row>
    <row r="25" spans="1:15" s="87" customFormat="1" ht="15.75" thickTop="1" x14ac:dyDescent="0.25">
      <c r="A25" s="102"/>
      <c r="B25" s="103"/>
      <c r="C25" s="103"/>
      <c r="D25" s="103"/>
      <c r="E25" s="103"/>
      <c r="F25" s="103"/>
      <c r="G25" s="103"/>
      <c r="H25" s="103"/>
      <c r="I25" s="103"/>
      <c r="J25" s="103"/>
      <c r="K25" s="103"/>
      <c r="L25" s="103"/>
      <c r="M25" s="103"/>
    </row>
    <row r="26" spans="1:15" s="87" customFormat="1" x14ac:dyDescent="0.25">
      <c r="A26" s="107" t="s">
        <v>20</v>
      </c>
      <c r="B26" s="110">
        <v>0</v>
      </c>
      <c r="C26" s="110"/>
      <c r="D26" s="110">
        <v>0</v>
      </c>
      <c r="E26" s="110">
        <v>137611</v>
      </c>
      <c r="F26" s="110"/>
      <c r="G26" s="110">
        <v>867767</v>
      </c>
      <c r="H26" s="110"/>
      <c r="I26" s="110"/>
      <c r="J26" s="111">
        <v>0</v>
      </c>
      <c r="K26" s="110">
        <v>0</v>
      </c>
      <c r="L26" s="110">
        <v>0</v>
      </c>
      <c r="M26" s="111">
        <v>0</v>
      </c>
    </row>
    <row r="27" spans="1:15" s="87" customFormat="1" x14ac:dyDescent="0.25">
      <c r="A27" s="107" t="s">
        <v>25</v>
      </c>
      <c r="B27" s="116">
        <v>1868230</v>
      </c>
      <c r="C27" s="116"/>
      <c r="D27" s="116">
        <v>2000000</v>
      </c>
      <c r="E27" s="116">
        <v>5894847</v>
      </c>
      <c r="F27" s="116"/>
      <c r="G27" s="116">
        <v>8908754</v>
      </c>
      <c r="H27" s="116"/>
      <c r="I27" s="116"/>
      <c r="J27" s="117">
        <v>3724791</v>
      </c>
      <c r="K27" s="116">
        <v>500000</v>
      </c>
      <c r="L27" s="116">
        <v>500000</v>
      </c>
      <c r="M27" s="117">
        <v>4506997.1099999994</v>
      </c>
    </row>
    <row r="28" spans="1:15" s="87" customFormat="1" x14ac:dyDescent="0.25">
      <c r="A28" s="107" t="s">
        <v>200</v>
      </c>
      <c r="B28" s="116">
        <v>0</v>
      </c>
      <c r="C28" s="116"/>
      <c r="D28" s="116">
        <v>0</v>
      </c>
      <c r="E28" s="116">
        <v>0</v>
      </c>
      <c r="F28" s="116"/>
      <c r="G28" s="116">
        <v>245906</v>
      </c>
      <c r="H28" s="116"/>
      <c r="I28" s="116"/>
      <c r="J28" s="117">
        <v>0</v>
      </c>
      <c r="K28" s="116"/>
      <c r="L28" s="116"/>
      <c r="M28" s="117">
        <v>0</v>
      </c>
    </row>
    <row r="29" spans="1:15" s="87" customFormat="1" x14ac:dyDescent="0.25">
      <c r="A29" s="107" t="s">
        <v>26</v>
      </c>
      <c r="B29" s="116">
        <v>980389</v>
      </c>
      <c r="C29" s="116"/>
      <c r="D29" s="116">
        <v>9833333</v>
      </c>
      <c r="E29" s="116">
        <v>9345728</v>
      </c>
      <c r="F29" s="116"/>
      <c r="G29" s="116">
        <v>9127699</v>
      </c>
      <c r="H29" s="116"/>
      <c r="I29" s="116"/>
      <c r="J29" s="117">
        <v>14419326.916666666</v>
      </c>
      <c r="K29" s="116">
        <v>12500000</v>
      </c>
      <c r="L29" s="116">
        <v>12500000</v>
      </c>
      <c r="M29" s="117">
        <v>16490736.458333334</v>
      </c>
    </row>
    <row r="30" spans="1:15" s="87" customFormat="1" x14ac:dyDescent="0.25">
      <c r="A30" s="107" t="s">
        <v>24</v>
      </c>
      <c r="B30" s="116">
        <v>67465</v>
      </c>
      <c r="C30" s="116"/>
      <c r="D30" s="116">
        <v>250000</v>
      </c>
      <c r="E30" s="116">
        <v>249351</v>
      </c>
      <c r="F30" s="116"/>
      <c r="G30" s="116">
        <v>201926</v>
      </c>
      <c r="H30" s="116"/>
      <c r="I30" s="116"/>
      <c r="J30" s="117">
        <v>150000</v>
      </c>
      <c r="K30" s="116">
        <v>250000</v>
      </c>
      <c r="L30" s="116">
        <v>250000</v>
      </c>
      <c r="M30" s="117">
        <v>150000</v>
      </c>
    </row>
    <row r="31" spans="1:15" s="87" customFormat="1" x14ac:dyDescent="0.25">
      <c r="A31" s="107" t="s">
        <v>53</v>
      </c>
      <c r="B31" s="116">
        <v>0</v>
      </c>
      <c r="C31" s="116"/>
      <c r="D31" s="116">
        <v>0</v>
      </c>
      <c r="E31" s="116">
        <v>0</v>
      </c>
      <c r="F31" s="116"/>
      <c r="G31" s="116">
        <v>0</v>
      </c>
      <c r="H31" s="116"/>
      <c r="I31" s="116"/>
      <c r="J31" s="117">
        <v>0</v>
      </c>
      <c r="K31" s="116">
        <v>2200000</v>
      </c>
      <c r="L31" s="116">
        <v>2200000</v>
      </c>
      <c r="M31" s="117">
        <v>0</v>
      </c>
    </row>
    <row r="32" spans="1:15" s="87" customFormat="1" x14ac:dyDescent="0.25">
      <c r="A32" s="107" t="s">
        <v>21</v>
      </c>
      <c r="B32" s="118">
        <v>0</v>
      </c>
      <c r="C32" s="118"/>
      <c r="D32" s="118">
        <v>0</v>
      </c>
      <c r="E32" s="118">
        <v>0</v>
      </c>
      <c r="F32" s="118"/>
      <c r="G32" s="118">
        <v>0</v>
      </c>
      <c r="H32" s="118"/>
      <c r="I32" s="118"/>
      <c r="J32" s="117">
        <v>4124849</v>
      </c>
      <c r="K32" s="118">
        <v>0</v>
      </c>
      <c r="L32" s="118">
        <v>0</v>
      </c>
      <c r="M32" s="119">
        <v>5303377.2857142854</v>
      </c>
    </row>
    <row r="33" spans="1:13" s="87" customFormat="1" x14ac:dyDescent="0.25">
      <c r="A33" s="107" t="s">
        <v>14</v>
      </c>
      <c r="B33" s="118">
        <v>0</v>
      </c>
      <c r="C33" s="118"/>
      <c r="D33" s="118">
        <v>0</v>
      </c>
      <c r="E33" s="118">
        <v>0</v>
      </c>
      <c r="F33" s="118"/>
      <c r="G33" s="118">
        <v>0</v>
      </c>
      <c r="H33" s="118"/>
      <c r="I33" s="118"/>
      <c r="J33" s="119">
        <v>0</v>
      </c>
      <c r="K33" s="118">
        <v>0</v>
      </c>
      <c r="L33" s="118">
        <v>0</v>
      </c>
      <c r="M33" s="119">
        <v>0</v>
      </c>
    </row>
    <row r="34" spans="1:13" s="87" customFormat="1" x14ac:dyDescent="0.25">
      <c r="A34" s="107" t="s">
        <v>15</v>
      </c>
      <c r="B34" s="118">
        <v>0</v>
      </c>
      <c r="C34" s="118"/>
      <c r="D34" s="118">
        <v>0</v>
      </c>
      <c r="E34" s="118">
        <v>0</v>
      </c>
      <c r="F34" s="118"/>
      <c r="G34" s="118">
        <v>0</v>
      </c>
      <c r="H34" s="118"/>
      <c r="I34" s="118"/>
      <c r="J34" s="119">
        <v>0</v>
      </c>
      <c r="K34" s="118">
        <v>0</v>
      </c>
      <c r="L34" s="118">
        <v>0</v>
      </c>
      <c r="M34" s="119">
        <v>0</v>
      </c>
    </row>
    <row r="35" spans="1:13" s="87" customFormat="1" x14ac:dyDescent="0.25">
      <c r="A35" s="357" t="s">
        <v>41</v>
      </c>
      <c r="B35" s="366">
        <f>SUM(B26:B34)</f>
        <v>2916084</v>
      </c>
      <c r="C35" s="121"/>
      <c r="D35" s="120">
        <f>SUM(D26:D34)</f>
        <v>12083333</v>
      </c>
      <c r="E35" s="120">
        <v>15627537</v>
      </c>
      <c r="F35" s="121"/>
      <c r="G35" s="120">
        <v>19352052</v>
      </c>
      <c r="H35" s="120">
        <v>0</v>
      </c>
      <c r="I35" s="120">
        <v>0</v>
      </c>
      <c r="J35" s="120">
        <v>22418966.916666664</v>
      </c>
      <c r="K35" s="120">
        <v>15450000</v>
      </c>
      <c r="L35" s="120">
        <v>15450000</v>
      </c>
      <c r="M35" s="120">
        <v>26451110.854047619</v>
      </c>
    </row>
    <row r="36" spans="1:13" s="87" customFormat="1" x14ac:dyDescent="0.25">
      <c r="A36" s="107"/>
      <c r="B36" s="110"/>
      <c r="C36" s="110"/>
      <c r="D36" s="110"/>
      <c r="E36" s="110"/>
      <c r="F36" s="110"/>
      <c r="G36" s="110"/>
      <c r="H36" s="110"/>
      <c r="I36" s="110"/>
      <c r="J36" s="110"/>
      <c r="K36" s="110"/>
      <c r="L36" s="110"/>
      <c r="M36" s="110"/>
    </row>
    <row r="37" spans="1:13" s="87" customFormat="1" x14ac:dyDescent="0.25">
      <c r="A37" s="107" t="s">
        <v>54</v>
      </c>
      <c r="B37" s="110">
        <v>0</v>
      </c>
      <c r="C37" s="110"/>
      <c r="D37" s="110">
        <v>0</v>
      </c>
      <c r="E37" s="116">
        <v>0</v>
      </c>
      <c r="F37" s="110"/>
      <c r="G37" s="116">
        <v>0</v>
      </c>
      <c r="H37" s="110"/>
      <c r="I37" s="110"/>
      <c r="J37" s="117">
        <v>2200000</v>
      </c>
      <c r="K37" s="110">
        <v>0</v>
      </c>
      <c r="L37" s="110">
        <v>0</v>
      </c>
      <c r="M37" s="117">
        <v>5000000</v>
      </c>
    </row>
    <row r="38" spans="1:13" s="87" customFormat="1" x14ac:dyDescent="0.25">
      <c r="A38" s="107" t="s">
        <v>19</v>
      </c>
      <c r="B38" s="110">
        <v>50000</v>
      </c>
      <c r="C38" s="110"/>
      <c r="D38" s="110">
        <v>50000</v>
      </c>
      <c r="E38" s="110">
        <v>50000</v>
      </c>
      <c r="F38" s="110"/>
      <c r="G38" s="110">
        <v>50000</v>
      </c>
      <c r="H38" s="110"/>
      <c r="I38" s="110"/>
      <c r="J38" s="111">
        <v>50000</v>
      </c>
      <c r="K38" s="110">
        <v>50000</v>
      </c>
      <c r="L38" s="110">
        <v>50000</v>
      </c>
      <c r="M38" s="111">
        <v>50000</v>
      </c>
    </row>
    <row r="39" spans="1:13" s="87" customFormat="1" x14ac:dyDescent="0.25">
      <c r="A39" s="357" t="s">
        <v>42</v>
      </c>
      <c r="B39" s="366">
        <f t="shared" ref="B39:D39" si="2">SUM(B37:B38)</f>
        <v>50000</v>
      </c>
      <c r="C39" s="121"/>
      <c r="D39" s="120">
        <f t="shared" si="2"/>
        <v>50000</v>
      </c>
      <c r="E39" s="120">
        <v>50000</v>
      </c>
      <c r="F39" s="121"/>
      <c r="G39" s="120">
        <v>50000</v>
      </c>
      <c r="H39" s="120">
        <v>0</v>
      </c>
      <c r="I39" s="120">
        <v>0</v>
      </c>
      <c r="J39" s="120">
        <v>2250000</v>
      </c>
      <c r="K39" s="120">
        <v>50000</v>
      </c>
      <c r="L39" s="120">
        <v>50000</v>
      </c>
      <c r="M39" s="120">
        <v>5050000</v>
      </c>
    </row>
    <row r="40" spans="1:13" s="87" customFormat="1" x14ac:dyDescent="0.25">
      <c r="A40" s="107"/>
      <c r="B40" s="110"/>
      <c r="C40" s="110"/>
      <c r="D40" s="110"/>
      <c r="E40" s="110"/>
      <c r="F40" s="110"/>
      <c r="G40" s="110"/>
      <c r="H40" s="110"/>
      <c r="I40" s="110"/>
      <c r="J40" s="110"/>
      <c r="K40" s="110"/>
      <c r="L40" s="110"/>
      <c r="M40" s="110"/>
    </row>
    <row r="41" spans="1:13" s="106" customFormat="1" ht="15.75" thickBot="1" x14ac:dyDescent="0.3">
      <c r="A41" s="357" t="s">
        <v>16</v>
      </c>
      <c r="B41" s="114">
        <f>B35+B39</f>
        <v>2966084</v>
      </c>
      <c r="C41" s="115"/>
      <c r="D41" s="114">
        <f t="shared" ref="D41" si="3">D35+D39</f>
        <v>12133333</v>
      </c>
      <c r="E41" s="114">
        <v>15677537</v>
      </c>
      <c r="F41" s="115"/>
      <c r="G41" s="114">
        <v>19402052</v>
      </c>
      <c r="H41" s="114">
        <v>0</v>
      </c>
      <c r="I41" s="114">
        <v>0</v>
      </c>
      <c r="J41" s="114">
        <v>24668966.916666664</v>
      </c>
      <c r="K41" s="114">
        <v>15500000</v>
      </c>
      <c r="L41" s="114">
        <v>15500000</v>
      </c>
      <c r="M41" s="114">
        <v>31501110.854047619</v>
      </c>
    </row>
    <row r="42" spans="1:13" s="87" customFormat="1" ht="8.25" customHeight="1" thickTop="1" x14ac:dyDescent="0.25">
      <c r="A42" s="102"/>
      <c r="B42" s="103"/>
      <c r="C42" s="103"/>
      <c r="D42" s="103"/>
      <c r="E42" s="103"/>
      <c r="F42" s="103"/>
      <c r="G42" s="103"/>
      <c r="H42" s="103"/>
      <c r="I42" s="103"/>
      <c r="J42" s="103"/>
      <c r="K42" s="103"/>
      <c r="L42" s="103"/>
      <c r="M42" s="103"/>
    </row>
    <row r="43" spans="1:13" s="87" customFormat="1" x14ac:dyDescent="0.25">
      <c r="A43" s="102" t="s">
        <v>322</v>
      </c>
      <c r="B43" s="402">
        <f>B19/(SUM(B26:B30))</f>
        <v>1.0171459395545532</v>
      </c>
      <c r="C43" s="402" t="e">
        <f t="shared" ref="C43:M43" si="4">C19/(SUM(C26:C30))</f>
        <v>#DIV/0!</v>
      </c>
      <c r="D43" s="402">
        <f t="shared" si="4"/>
        <v>1.0041379311486325</v>
      </c>
      <c r="E43" s="402">
        <f t="shared" si="4"/>
        <v>1.003199480506749</v>
      </c>
      <c r="F43" s="402" t="e">
        <f t="shared" si="4"/>
        <v>#DIV/0!</v>
      </c>
      <c r="G43" s="402">
        <f t="shared" si="4"/>
        <v>1.0025837053352276</v>
      </c>
      <c r="H43" s="402" t="e">
        <f t="shared" si="4"/>
        <v>#DIV/0!</v>
      </c>
      <c r="I43" s="402" t="e">
        <f t="shared" si="4"/>
        <v>#DIV/0!</v>
      </c>
      <c r="J43" s="402">
        <f t="shared" si="4"/>
        <v>1.3484644096555354</v>
      </c>
      <c r="K43" s="402">
        <f t="shared" si="4"/>
        <v>1.1698113207547169</v>
      </c>
      <c r="L43" s="402">
        <f t="shared" si="4"/>
        <v>1.1698113207547169</v>
      </c>
      <c r="M43" s="402">
        <f t="shared" si="4"/>
        <v>1.4895738473468123</v>
      </c>
    </row>
    <row r="44" spans="1:13" s="87" customFormat="1" x14ac:dyDescent="0.25">
      <c r="A44" s="102" t="s">
        <v>323</v>
      </c>
      <c r="B44" s="402">
        <f>B35/B24</f>
        <v>0.9831430880390063</v>
      </c>
      <c r="C44" s="402" t="e">
        <f t="shared" ref="C44:M44" si="5">C35/C24</f>
        <v>#DIV/0!</v>
      </c>
      <c r="D44" s="402">
        <f t="shared" si="5"/>
        <v>0.9958791207659099</v>
      </c>
      <c r="E44" s="402">
        <f t="shared" si="5"/>
        <v>0.9968107235211755</v>
      </c>
      <c r="F44" s="402" t="e">
        <f t="shared" si="5"/>
        <v>#DIV/0!</v>
      </c>
      <c r="G44" s="402">
        <f t="shared" si="5"/>
        <v>0.99742295299486883</v>
      </c>
      <c r="H44" s="402" t="e">
        <f t="shared" si="5"/>
        <v>#DIV/0!</v>
      </c>
      <c r="I44" s="402" t="e">
        <f t="shared" si="5"/>
        <v>#DIV/0!</v>
      </c>
      <c r="J44" s="402">
        <f t="shared" si="5"/>
        <v>0.90879228921094901</v>
      </c>
      <c r="K44" s="402">
        <f t="shared" si="5"/>
        <v>0.99677419354838714</v>
      </c>
      <c r="L44" s="402">
        <f t="shared" si="5"/>
        <v>0.99677419354838714</v>
      </c>
      <c r="M44" s="402">
        <f t="shared" si="5"/>
        <v>0.83968819311173215</v>
      </c>
    </row>
    <row r="45" spans="1:13" ht="48" customHeight="1" x14ac:dyDescent="0.25">
      <c r="A45" s="488" t="s">
        <v>318</v>
      </c>
      <c r="B45" s="489"/>
      <c r="C45" s="489"/>
      <c r="D45" s="489"/>
      <c r="E45" s="489"/>
      <c r="F45" s="489"/>
      <c r="G45" s="489"/>
      <c r="H45" s="489"/>
      <c r="I45" s="489"/>
      <c r="J45" s="489"/>
      <c r="K45" s="489"/>
      <c r="L45" s="489"/>
      <c r="M45" s="490"/>
    </row>
    <row r="46" spans="1:13" ht="21.75" customHeight="1" x14ac:dyDescent="0.25">
      <c r="A46" s="491"/>
      <c r="B46" s="492"/>
      <c r="C46" s="492"/>
      <c r="D46" s="492"/>
      <c r="E46" s="492"/>
      <c r="F46" s="492"/>
      <c r="G46" s="492"/>
      <c r="H46" s="492"/>
      <c r="I46" s="492"/>
      <c r="J46" s="492"/>
      <c r="K46" s="492"/>
      <c r="L46" s="492"/>
      <c r="M46" s="493"/>
    </row>
    <row r="47" spans="1:13" x14ac:dyDescent="0.25">
      <c r="A47" s="358" t="s">
        <v>43</v>
      </c>
      <c r="B47" s="353">
        <f>B24-B41</f>
        <v>-1</v>
      </c>
      <c r="D47" s="58">
        <f t="shared" ref="D47:M47" si="6">D24-D41</f>
        <v>0</v>
      </c>
      <c r="E47" s="58">
        <f t="shared" si="6"/>
        <v>0</v>
      </c>
      <c r="G47" s="58">
        <f t="shared" si="6"/>
        <v>0</v>
      </c>
      <c r="H47" s="58">
        <f t="shared" si="6"/>
        <v>0</v>
      </c>
      <c r="I47" s="58">
        <f t="shared" si="6"/>
        <v>0</v>
      </c>
      <c r="J47" s="58">
        <f>J24-J41</f>
        <v>0</v>
      </c>
      <c r="L47" s="58">
        <f t="shared" ref="L47" si="7">L24-L41</f>
        <v>0</v>
      </c>
      <c r="M47" s="58">
        <f t="shared" si="6"/>
        <v>0</v>
      </c>
    </row>
    <row r="49" spans="1:13" x14ac:dyDescent="0.25">
      <c r="A49" s="358" t="s">
        <v>49</v>
      </c>
      <c r="B49" s="358" t="s">
        <v>50</v>
      </c>
      <c r="C49" s="123"/>
      <c r="D49" s="122"/>
      <c r="E49" s="122"/>
      <c r="F49" s="123"/>
      <c r="G49" s="122"/>
      <c r="H49" s="122"/>
      <c r="I49" s="122"/>
      <c r="J49" s="122"/>
      <c r="K49" s="122"/>
      <c r="L49" s="122"/>
      <c r="M49" s="122"/>
    </row>
  </sheetData>
  <mergeCells count="1">
    <mergeCell ref="A45:M46"/>
  </mergeCells>
  <pageMargins left="0.45" right="0.45" top="0.25" bottom="0.5" header="0.3" footer="0.3"/>
  <pageSetup scale="75" orientation="landscape" r:id="rId1"/>
  <headerFooter>
    <oddHeader>&amp;CPart 4
Attachment A</oddHeader>
    <oddFooter>&amp;L&amp;"-,Bold"&amp;D, Page &amp;P&amp;C&amp;"-,Bold"Green Mountain Care Board&amp;R&amp;"-,Bold"&amp;F, &amp;A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pageSetUpPr fitToPage="1"/>
  </sheetPr>
  <dimension ref="A1:Q122"/>
  <sheetViews>
    <sheetView tabSelected="1" view="pageBreakPreview" zoomScaleNormal="100" zoomScaleSheetLayoutView="100" workbookViewId="0">
      <pane xSplit="1" ySplit="5" topLeftCell="D93" activePane="bottomRight" state="frozen"/>
      <selection activeCell="A49" sqref="A49:A50"/>
      <selection pane="topRight" activeCell="A49" sqref="A49:A50"/>
      <selection pane="bottomLeft" activeCell="A49" sqref="A49:A50"/>
      <selection pane="bottomRight" activeCell="A119" sqref="A119"/>
    </sheetView>
  </sheetViews>
  <sheetFormatPr defaultRowHeight="15" x14ac:dyDescent="0.25"/>
  <cols>
    <col min="1" max="1" width="52" customWidth="1"/>
    <col min="2" max="2" width="18.28515625" style="3" bestFit="1" customWidth="1"/>
    <col min="3" max="3" width="16.28515625" style="3" customWidth="1"/>
    <col min="4" max="4" width="0.42578125" style="55" customWidth="1"/>
    <col min="5" max="5" width="17.85546875" style="3" bestFit="1" customWidth="1"/>
    <col min="6" max="6" width="18.28515625" style="3" bestFit="1" customWidth="1"/>
    <col min="7" max="7" width="0.42578125" style="55" customWidth="1"/>
    <col min="8" max="10" width="16.28515625" style="3" customWidth="1"/>
    <col min="11" max="12" width="17.42578125" style="3" bestFit="1" customWidth="1"/>
    <col min="13" max="13" width="17.42578125" style="392" bestFit="1" customWidth="1"/>
    <col min="14" max="14" width="17.42578125" style="3" bestFit="1" customWidth="1"/>
    <col min="15" max="15" width="17.42578125" style="392" bestFit="1" customWidth="1"/>
    <col min="16" max="16" width="17.42578125" style="3" bestFit="1" customWidth="1"/>
    <col min="17" max="17" width="17.42578125" style="392" bestFit="1" customWidth="1"/>
  </cols>
  <sheetData>
    <row r="1" spans="1:17" s="2" customFormat="1" x14ac:dyDescent="0.25">
      <c r="B1" s="14"/>
      <c r="C1" s="14"/>
      <c r="D1" s="51"/>
      <c r="E1" s="14"/>
      <c r="F1" s="14"/>
      <c r="G1" s="51"/>
      <c r="H1" s="14"/>
      <c r="I1" s="14"/>
      <c r="J1" s="14"/>
      <c r="K1" s="14"/>
      <c r="L1" s="14"/>
      <c r="M1" s="378"/>
      <c r="N1" s="14"/>
      <c r="O1" s="378"/>
      <c r="P1" s="14"/>
      <c r="Q1" s="378"/>
    </row>
    <row r="2" spans="1:17" s="452" customFormat="1" x14ac:dyDescent="0.25">
      <c r="A2" s="446" t="s">
        <v>220</v>
      </c>
      <c r="B2" s="95"/>
      <c r="C2" s="95"/>
      <c r="D2" s="447"/>
      <c r="E2" s="95"/>
      <c r="F2" s="95"/>
      <c r="G2" s="447"/>
      <c r="H2" s="95"/>
      <c r="I2" s="95"/>
      <c r="J2" s="448"/>
      <c r="K2" s="449" t="s">
        <v>241</v>
      </c>
      <c r="L2" s="450"/>
      <c r="M2" s="451"/>
      <c r="N2" s="450"/>
      <c r="O2" s="451"/>
      <c r="P2" s="450"/>
      <c r="Q2" s="451"/>
    </row>
    <row r="3" spans="1:17" s="452" customFormat="1" x14ac:dyDescent="0.25">
      <c r="A3" s="454"/>
      <c r="B3" s="356"/>
      <c r="C3" s="356"/>
      <c r="D3" s="455"/>
      <c r="E3" s="456"/>
      <c r="F3" s="456"/>
      <c r="G3" s="455"/>
      <c r="H3" s="456"/>
      <c r="I3" s="456"/>
      <c r="J3" s="457"/>
      <c r="K3" s="458"/>
      <c r="L3" s="459"/>
      <c r="M3" s="460"/>
      <c r="N3" s="459"/>
      <c r="O3" s="460"/>
      <c r="P3" s="459"/>
      <c r="Q3" s="460"/>
    </row>
    <row r="4" spans="1:17" s="7" customFormat="1" x14ac:dyDescent="0.25">
      <c r="A4" s="461" t="s">
        <v>1</v>
      </c>
      <c r="B4" s="504">
        <v>2016</v>
      </c>
      <c r="C4" s="505"/>
      <c r="D4" s="52"/>
      <c r="E4" s="504">
        <v>2017</v>
      </c>
      <c r="F4" s="505"/>
      <c r="G4" s="52"/>
      <c r="H4" s="504">
        <v>2018</v>
      </c>
      <c r="I4" s="506"/>
      <c r="J4" s="505"/>
      <c r="K4" s="453">
        <v>2019</v>
      </c>
      <c r="L4" s="494" t="s">
        <v>313</v>
      </c>
      <c r="M4" s="496" t="s">
        <v>314</v>
      </c>
      <c r="N4" s="494" t="s">
        <v>309</v>
      </c>
      <c r="O4" s="496" t="s">
        <v>310</v>
      </c>
      <c r="P4" s="494" t="s">
        <v>311</v>
      </c>
      <c r="Q4" s="496" t="s">
        <v>312</v>
      </c>
    </row>
    <row r="5" spans="1:17" ht="30" x14ac:dyDescent="0.25">
      <c r="A5" s="26"/>
      <c r="B5" s="23" t="s">
        <v>22</v>
      </c>
      <c r="C5" s="24" t="s">
        <v>28</v>
      </c>
      <c r="D5" s="52"/>
      <c r="E5" s="23" t="s">
        <v>22</v>
      </c>
      <c r="F5" s="24" t="s">
        <v>28</v>
      </c>
      <c r="G5" s="57"/>
      <c r="H5" s="30" t="s">
        <v>33</v>
      </c>
      <c r="I5" s="31" t="s">
        <v>34</v>
      </c>
      <c r="J5" s="32" t="s">
        <v>208</v>
      </c>
      <c r="K5" s="367" t="s">
        <v>33</v>
      </c>
      <c r="L5" s="507"/>
      <c r="M5" s="497"/>
      <c r="N5" s="495"/>
      <c r="O5" s="497"/>
      <c r="P5" s="495"/>
      <c r="Q5" s="497"/>
    </row>
    <row r="6" spans="1:17" s="2" customFormat="1" x14ac:dyDescent="0.25">
      <c r="A6" s="152" t="s">
        <v>2</v>
      </c>
      <c r="B6" s="145"/>
      <c r="C6" s="146"/>
      <c r="D6" s="147"/>
      <c r="E6" s="145"/>
      <c r="F6" s="146"/>
      <c r="G6" s="148"/>
      <c r="H6" s="149"/>
      <c r="I6" s="150"/>
      <c r="J6" s="151"/>
      <c r="K6" s="368"/>
      <c r="L6" s="150"/>
      <c r="M6" s="379"/>
      <c r="N6" s="150"/>
      <c r="O6" s="379"/>
      <c r="P6" s="150"/>
      <c r="Q6" s="379"/>
    </row>
    <row r="7" spans="1:17" x14ac:dyDescent="0.25">
      <c r="A7" s="331" t="s">
        <v>246</v>
      </c>
      <c r="B7" s="40"/>
      <c r="C7" s="41"/>
      <c r="D7" s="53"/>
      <c r="E7" s="40"/>
      <c r="F7" s="41"/>
      <c r="G7" s="53"/>
      <c r="H7" s="40"/>
      <c r="I7" s="42"/>
      <c r="J7" s="41"/>
      <c r="K7" s="369"/>
      <c r="L7" s="42"/>
      <c r="M7" s="380"/>
      <c r="N7" s="42"/>
      <c r="O7" s="380"/>
      <c r="P7" s="42"/>
      <c r="Q7" s="380"/>
    </row>
    <row r="8" spans="1:17" x14ac:dyDescent="0.25">
      <c r="A8" s="332" t="s">
        <v>245</v>
      </c>
      <c r="B8" s="130">
        <v>0</v>
      </c>
      <c r="C8" s="41">
        <v>0</v>
      </c>
      <c r="D8" s="53"/>
      <c r="E8" s="40"/>
      <c r="F8" s="41"/>
      <c r="G8" s="53"/>
      <c r="H8" s="40">
        <v>347240276</v>
      </c>
      <c r="I8" s="42">
        <v>347240276</v>
      </c>
      <c r="J8" s="335">
        <v>366931119.00999999</v>
      </c>
      <c r="K8" s="370">
        <v>460866439</v>
      </c>
      <c r="L8" s="40">
        <f>J8-I8</f>
        <v>19690843.00999999</v>
      </c>
      <c r="M8" s="381">
        <f>J8/I8-1</f>
        <v>5.6706679411808736E-2</v>
      </c>
      <c r="N8" s="40">
        <f>K8-I8</f>
        <v>113626163</v>
      </c>
      <c r="O8" s="381">
        <f>K8/I8-1</f>
        <v>0.32722633534596079</v>
      </c>
      <c r="P8" s="40">
        <f>K8-J8</f>
        <v>93935319.99000001</v>
      </c>
      <c r="Q8" s="381">
        <f>K8/J8-1</f>
        <v>0.25600259864424313</v>
      </c>
    </row>
    <row r="9" spans="1:17" x14ac:dyDescent="0.25">
      <c r="A9" s="332" t="s">
        <v>244</v>
      </c>
      <c r="B9" s="131">
        <v>0</v>
      </c>
      <c r="C9" s="37">
        <v>0</v>
      </c>
      <c r="D9" s="53"/>
      <c r="E9" s="36"/>
      <c r="F9" s="37"/>
      <c r="G9" s="53"/>
      <c r="H9" s="36">
        <v>7762500</v>
      </c>
      <c r="I9" s="39">
        <v>7762500</v>
      </c>
      <c r="J9" s="125">
        <v>7776759.7200000025</v>
      </c>
      <c r="K9" s="371">
        <v>6445980</v>
      </c>
      <c r="L9" s="36">
        <f>J9-I9</f>
        <v>14259.720000002533</v>
      </c>
      <c r="M9" s="381">
        <f t="shared" ref="M9:M12" si="0">J9/I9-1</f>
        <v>1.8370009661838882E-3</v>
      </c>
      <c r="N9" s="36">
        <f t="shared" ref="N9:N70" si="1">K9-I9</f>
        <v>-1316520</v>
      </c>
      <c r="O9" s="381">
        <f t="shared" ref="O9:O12" si="2">K9/I9-1</f>
        <v>-0.16959999999999997</v>
      </c>
      <c r="P9" s="36">
        <f t="shared" ref="P9:P12" si="3">K9-J9</f>
        <v>-1330779.7200000025</v>
      </c>
      <c r="Q9" s="381">
        <f t="shared" ref="Q9:Q12" si="4">K9/J9-1</f>
        <v>-0.17112264849556158</v>
      </c>
    </row>
    <row r="10" spans="1:17" x14ac:dyDescent="0.25">
      <c r="A10" s="332" t="s">
        <v>243</v>
      </c>
      <c r="B10" s="131">
        <v>0</v>
      </c>
      <c r="C10" s="37">
        <v>0</v>
      </c>
      <c r="D10" s="53"/>
      <c r="E10" s="36"/>
      <c r="F10" s="37"/>
      <c r="G10" s="53"/>
      <c r="H10" s="36">
        <v>118833295</v>
      </c>
      <c r="I10" s="39">
        <v>118833295</v>
      </c>
      <c r="J10" s="125">
        <v>117484109.82000001</v>
      </c>
      <c r="K10" s="371">
        <v>193327431.81227869</v>
      </c>
      <c r="L10" s="36">
        <f t="shared" ref="L10:L12" si="5">J10-I10</f>
        <v>-1349185.1799999923</v>
      </c>
      <c r="M10" s="381">
        <f t="shared" si="0"/>
        <v>-1.1353595640009706E-2</v>
      </c>
      <c r="N10" s="36">
        <f t="shared" si="1"/>
        <v>74494136.812278688</v>
      </c>
      <c r="O10" s="381">
        <f t="shared" si="2"/>
        <v>0.62687933387926909</v>
      </c>
      <c r="P10" s="36">
        <f t="shared" si="3"/>
        <v>75843321.99227868</v>
      </c>
      <c r="Q10" s="381">
        <f t="shared" si="4"/>
        <v>0.6455623837851765</v>
      </c>
    </row>
    <row r="11" spans="1:17" x14ac:dyDescent="0.25">
      <c r="A11" s="332" t="s">
        <v>242</v>
      </c>
      <c r="B11" s="131">
        <v>0</v>
      </c>
      <c r="C11" s="37">
        <v>0</v>
      </c>
      <c r="D11" s="53"/>
      <c r="E11" s="36"/>
      <c r="F11" s="37"/>
      <c r="G11" s="53"/>
      <c r="H11" s="36">
        <v>133395719</v>
      </c>
      <c r="I11" s="39">
        <v>133395719</v>
      </c>
      <c r="J11" s="125">
        <v>100385204.44349998</v>
      </c>
      <c r="K11" s="371">
        <v>124784778.86427215</v>
      </c>
      <c r="L11" s="36">
        <f t="shared" si="5"/>
        <v>-33010514.556500018</v>
      </c>
      <c r="M11" s="381">
        <f t="shared" si="0"/>
        <v>-0.24746307305783943</v>
      </c>
      <c r="N11" s="36">
        <f t="shared" si="1"/>
        <v>-8610940.1357278526</v>
      </c>
      <c r="O11" s="381">
        <f t="shared" si="2"/>
        <v>-6.4551847692562392E-2</v>
      </c>
      <c r="P11" s="36">
        <f t="shared" si="3"/>
        <v>24399574.420772165</v>
      </c>
      <c r="Q11" s="381">
        <f t="shared" si="4"/>
        <v>0.24305946833534642</v>
      </c>
    </row>
    <row r="12" spans="1:17" x14ac:dyDescent="0.25">
      <c r="A12" s="332" t="s">
        <v>303</v>
      </c>
      <c r="B12" s="131">
        <v>0</v>
      </c>
      <c r="C12" s="37">
        <v>0</v>
      </c>
      <c r="D12" s="53"/>
      <c r="E12" s="36"/>
      <c r="F12" s="37"/>
      <c r="G12" s="53"/>
      <c r="H12" s="36">
        <v>0</v>
      </c>
      <c r="I12" s="39">
        <v>0</v>
      </c>
      <c r="J12" s="125">
        <v>42711612.751499996</v>
      </c>
      <c r="K12" s="371">
        <v>65289304.475619845</v>
      </c>
      <c r="L12" s="36">
        <f t="shared" si="5"/>
        <v>42711612.751499996</v>
      </c>
      <c r="M12" s="381" t="e">
        <f t="shared" si="0"/>
        <v>#DIV/0!</v>
      </c>
      <c r="N12" s="36">
        <f t="shared" si="1"/>
        <v>65289304.475619845</v>
      </c>
      <c r="O12" s="381" t="e">
        <f t="shared" si="2"/>
        <v>#DIV/0!</v>
      </c>
      <c r="P12" s="36">
        <f t="shared" si="3"/>
        <v>22577691.72411985</v>
      </c>
      <c r="Q12" s="381">
        <f t="shared" si="4"/>
        <v>0.52860780171141952</v>
      </c>
    </row>
    <row r="13" spans="1:17" x14ac:dyDescent="0.25">
      <c r="A13" s="332" t="s">
        <v>247</v>
      </c>
      <c r="B13" s="131">
        <v>0</v>
      </c>
      <c r="C13" s="37">
        <v>0</v>
      </c>
      <c r="D13" s="53"/>
      <c r="E13" s="36"/>
      <c r="F13" s="37"/>
      <c r="G13" s="53"/>
      <c r="H13" s="36">
        <v>0</v>
      </c>
      <c r="I13" s="39">
        <v>0</v>
      </c>
      <c r="J13" s="125"/>
      <c r="K13" s="371"/>
      <c r="L13" s="36"/>
      <c r="M13" s="381"/>
      <c r="N13" s="36"/>
      <c r="O13" s="381"/>
      <c r="P13" s="36"/>
      <c r="Q13" s="381"/>
    </row>
    <row r="14" spans="1:17" x14ac:dyDescent="0.25">
      <c r="A14" s="331" t="s">
        <v>189</v>
      </c>
      <c r="B14" s="44">
        <v>0</v>
      </c>
      <c r="C14" s="43">
        <v>0</v>
      </c>
      <c r="D14" s="54"/>
      <c r="E14" s="133">
        <v>0</v>
      </c>
      <c r="F14" s="135">
        <v>0</v>
      </c>
      <c r="G14" s="54"/>
      <c r="H14" s="133">
        <v>607231790</v>
      </c>
      <c r="I14" s="134">
        <v>607231790</v>
      </c>
      <c r="J14" s="135">
        <v>635288805.745</v>
      </c>
      <c r="K14" s="372">
        <v>850713934.15217066</v>
      </c>
      <c r="L14" s="133">
        <f>J14-I14</f>
        <v>28057015.745000005</v>
      </c>
      <c r="M14" s="382">
        <f>J14/I14-1</f>
        <v>4.6204787376168177E-2</v>
      </c>
      <c r="N14" s="133">
        <f t="shared" si="1"/>
        <v>243482144.15217066</v>
      </c>
      <c r="O14" s="382">
        <f>K14/I14-1</f>
        <v>0.40097068065585084</v>
      </c>
      <c r="P14" s="133">
        <f>K14-J14</f>
        <v>215425128.40717065</v>
      </c>
      <c r="Q14" s="382">
        <f>K14/J14-1</f>
        <v>0.33909794483871414</v>
      </c>
    </row>
    <row r="15" spans="1:17" ht="5.0999999999999996" customHeight="1" x14ac:dyDescent="0.25">
      <c r="A15" s="27" t="s">
        <v>248</v>
      </c>
      <c r="B15" s="38"/>
      <c r="C15" s="46"/>
      <c r="D15" s="53"/>
      <c r="E15" s="45"/>
      <c r="F15" s="46"/>
      <c r="G15" s="53"/>
      <c r="H15" s="45"/>
      <c r="I15" s="38"/>
      <c r="J15" s="46"/>
      <c r="K15" s="373"/>
      <c r="L15" s="45"/>
      <c r="M15" s="383"/>
      <c r="N15" s="45"/>
      <c r="O15" s="383"/>
      <c r="P15" s="45"/>
      <c r="Q15" s="383"/>
    </row>
    <row r="16" spans="1:17" x14ac:dyDescent="0.25">
      <c r="A16" s="331" t="s">
        <v>249</v>
      </c>
      <c r="B16" s="131"/>
      <c r="C16" s="37"/>
      <c r="D16" s="53"/>
      <c r="E16" s="36"/>
      <c r="F16" s="37"/>
      <c r="G16" s="53"/>
      <c r="H16" s="36"/>
      <c r="I16" s="39"/>
      <c r="J16" s="37"/>
      <c r="K16" s="374"/>
      <c r="L16" s="36"/>
      <c r="M16" s="381"/>
      <c r="N16" s="36"/>
      <c r="O16" s="381"/>
      <c r="P16" s="36"/>
      <c r="Q16" s="381"/>
    </row>
    <row r="17" spans="1:17" x14ac:dyDescent="0.25">
      <c r="A17" s="332" t="s">
        <v>250</v>
      </c>
      <c r="B17" s="131">
        <v>0</v>
      </c>
      <c r="C17" s="37">
        <v>2091144</v>
      </c>
      <c r="D17" s="53"/>
      <c r="E17" s="131">
        <v>1200000</v>
      </c>
      <c r="F17" s="132">
        <v>1500000</v>
      </c>
      <c r="G17" s="53"/>
      <c r="H17" s="36">
        <v>0</v>
      </c>
      <c r="I17" s="39">
        <v>0</v>
      </c>
      <c r="J17" s="125"/>
      <c r="K17" s="371"/>
      <c r="L17" s="36">
        <f>J17-I17</f>
        <v>0</v>
      </c>
      <c r="M17" s="381" t="e">
        <f t="shared" ref="M17:M80" si="6">J17/I17-1</f>
        <v>#DIV/0!</v>
      </c>
      <c r="N17" s="36">
        <f t="shared" si="1"/>
        <v>0</v>
      </c>
      <c r="O17" s="381" t="e">
        <f t="shared" ref="O17:O26" si="7">K17/I17-1</f>
        <v>#DIV/0!</v>
      </c>
      <c r="P17" s="36">
        <f t="shared" ref="P17:P26" si="8">K17-J17</f>
        <v>0</v>
      </c>
      <c r="Q17" s="381" t="e">
        <f t="shared" ref="Q17:Q26" si="9">K17/J17-1</f>
        <v>#DIV/0!</v>
      </c>
    </row>
    <row r="18" spans="1:17" x14ac:dyDescent="0.25">
      <c r="A18" s="332" t="s">
        <v>251</v>
      </c>
      <c r="B18" s="131">
        <v>0</v>
      </c>
      <c r="C18" s="37">
        <v>0</v>
      </c>
      <c r="D18" s="53"/>
      <c r="E18" s="131">
        <v>2184000</v>
      </c>
      <c r="F18" s="132">
        <v>2077783</v>
      </c>
      <c r="G18" s="53"/>
      <c r="H18" s="36">
        <v>3134352</v>
      </c>
      <c r="I18" s="39">
        <v>3134352</v>
      </c>
      <c r="J18" s="125">
        <v>3087729</v>
      </c>
      <c r="K18" s="371">
        <v>5045916.7199999988</v>
      </c>
      <c r="L18" s="36">
        <f t="shared" ref="L18:L26" si="10">J18-I18</f>
        <v>-46623</v>
      </c>
      <c r="M18" s="381">
        <f t="shared" si="6"/>
        <v>-1.4874844944026688E-2</v>
      </c>
      <c r="N18" s="36">
        <f t="shared" si="1"/>
        <v>1911564.7199999988</v>
      </c>
      <c r="O18" s="381">
        <f t="shared" si="7"/>
        <v>0.60987557236711099</v>
      </c>
      <c r="P18" s="36">
        <f t="shared" si="8"/>
        <v>1958187.7199999988</v>
      </c>
      <c r="Q18" s="381">
        <f t="shared" si="9"/>
        <v>0.63418380304748201</v>
      </c>
    </row>
    <row r="19" spans="1:17" x14ac:dyDescent="0.25">
      <c r="A19" s="332" t="s">
        <v>252</v>
      </c>
      <c r="B19" s="131">
        <v>0</v>
      </c>
      <c r="C19" s="37">
        <v>0</v>
      </c>
      <c r="D19" s="53"/>
      <c r="E19" s="131">
        <v>1300000</v>
      </c>
      <c r="F19" s="132">
        <v>1307983</v>
      </c>
      <c r="G19" s="53"/>
      <c r="H19" s="36">
        <v>2980045</v>
      </c>
      <c r="I19" s="39">
        <v>2980045</v>
      </c>
      <c r="J19" s="125">
        <v>2945961.06</v>
      </c>
      <c r="K19" s="371">
        <v>5579346.9699999997</v>
      </c>
      <c r="L19" s="36">
        <f t="shared" si="10"/>
        <v>-34083.939999999944</v>
      </c>
      <c r="M19" s="381">
        <f t="shared" si="6"/>
        <v>-1.1437391046108303E-2</v>
      </c>
      <c r="N19" s="36">
        <f t="shared" si="1"/>
        <v>2599301.9699999997</v>
      </c>
      <c r="O19" s="381">
        <f t="shared" si="7"/>
        <v>0.87223581187532395</v>
      </c>
      <c r="P19" s="36">
        <f t="shared" si="8"/>
        <v>2633385.9099999997</v>
      </c>
      <c r="Q19" s="381">
        <f t="shared" si="9"/>
        <v>0.89389705307238509</v>
      </c>
    </row>
    <row r="20" spans="1:17" x14ac:dyDescent="0.25">
      <c r="A20" s="332" t="s">
        <v>305</v>
      </c>
      <c r="B20" s="131">
        <v>0</v>
      </c>
      <c r="C20" s="37">
        <v>0</v>
      </c>
      <c r="D20" s="53"/>
      <c r="E20" s="131">
        <v>0</v>
      </c>
      <c r="F20" s="132">
        <v>0</v>
      </c>
      <c r="G20" s="53"/>
      <c r="H20" s="36">
        <v>1000000</v>
      </c>
      <c r="I20" s="39">
        <v>1000000</v>
      </c>
      <c r="J20" s="125">
        <v>745326.45</v>
      </c>
      <c r="K20" s="371">
        <v>851212.83</v>
      </c>
      <c r="L20" s="36">
        <f t="shared" si="10"/>
        <v>-254673.55000000005</v>
      </c>
      <c r="M20" s="381">
        <f t="shared" si="6"/>
        <v>-0.25467355000000003</v>
      </c>
      <c r="N20" s="36">
        <f t="shared" si="1"/>
        <v>-148787.17000000004</v>
      </c>
      <c r="O20" s="381">
        <f t="shared" si="7"/>
        <v>-0.14878717000000008</v>
      </c>
      <c r="P20" s="36">
        <f t="shared" si="8"/>
        <v>105886.38</v>
      </c>
      <c r="Q20" s="381">
        <f t="shared" si="9"/>
        <v>0.14206711703308006</v>
      </c>
    </row>
    <row r="21" spans="1:17" x14ac:dyDescent="0.25">
      <c r="A21" s="332" t="s">
        <v>304</v>
      </c>
      <c r="B21" s="131">
        <v>0</v>
      </c>
      <c r="C21" s="37">
        <v>0</v>
      </c>
      <c r="D21" s="53"/>
      <c r="E21" s="131">
        <v>0</v>
      </c>
      <c r="F21" s="132">
        <v>0</v>
      </c>
      <c r="G21" s="53"/>
      <c r="H21" s="36">
        <v>0</v>
      </c>
      <c r="I21" s="39">
        <v>0</v>
      </c>
      <c r="J21" s="125"/>
      <c r="K21" s="371">
        <v>1361274.6400000001</v>
      </c>
      <c r="L21" s="36">
        <f t="shared" si="10"/>
        <v>0</v>
      </c>
      <c r="M21" s="381" t="e">
        <f t="shared" si="6"/>
        <v>#DIV/0!</v>
      </c>
      <c r="N21" s="36">
        <f t="shared" si="1"/>
        <v>1361274.6400000001</v>
      </c>
      <c r="O21" s="381" t="e">
        <f t="shared" si="7"/>
        <v>#DIV/0!</v>
      </c>
      <c r="P21" s="36">
        <f t="shared" si="8"/>
        <v>1361274.6400000001</v>
      </c>
      <c r="Q21" s="381" t="e">
        <f t="shared" si="9"/>
        <v>#DIV/0!</v>
      </c>
    </row>
    <row r="22" spans="1:17" x14ac:dyDescent="0.25">
      <c r="A22" s="333" t="s">
        <v>282</v>
      </c>
      <c r="B22" s="131">
        <v>0</v>
      </c>
      <c r="C22" s="37">
        <v>0</v>
      </c>
      <c r="D22" s="53"/>
      <c r="E22" s="131">
        <v>0</v>
      </c>
      <c r="F22" s="132">
        <v>0</v>
      </c>
      <c r="G22" s="53"/>
      <c r="H22" s="36">
        <v>1500000</v>
      </c>
      <c r="I22" s="39">
        <v>1500000</v>
      </c>
      <c r="J22" s="125"/>
      <c r="K22" s="371">
        <v>1000000</v>
      </c>
      <c r="L22" s="36">
        <f t="shared" si="10"/>
        <v>-1500000</v>
      </c>
      <c r="M22" s="381">
        <f t="shared" si="6"/>
        <v>-1</v>
      </c>
      <c r="N22" s="36">
        <f t="shared" si="1"/>
        <v>-500000</v>
      </c>
      <c r="O22" s="381">
        <f t="shared" si="7"/>
        <v>-0.33333333333333337</v>
      </c>
      <c r="P22" s="36">
        <f t="shared" si="8"/>
        <v>1000000</v>
      </c>
      <c r="Q22" s="381" t="e">
        <f t="shared" si="9"/>
        <v>#DIV/0!</v>
      </c>
    </row>
    <row r="23" spans="1:17" x14ac:dyDescent="0.25">
      <c r="A23" s="332" t="s">
        <v>283</v>
      </c>
      <c r="B23" s="131">
        <v>0</v>
      </c>
      <c r="C23" s="37">
        <v>0</v>
      </c>
      <c r="D23" s="53"/>
      <c r="E23" s="131">
        <v>0</v>
      </c>
      <c r="F23" s="132">
        <v>0</v>
      </c>
      <c r="G23" s="53"/>
      <c r="H23" s="36">
        <v>0</v>
      </c>
      <c r="I23" s="39">
        <v>0</v>
      </c>
      <c r="J23" s="125"/>
      <c r="K23" s="371">
        <v>1200000</v>
      </c>
      <c r="L23" s="36">
        <f t="shared" si="10"/>
        <v>0</v>
      </c>
      <c r="M23" s="381" t="e">
        <f t="shared" si="6"/>
        <v>#DIV/0!</v>
      </c>
      <c r="N23" s="36">
        <f t="shared" si="1"/>
        <v>1200000</v>
      </c>
      <c r="O23" s="381" t="e">
        <f t="shared" si="7"/>
        <v>#DIV/0!</v>
      </c>
      <c r="P23" s="36">
        <f t="shared" si="8"/>
        <v>1200000</v>
      </c>
      <c r="Q23" s="381" t="e">
        <f t="shared" si="9"/>
        <v>#DIV/0!</v>
      </c>
    </row>
    <row r="24" spans="1:17" x14ac:dyDescent="0.25">
      <c r="A24" s="332" t="s">
        <v>284</v>
      </c>
      <c r="B24" s="131">
        <v>0</v>
      </c>
      <c r="C24" s="37">
        <v>0</v>
      </c>
      <c r="D24" s="53"/>
      <c r="E24" s="131">
        <v>0</v>
      </c>
      <c r="F24" s="132">
        <v>0</v>
      </c>
      <c r="G24" s="53"/>
      <c r="H24" s="36">
        <v>1075896</v>
      </c>
      <c r="I24" s="39">
        <v>1075896</v>
      </c>
      <c r="J24" s="125">
        <v>759139.48</v>
      </c>
      <c r="K24" s="371">
        <v>0</v>
      </c>
      <c r="L24" s="36">
        <f t="shared" si="10"/>
        <v>-316756.52</v>
      </c>
      <c r="M24" s="381">
        <f t="shared" si="6"/>
        <v>-0.29441183906251167</v>
      </c>
      <c r="N24" s="36">
        <f t="shared" si="1"/>
        <v>-1075896</v>
      </c>
      <c r="O24" s="381">
        <f t="shared" si="7"/>
        <v>-1</v>
      </c>
      <c r="P24" s="36">
        <f t="shared" si="8"/>
        <v>-759139.48</v>
      </c>
      <c r="Q24" s="381">
        <f t="shared" si="9"/>
        <v>-1</v>
      </c>
    </row>
    <row r="25" spans="1:17" x14ac:dyDescent="0.25">
      <c r="A25" s="332" t="s">
        <v>253</v>
      </c>
      <c r="B25" s="131"/>
      <c r="C25" s="37"/>
      <c r="D25" s="53"/>
      <c r="E25" s="131">
        <v>2000000</v>
      </c>
      <c r="F25" s="132">
        <v>1999548</v>
      </c>
      <c r="G25" s="53"/>
      <c r="H25" s="36">
        <v>0</v>
      </c>
      <c r="I25" s="39">
        <v>0</v>
      </c>
      <c r="J25" s="125"/>
      <c r="K25" s="371">
        <v>0</v>
      </c>
      <c r="L25" s="36">
        <f t="shared" si="10"/>
        <v>0</v>
      </c>
      <c r="M25" s="381" t="e">
        <f t="shared" si="6"/>
        <v>#DIV/0!</v>
      </c>
      <c r="N25" s="36">
        <f t="shared" si="1"/>
        <v>0</v>
      </c>
      <c r="O25" s="381" t="e">
        <f t="shared" si="7"/>
        <v>#DIV/0!</v>
      </c>
      <c r="P25" s="36">
        <f t="shared" si="8"/>
        <v>0</v>
      </c>
      <c r="Q25" s="381" t="e">
        <f t="shared" si="9"/>
        <v>#DIV/0!</v>
      </c>
    </row>
    <row r="26" spans="1:17" x14ac:dyDescent="0.25">
      <c r="A26" s="332" t="s">
        <v>254</v>
      </c>
      <c r="B26" s="131"/>
      <c r="C26" s="37"/>
      <c r="D26" s="53"/>
      <c r="E26" s="131">
        <v>0</v>
      </c>
      <c r="F26" s="132">
        <v>412070</v>
      </c>
      <c r="G26" s="53"/>
      <c r="H26" s="36">
        <v>0</v>
      </c>
      <c r="I26" s="50">
        <v>0</v>
      </c>
      <c r="J26" s="125"/>
      <c r="K26" s="371">
        <v>0</v>
      </c>
      <c r="L26" s="36">
        <f t="shared" si="10"/>
        <v>0</v>
      </c>
      <c r="M26" s="384" t="e">
        <f t="shared" si="6"/>
        <v>#DIV/0!</v>
      </c>
      <c r="N26" s="36">
        <f t="shared" si="1"/>
        <v>0</v>
      </c>
      <c r="O26" s="384" t="e">
        <f t="shared" si="7"/>
        <v>#DIV/0!</v>
      </c>
      <c r="P26" s="36">
        <f t="shared" si="8"/>
        <v>0</v>
      </c>
      <c r="Q26" s="384" t="e">
        <f t="shared" si="9"/>
        <v>#DIV/0!</v>
      </c>
    </row>
    <row r="27" spans="1:17" x14ac:dyDescent="0.25">
      <c r="A27" s="332" t="s">
        <v>247</v>
      </c>
      <c r="B27" s="131">
        <v>0</v>
      </c>
      <c r="C27" s="37">
        <v>0</v>
      </c>
      <c r="D27" s="53"/>
      <c r="E27" s="131">
        <v>0</v>
      </c>
      <c r="F27" s="132">
        <v>0</v>
      </c>
      <c r="G27" s="53"/>
      <c r="H27" s="36">
        <v>0</v>
      </c>
      <c r="I27" s="39">
        <v>0</v>
      </c>
      <c r="J27" s="125"/>
      <c r="K27" s="371">
        <v>0</v>
      </c>
      <c r="L27" s="36"/>
      <c r="M27" s="381"/>
      <c r="N27" s="36"/>
      <c r="O27" s="381"/>
      <c r="P27" s="36"/>
      <c r="Q27" s="381"/>
    </row>
    <row r="28" spans="1:17" x14ac:dyDescent="0.25">
      <c r="A28" s="332" t="s">
        <v>247</v>
      </c>
      <c r="B28" s="131">
        <v>0</v>
      </c>
      <c r="C28" s="37">
        <v>0</v>
      </c>
      <c r="D28" s="53"/>
      <c r="E28" s="131">
        <v>0</v>
      </c>
      <c r="F28" s="132">
        <v>0</v>
      </c>
      <c r="G28" s="53"/>
      <c r="H28" s="36">
        <v>0</v>
      </c>
      <c r="I28" s="39">
        <v>0</v>
      </c>
      <c r="J28" s="125"/>
      <c r="K28" s="371">
        <v>0</v>
      </c>
      <c r="L28" s="36"/>
      <c r="M28" s="381"/>
      <c r="N28" s="36"/>
      <c r="O28" s="381"/>
      <c r="P28" s="36"/>
      <c r="Q28" s="381"/>
    </row>
    <row r="29" spans="1:17" x14ac:dyDescent="0.25">
      <c r="A29" s="331" t="s">
        <v>189</v>
      </c>
      <c r="B29" s="44">
        <v>0</v>
      </c>
      <c r="C29" s="43">
        <v>2091144</v>
      </c>
      <c r="D29" s="54"/>
      <c r="E29" s="133">
        <v>6684000</v>
      </c>
      <c r="F29" s="135">
        <v>7297384</v>
      </c>
      <c r="G29" s="54"/>
      <c r="H29" s="133">
        <v>9690293</v>
      </c>
      <c r="I29" s="134">
        <v>9690293</v>
      </c>
      <c r="J29" s="135">
        <v>7538155.9900000002</v>
      </c>
      <c r="K29" s="372">
        <v>15037751.159999998</v>
      </c>
      <c r="L29" s="133">
        <f>J29-I29</f>
        <v>-2152137.0099999998</v>
      </c>
      <c r="M29" s="382">
        <f t="shared" si="6"/>
        <v>-0.22209204716513731</v>
      </c>
      <c r="N29" s="133">
        <f t="shared" si="1"/>
        <v>5347458.1599999983</v>
      </c>
      <c r="O29" s="382">
        <f>K29/I29-1</f>
        <v>0.55183658120554235</v>
      </c>
      <c r="P29" s="133">
        <f>K29-J29</f>
        <v>7499595.1699999981</v>
      </c>
      <c r="Q29" s="382">
        <f>K29/J29-1</f>
        <v>0.99488458184585782</v>
      </c>
    </row>
    <row r="30" spans="1:17" ht="5.0999999999999996" customHeight="1" x14ac:dyDescent="0.25">
      <c r="A30" s="27" t="s">
        <v>248</v>
      </c>
      <c r="B30" s="38"/>
      <c r="C30" s="46"/>
      <c r="D30" s="53"/>
      <c r="E30" s="45"/>
      <c r="F30" s="46"/>
      <c r="G30" s="53"/>
      <c r="H30" s="45"/>
      <c r="I30" s="38"/>
      <c r="J30" s="46"/>
      <c r="K30" s="373"/>
      <c r="L30" s="45"/>
      <c r="M30" s="383"/>
      <c r="N30" s="45">
        <f t="shared" si="1"/>
        <v>0</v>
      </c>
      <c r="O30" s="383"/>
      <c r="P30" s="45"/>
      <c r="Q30" s="383"/>
    </row>
    <row r="31" spans="1:17" x14ac:dyDescent="0.25">
      <c r="A31" s="331" t="s">
        <v>255</v>
      </c>
      <c r="B31" s="131"/>
      <c r="C31" s="37"/>
      <c r="D31" s="53"/>
      <c r="E31" s="36"/>
      <c r="F31" s="37"/>
      <c r="G31" s="53"/>
      <c r="H31" s="36"/>
      <c r="I31" s="39"/>
      <c r="J31" s="37"/>
      <c r="K31" s="374"/>
      <c r="L31" s="36"/>
      <c r="M31" s="381"/>
      <c r="N31" s="36"/>
      <c r="O31" s="381"/>
      <c r="P31" s="36"/>
      <c r="Q31" s="381"/>
    </row>
    <row r="32" spans="1:17" x14ac:dyDescent="0.25">
      <c r="A32" s="332" t="s">
        <v>256</v>
      </c>
      <c r="B32" s="131">
        <v>0</v>
      </c>
      <c r="C32" s="37">
        <v>0</v>
      </c>
      <c r="D32" s="53"/>
      <c r="E32" s="131">
        <v>1500000</v>
      </c>
      <c r="F32" s="132">
        <v>1500000</v>
      </c>
      <c r="G32" s="53"/>
      <c r="H32" s="36">
        <v>3500000</v>
      </c>
      <c r="I32" s="39">
        <v>3500000</v>
      </c>
      <c r="J32" s="125">
        <v>3499999.9955555578</v>
      </c>
      <c r="K32" s="371">
        <v>4250000</v>
      </c>
      <c r="L32" s="36">
        <f>J32-I32</f>
        <v>-4.4444422237575054E-3</v>
      </c>
      <c r="M32" s="381">
        <f t="shared" si="6"/>
        <v>-1.269840677053935E-9</v>
      </c>
      <c r="N32" s="36">
        <f t="shared" si="1"/>
        <v>750000</v>
      </c>
      <c r="O32" s="381">
        <f>K32/I32-1</f>
        <v>0.21428571428571419</v>
      </c>
      <c r="P32" s="36">
        <f>K32-J32</f>
        <v>750000.00444444222</v>
      </c>
      <c r="Q32" s="381">
        <f>K32/J32-1</f>
        <v>0.21428571582766365</v>
      </c>
    </row>
    <row r="33" spans="1:17" x14ac:dyDescent="0.25">
      <c r="A33" s="332" t="s">
        <v>247</v>
      </c>
      <c r="B33" s="131">
        <v>0</v>
      </c>
      <c r="C33" s="37">
        <v>0</v>
      </c>
      <c r="D33" s="53"/>
      <c r="E33" s="131">
        <v>0</v>
      </c>
      <c r="F33" s="132">
        <v>0</v>
      </c>
      <c r="G33" s="53"/>
      <c r="H33" s="36">
        <v>0</v>
      </c>
      <c r="I33" s="39">
        <v>0</v>
      </c>
      <c r="J33" s="125"/>
      <c r="K33" s="371">
        <v>0</v>
      </c>
      <c r="L33" s="36">
        <f t="shared" ref="L33:L34" si="11">J33-I33</f>
        <v>0</v>
      </c>
      <c r="M33" s="381"/>
      <c r="N33" s="36"/>
      <c r="O33" s="381"/>
      <c r="P33" s="36"/>
      <c r="Q33" s="381"/>
    </row>
    <row r="34" spans="1:17" x14ac:dyDescent="0.25">
      <c r="A34" s="332" t="s">
        <v>247</v>
      </c>
      <c r="B34" s="131">
        <v>0</v>
      </c>
      <c r="C34" s="37">
        <v>0</v>
      </c>
      <c r="D34" s="53"/>
      <c r="E34" s="131">
        <v>0</v>
      </c>
      <c r="F34" s="132">
        <v>0</v>
      </c>
      <c r="G34" s="53"/>
      <c r="H34" s="36">
        <v>0</v>
      </c>
      <c r="I34" s="39">
        <v>0</v>
      </c>
      <c r="J34" s="125"/>
      <c r="K34" s="371">
        <v>0</v>
      </c>
      <c r="L34" s="36">
        <f t="shared" si="11"/>
        <v>0</v>
      </c>
      <c r="M34" s="381"/>
      <c r="N34" s="36"/>
      <c r="O34" s="381"/>
      <c r="P34" s="36"/>
      <c r="Q34" s="381"/>
    </row>
    <row r="35" spans="1:17" x14ac:dyDescent="0.25">
      <c r="A35" s="331" t="s">
        <v>189</v>
      </c>
      <c r="B35" s="44">
        <v>0</v>
      </c>
      <c r="C35" s="43">
        <v>0</v>
      </c>
      <c r="D35" s="54"/>
      <c r="E35" s="133">
        <v>1500000</v>
      </c>
      <c r="F35" s="135">
        <v>1500000</v>
      </c>
      <c r="G35" s="54"/>
      <c r="H35" s="133">
        <v>3500000</v>
      </c>
      <c r="I35" s="134">
        <v>3500000</v>
      </c>
      <c r="J35" s="135">
        <v>3499999.9955555578</v>
      </c>
      <c r="K35" s="372">
        <v>4250000</v>
      </c>
      <c r="L35" s="133">
        <f>J35-I35</f>
        <v>-4.4444422237575054E-3</v>
      </c>
      <c r="M35" s="382">
        <f t="shared" si="6"/>
        <v>-1.269840677053935E-9</v>
      </c>
      <c r="N35" s="133">
        <f t="shared" si="1"/>
        <v>750000</v>
      </c>
      <c r="O35" s="382">
        <f>K35/I35-1</f>
        <v>0.21428571428571419</v>
      </c>
      <c r="P35" s="133">
        <f>K35-J35</f>
        <v>750000.00444444222</v>
      </c>
      <c r="Q35" s="382">
        <f>K35/J35-1</f>
        <v>0.21428571582766365</v>
      </c>
    </row>
    <row r="36" spans="1:17" ht="5.0999999999999996" customHeight="1" x14ac:dyDescent="0.25">
      <c r="A36" s="27" t="s">
        <v>248</v>
      </c>
      <c r="B36" s="38"/>
      <c r="C36" s="46"/>
      <c r="D36" s="53"/>
      <c r="E36" s="45"/>
      <c r="F36" s="46"/>
      <c r="G36" s="53"/>
      <c r="H36" s="45"/>
      <c r="I36" s="38"/>
      <c r="J36" s="46"/>
      <c r="K36" s="373"/>
      <c r="L36" s="45"/>
      <c r="M36" s="383"/>
      <c r="N36" s="45">
        <f t="shared" si="1"/>
        <v>0</v>
      </c>
      <c r="O36" s="383"/>
      <c r="P36" s="45"/>
      <c r="Q36" s="383"/>
    </row>
    <row r="37" spans="1:17" x14ac:dyDescent="0.25">
      <c r="A37" s="331" t="s">
        <v>257</v>
      </c>
      <c r="B37" s="131"/>
      <c r="C37" s="37"/>
      <c r="D37" s="53"/>
      <c r="E37" s="36"/>
      <c r="F37" s="37"/>
      <c r="G37" s="53"/>
      <c r="H37" s="36"/>
      <c r="I37" s="39"/>
      <c r="J37" s="37"/>
      <c r="K37" s="374"/>
      <c r="L37" s="36"/>
      <c r="M37" s="381"/>
      <c r="N37" s="36"/>
      <c r="O37" s="381"/>
      <c r="P37" s="36"/>
      <c r="Q37" s="381"/>
    </row>
    <row r="38" spans="1:17" x14ac:dyDescent="0.25">
      <c r="A38" s="332" t="s">
        <v>319</v>
      </c>
      <c r="B38" s="131">
        <v>0</v>
      </c>
      <c r="C38" s="37">
        <v>0</v>
      </c>
      <c r="D38" s="53"/>
      <c r="E38" s="131">
        <v>124443</v>
      </c>
      <c r="F38" s="132">
        <v>0</v>
      </c>
      <c r="G38" s="53"/>
      <c r="H38" s="36">
        <v>51851</v>
      </c>
      <c r="I38" s="39">
        <v>51851</v>
      </c>
      <c r="J38" s="125">
        <v>51851</v>
      </c>
      <c r="K38" s="371">
        <v>0</v>
      </c>
      <c r="L38" s="36">
        <f>J38-I38</f>
        <v>0</v>
      </c>
      <c r="M38" s="381">
        <f t="shared" si="6"/>
        <v>0</v>
      </c>
      <c r="N38" s="36">
        <f t="shared" si="1"/>
        <v>-51851</v>
      </c>
      <c r="O38" s="381">
        <f>K38/I38-1</f>
        <v>-1</v>
      </c>
      <c r="P38" s="36">
        <f>K38-J38</f>
        <v>-51851</v>
      </c>
      <c r="Q38" s="381">
        <f>K38/J38-1</f>
        <v>-1</v>
      </c>
    </row>
    <row r="39" spans="1:17" x14ac:dyDescent="0.25">
      <c r="A39" s="332" t="s">
        <v>247</v>
      </c>
      <c r="B39" s="131">
        <v>0</v>
      </c>
      <c r="C39" s="37">
        <v>0</v>
      </c>
      <c r="D39" s="53"/>
      <c r="E39" s="131">
        <v>0</v>
      </c>
      <c r="F39" s="132">
        <v>0</v>
      </c>
      <c r="G39" s="53"/>
      <c r="H39" s="36">
        <v>0</v>
      </c>
      <c r="I39" s="39">
        <v>0</v>
      </c>
      <c r="J39" s="125"/>
      <c r="K39" s="371">
        <v>0</v>
      </c>
      <c r="L39" s="36"/>
      <c r="M39" s="381"/>
      <c r="N39" s="36"/>
      <c r="O39" s="381"/>
      <c r="P39" s="36"/>
      <c r="Q39" s="381"/>
    </row>
    <row r="40" spans="1:17" x14ac:dyDescent="0.25">
      <c r="A40" s="332" t="s">
        <v>247</v>
      </c>
      <c r="B40" s="131">
        <v>0</v>
      </c>
      <c r="C40" s="37">
        <v>0</v>
      </c>
      <c r="D40" s="53"/>
      <c r="E40" s="131">
        <v>0</v>
      </c>
      <c r="F40" s="132">
        <v>0</v>
      </c>
      <c r="G40" s="53"/>
      <c r="H40" s="36">
        <v>0</v>
      </c>
      <c r="I40" s="39">
        <v>0</v>
      </c>
      <c r="J40" s="125"/>
      <c r="K40" s="371">
        <v>0</v>
      </c>
      <c r="L40" s="36"/>
      <c r="M40" s="381"/>
      <c r="N40" s="36"/>
      <c r="O40" s="381"/>
      <c r="P40" s="36"/>
      <c r="Q40" s="381"/>
    </row>
    <row r="41" spans="1:17" x14ac:dyDescent="0.25">
      <c r="A41" s="331" t="s">
        <v>189</v>
      </c>
      <c r="B41" s="44">
        <v>0</v>
      </c>
      <c r="C41" s="43">
        <v>0</v>
      </c>
      <c r="D41" s="54"/>
      <c r="E41" s="133">
        <v>124443</v>
      </c>
      <c r="F41" s="135">
        <v>0</v>
      </c>
      <c r="G41" s="54"/>
      <c r="H41" s="133">
        <v>51851</v>
      </c>
      <c r="I41" s="134">
        <v>51851</v>
      </c>
      <c r="J41" s="135">
        <v>51851</v>
      </c>
      <c r="K41" s="372">
        <v>0</v>
      </c>
      <c r="L41" s="133">
        <f>J41-I41</f>
        <v>0</v>
      </c>
      <c r="M41" s="382">
        <f t="shared" si="6"/>
        <v>0</v>
      </c>
      <c r="N41" s="133">
        <f t="shared" si="1"/>
        <v>-51851</v>
      </c>
      <c r="O41" s="382">
        <f>K41/I41-1</f>
        <v>-1</v>
      </c>
      <c r="P41" s="133">
        <f>K41-J41</f>
        <v>-51851</v>
      </c>
      <c r="Q41" s="382">
        <f>K41/J41-1</f>
        <v>-1</v>
      </c>
    </row>
    <row r="42" spans="1:17" ht="5.0999999999999996" customHeight="1" x14ac:dyDescent="0.25">
      <c r="A42" s="27" t="s">
        <v>248</v>
      </c>
      <c r="B42" s="38"/>
      <c r="C42" s="46"/>
      <c r="D42" s="53"/>
      <c r="E42" s="45"/>
      <c r="F42" s="46"/>
      <c r="G42" s="53"/>
      <c r="H42" s="45"/>
      <c r="I42" s="38"/>
      <c r="J42" s="46"/>
      <c r="K42" s="373"/>
      <c r="L42" s="45"/>
      <c r="M42" s="383"/>
      <c r="N42" s="45"/>
      <c r="O42" s="383"/>
      <c r="P42" s="45"/>
      <c r="Q42" s="383"/>
    </row>
    <row r="43" spans="1:17" x14ac:dyDescent="0.25">
      <c r="A43" s="331" t="s">
        <v>258</v>
      </c>
      <c r="B43" s="131"/>
      <c r="C43" s="37"/>
      <c r="D43" s="53"/>
      <c r="E43" s="36"/>
      <c r="F43" s="37"/>
      <c r="G43" s="53"/>
      <c r="H43" s="36"/>
      <c r="I43" s="39"/>
      <c r="J43" s="37"/>
      <c r="K43" s="374"/>
      <c r="L43" s="36"/>
      <c r="M43" s="381"/>
      <c r="N43" s="36"/>
      <c r="O43" s="381"/>
      <c r="P43" s="36"/>
      <c r="Q43" s="381"/>
    </row>
    <row r="44" spans="1:17" x14ac:dyDescent="0.25">
      <c r="A44" s="332" t="s">
        <v>259</v>
      </c>
      <c r="B44" s="131">
        <v>0</v>
      </c>
      <c r="C44" s="37">
        <v>0</v>
      </c>
      <c r="D44" s="53"/>
      <c r="E44" s="131">
        <v>216000</v>
      </c>
      <c r="F44" s="132">
        <v>216000</v>
      </c>
      <c r="G44" s="53"/>
      <c r="H44" s="36">
        <v>216000</v>
      </c>
      <c r="I44" s="39">
        <v>216000</v>
      </c>
      <c r="J44" s="125">
        <v>216000</v>
      </c>
      <c r="K44" s="371">
        <v>0</v>
      </c>
      <c r="L44" s="36">
        <f>J44-I44</f>
        <v>0</v>
      </c>
      <c r="M44" s="381">
        <f t="shared" si="6"/>
        <v>0</v>
      </c>
      <c r="N44" s="36">
        <f t="shared" si="1"/>
        <v>-216000</v>
      </c>
      <c r="O44" s="381">
        <f>K44/I44-1</f>
        <v>-1</v>
      </c>
      <c r="P44" s="36">
        <f t="shared" ref="P44:P45" si="12">K44-J44</f>
        <v>-216000</v>
      </c>
      <c r="Q44" s="381">
        <f>K44/J44-1</f>
        <v>-1</v>
      </c>
    </row>
    <row r="45" spans="1:17" x14ac:dyDescent="0.25">
      <c r="A45" s="332" t="s">
        <v>260</v>
      </c>
      <c r="B45" s="131">
        <v>0</v>
      </c>
      <c r="C45" s="37">
        <v>0</v>
      </c>
      <c r="D45" s="53"/>
      <c r="E45" s="131">
        <v>104000</v>
      </c>
      <c r="F45" s="132">
        <v>0</v>
      </c>
      <c r="G45" s="53"/>
      <c r="H45" s="36">
        <v>104000</v>
      </c>
      <c r="I45" s="39">
        <v>104000</v>
      </c>
      <c r="J45" s="125">
        <v>139288.56</v>
      </c>
      <c r="K45" s="371">
        <v>0</v>
      </c>
      <c r="L45" s="36">
        <f t="shared" ref="L45" si="13">J45-I45</f>
        <v>35288.559999999998</v>
      </c>
      <c r="M45" s="381">
        <f t="shared" si="6"/>
        <v>0.33931307692307699</v>
      </c>
      <c r="N45" s="36">
        <f t="shared" si="1"/>
        <v>-104000</v>
      </c>
      <c r="O45" s="381">
        <f>K45/I45-1</f>
        <v>-1</v>
      </c>
      <c r="P45" s="36">
        <f t="shared" si="12"/>
        <v>-139288.56</v>
      </c>
      <c r="Q45" s="381">
        <f>K45/J45-1</f>
        <v>-1</v>
      </c>
    </row>
    <row r="46" spans="1:17" x14ac:dyDescent="0.25">
      <c r="A46" s="332" t="s">
        <v>247</v>
      </c>
      <c r="B46" s="131">
        <v>0</v>
      </c>
      <c r="C46" s="37">
        <v>0</v>
      </c>
      <c r="D46" s="53"/>
      <c r="E46" s="131">
        <v>0</v>
      </c>
      <c r="F46" s="132">
        <v>0</v>
      </c>
      <c r="G46" s="53"/>
      <c r="H46" s="36">
        <v>0</v>
      </c>
      <c r="I46" s="39">
        <v>0</v>
      </c>
      <c r="J46" s="125"/>
      <c r="K46" s="371">
        <v>0</v>
      </c>
      <c r="L46" s="36"/>
      <c r="M46" s="381"/>
      <c r="N46" s="36"/>
      <c r="O46" s="381"/>
      <c r="P46" s="36"/>
      <c r="Q46" s="381"/>
    </row>
    <row r="47" spans="1:17" x14ac:dyDescent="0.25">
      <c r="A47" s="332" t="s">
        <v>247</v>
      </c>
      <c r="B47" s="131">
        <v>0</v>
      </c>
      <c r="C47" s="37">
        <v>0</v>
      </c>
      <c r="D47" s="53"/>
      <c r="E47" s="131">
        <v>0</v>
      </c>
      <c r="F47" s="132">
        <v>0</v>
      </c>
      <c r="G47" s="53"/>
      <c r="H47" s="36">
        <v>0</v>
      </c>
      <c r="I47" s="39">
        <v>0</v>
      </c>
      <c r="J47" s="125"/>
      <c r="K47" s="371">
        <v>0</v>
      </c>
      <c r="L47" s="36"/>
      <c r="M47" s="381"/>
      <c r="N47" s="36"/>
      <c r="O47" s="381"/>
      <c r="P47" s="36"/>
      <c r="Q47" s="381"/>
    </row>
    <row r="48" spans="1:17" x14ac:dyDescent="0.25">
      <c r="A48" s="331" t="s">
        <v>189</v>
      </c>
      <c r="B48" s="44">
        <v>0</v>
      </c>
      <c r="C48" s="43">
        <v>0</v>
      </c>
      <c r="D48" s="54"/>
      <c r="E48" s="133">
        <v>320000</v>
      </c>
      <c r="F48" s="135">
        <v>216000</v>
      </c>
      <c r="G48" s="54"/>
      <c r="H48" s="133">
        <v>320000</v>
      </c>
      <c r="I48" s="134">
        <v>320000</v>
      </c>
      <c r="J48" s="135">
        <v>355288.56</v>
      </c>
      <c r="K48" s="372">
        <v>0</v>
      </c>
      <c r="L48" s="133">
        <f>J48-I48</f>
        <v>35288.559999999998</v>
      </c>
      <c r="M48" s="382">
        <f t="shared" si="6"/>
        <v>0.11027674999999992</v>
      </c>
      <c r="N48" s="133">
        <f t="shared" si="1"/>
        <v>-320000</v>
      </c>
      <c r="O48" s="382">
        <f>K48/I48-1</f>
        <v>-1</v>
      </c>
      <c r="P48" s="133">
        <f>K48-J48</f>
        <v>-355288.56</v>
      </c>
      <c r="Q48" s="382">
        <f>K48/J48-1</f>
        <v>-1</v>
      </c>
    </row>
    <row r="49" spans="1:17" ht="5.0999999999999996" customHeight="1" x14ac:dyDescent="0.25">
      <c r="A49" s="27" t="s">
        <v>248</v>
      </c>
      <c r="B49" s="38"/>
      <c r="C49" s="46"/>
      <c r="D49" s="53"/>
      <c r="E49" s="45"/>
      <c r="F49" s="46"/>
      <c r="G49" s="53"/>
      <c r="H49" s="45"/>
      <c r="I49" s="38"/>
      <c r="J49" s="46"/>
      <c r="K49" s="373"/>
      <c r="L49" s="45"/>
      <c r="M49" s="383"/>
      <c r="N49" s="45">
        <f t="shared" si="1"/>
        <v>0</v>
      </c>
      <c r="O49" s="383"/>
      <c r="P49" s="45"/>
      <c r="Q49" s="383"/>
    </row>
    <row r="50" spans="1:17" x14ac:dyDescent="0.25">
      <c r="A50" s="331" t="s">
        <v>261</v>
      </c>
      <c r="B50" s="131"/>
      <c r="C50" s="37"/>
      <c r="D50" s="53"/>
      <c r="E50" s="36"/>
      <c r="F50" s="37"/>
      <c r="G50" s="53"/>
      <c r="H50" s="36"/>
      <c r="I50" s="39"/>
      <c r="J50" s="37"/>
      <c r="K50" s="374"/>
      <c r="L50" s="36"/>
      <c r="M50" s="381"/>
      <c r="N50" s="36"/>
      <c r="O50" s="381"/>
      <c r="P50" s="36"/>
      <c r="Q50" s="381"/>
    </row>
    <row r="51" spans="1:17" x14ac:dyDescent="0.25">
      <c r="A51" s="332" t="s">
        <v>262</v>
      </c>
      <c r="B51" s="131">
        <v>0</v>
      </c>
      <c r="C51" s="37">
        <v>5192955</v>
      </c>
      <c r="D51" s="53"/>
      <c r="E51" s="131">
        <v>0</v>
      </c>
      <c r="F51" s="132">
        <v>0</v>
      </c>
      <c r="G51" s="53"/>
      <c r="H51" s="36">
        <v>0</v>
      </c>
      <c r="I51" s="39">
        <v>0</v>
      </c>
      <c r="J51" s="125"/>
      <c r="K51" s="371">
        <v>0</v>
      </c>
      <c r="L51" s="36">
        <f>J51-I51</f>
        <v>0</v>
      </c>
      <c r="M51" s="381" t="e">
        <f t="shared" si="6"/>
        <v>#DIV/0!</v>
      </c>
      <c r="N51" s="36">
        <f t="shared" si="1"/>
        <v>0</v>
      </c>
      <c r="O51" s="381" t="e">
        <f>K51/I51-1</f>
        <v>#DIV/0!</v>
      </c>
      <c r="P51" s="36">
        <f t="shared" ref="P51:P57" si="14">K51-J51</f>
        <v>0</v>
      </c>
      <c r="Q51" s="381" t="e">
        <f t="shared" ref="Q51:Q57" si="15">K51/J51-1</f>
        <v>#DIV/0!</v>
      </c>
    </row>
    <row r="52" spans="1:17" x14ac:dyDescent="0.25">
      <c r="A52" s="332" t="s">
        <v>263</v>
      </c>
      <c r="B52" s="131">
        <v>0</v>
      </c>
      <c r="C52" s="37">
        <v>2000000</v>
      </c>
      <c r="D52" s="53"/>
      <c r="E52" s="131">
        <v>4318597</v>
      </c>
      <c r="F52" s="132">
        <v>2459389</v>
      </c>
      <c r="G52" s="53"/>
      <c r="H52" s="36">
        <v>18459071</v>
      </c>
      <c r="I52" s="50">
        <v>18459071</v>
      </c>
      <c r="J52" s="125">
        <v>17399336</v>
      </c>
      <c r="K52" s="371">
        <v>28617281.396147605</v>
      </c>
      <c r="L52" s="36">
        <f t="shared" ref="L52:L57" si="16">J52-I52</f>
        <v>-1059735</v>
      </c>
      <c r="M52" s="384">
        <f t="shared" si="6"/>
        <v>-5.740998558378152E-2</v>
      </c>
      <c r="N52" s="36">
        <f t="shared" si="1"/>
        <v>10158210.396147605</v>
      </c>
      <c r="O52" s="384">
        <f>K52/I52-1</f>
        <v>0.55030994767546026</v>
      </c>
      <c r="P52" s="36">
        <f t="shared" si="14"/>
        <v>11217945.396147605</v>
      </c>
      <c r="Q52" s="384">
        <f t="shared" si="15"/>
        <v>0.64473410917218943</v>
      </c>
    </row>
    <row r="53" spans="1:17" x14ac:dyDescent="0.25">
      <c r="A53" s="332" t="s">
        <v>264</v>
      </c>
      <c r="B53" s="131">
        <v>0</v>
      </c>
      <c r="C53" s="37">
        <v>0</v>
      </c>
      <c r="D53" s="53"/>
      <c r="E53" s="131">
        <v>0</v>
      </c>
      <c r="F53" s="132">
        <v>0</v>
      </c>
      <c r="G53" s="53"/>
      <c r="H53" s="36">
        <v>0</v>
      </c>
      <c r="I53" s="39">
        <v>0</v>
      </c>
      <c r="J53" s="125"/>
      <c r="K53" s="371">
        <v>0</v>
      </c>
      <c r="L53" s="36">
        <f t="shared" si="16"/>
        <v>0</v>
      </c>
      <c r="M53" s="381" t="e">
        <f t="shared" si="6"/>
        <v>#DIV/0!</v>
      </c>
      <c r="N53" s="36">
        <f t="shared" si="1"/>
        <v>0</v>
      </c>
      <c r="O53" s="381" t="e">
        <f t="shared" ref="O53:O57" si="17">K53/I53-1</f>
        <v>#DIV/0!</v>
      </c>
      <c r="P53" s="36">
        <f t="shared" si="14"/>
        <v>0</v>
      </c>
      <c r="Q53" s="381" t="e">
        <f t="shared" si="15"/>
        <v>#DIV/0!</v>
      </c>
    </row>
    <row r="54" spans="1:17" x14ac:dyDescent="0.25">
      <c r="A54" s="332" t="s">
        <v>265</v>
      </c>
      <c r="B54" s="131">
        <v>0</v>
      </c>
      <c r="C54" s="37">
        <v>0</v>
      </c>
      <c r="D54" s="53"/>
      <c r="E54" s="131">
        <v>0</v>
      </c>
      <c r="F54" s="132">
        <v>1397134</v>
      </c>
      <c r="G54" s="53"/>
      <c r="H54" s="36">
        <v>0</v>
      </c>
      <c r="I54" s="39">
        <v>0</v>
      </c>
      <c r="J54" s="125"/>
      <c r="K54" s="371">
        <v>0</v>
      </c>
      <c r="L54" s="36">
        <f t="shared" si="16"/>
        <v>0</v>
      </c>
      <c r="M54" s="381" t="e">
        <f t="shared" si="6"/>
        <v>#DIV/0!</v>
      </c>
      <c r="N54" s="36">
        <f t="shared" si="1"/>
        <v>0</v>
      </c>
      <c r="O54" s="381" t="e">
        <f t="shared" si="17"/>
        <v>#DIV/0!</v>
      </c>
      <c r="P54" s="36">
        <f t="shared" si="14"/>
        <v>0</v>
      </c>
      <c r="Q54" s="381" t="e">
        <f t="shared" si="15"/>
        <v>#DIV/0!</v>
      </c>
    </row>
    <row r="55" spans="1:17" x14ac:dyDescent="0.25">
      <c r="A55" s="332" t="s">
        <v>261</v>
      </c>
      <c r="B55" s="131">
        <v>0</v>
      </c>
      <c r="C55" s="37">
        <v>0</v>
      </c>
      <c r="D55" s="53"/>
      <c r="E55" s="131">
        <v>0</v>
      </c>
      <c r="F55" s="132">
        <v>600</v>
      </c>
      <c r="G55" s="53"/>
      <c r="H55" s="36">
        <v>0</v>
      </c>
      <c r="I55" s="39">
        <v>0</v>
      </c>
      <c r="J55" s="125"/>
      <c r="K55" s="371">
        <v>0</v>
      </c>
      <c r="L55" s="36">
        <f t="shared" si="16"/>
        <v>0</v>
      </c>
      <c r="M55" s="381" t="e">
        <f t="shared" si="6"/>
        <v>#DIV/0!</v>
      </c>
      <c r="N55" s="36">
        <f t="shared" si="1"/>
        <v>0</v>
      </c>
      <c r="O55" s="381" t="e">
        <f t="shared" si="17"/>
        <v>#DIV/0!</v>
      </c>
      <c r="P55" s="36">
        <f t="shared" si="14"/>
        <v>0</v>
      </c>
      <c r="Q55" s="381" t="e">
        <f t="shared" si="15"/>
        <v>#DIV/0!</v>
      </c>
    </row>
    <row r="56" spans="1:17" x14ac:dyDescent="0.25">
      <c r="A56" s="332" t="s">
        <v>266</v>
      </c>
      <c r="B56" s="131">
        <v>0</v>
      </c>
      <c r="C56" s="37">
        <v>0</v>
      </c>
      <c r="D56" s="53"/>
      <c r="E56" s="131">
        <v>0</v>
      </c>
      <c r="F56" s="132">
        <v>0</v>
      </c>
      <c r="G56" s="53"/>
      <c r="H56" s="36">
        <v>0</v>
      </c>
      <c r="I56" s="39">
        <v>0</v>
      </c>
      <c r="J56" s="125"/>
      <c r="K56" s="371">
        <v>0</v>
      </c>
      <c r="L56" s="36">
        <f t="shared" si="16"/>
        <v>0</v>
      </c>
      <c r="M56" s="381" t="e">
        <f t="shared" si="6"/>
        <v>#DIV/0!</v>
      </c>
      <c r="N56" s="36">
        <f t="shared" si="1"/>
        <v>0</v>
      </c>
      <c r="O56" s="381" t="e">
        <f t="shared" si="17"/>
        <v>#DIV/0!</v>
      </c>
      <c r="P56" s="36">
        <f t="shared" si="14"/>
        <v>0</v>
      </c>
      <c r="Q56" s="381" t="e">
        <f t="shared" si="15"/>
        <v>#DIV/0!</v>
      </c>
    </row>
    <row r="57" spans="1:17" x14ac:dyDescent="0.25">
      <c r="A57" s="332" t="s">
        <v>267</v>
      </c>
      <c r="B57" s="131">
        <v>0</v>
      </c>
      <c r="C57" s="37">
        <v>0</v>
      </c>
      <c r="D57" s="53"/>
      <c r="E57" s="131">
        <v>0</v>
      </c>
      <c r="F57" s="132">
        <v>0</v>
      </c>
      <c r="G57" s="53"/>
      <c r="H57" s="36"/>
      <c r="I57" s="39">
        <v>0</v>
      </c>
      <c r="J57" s="125"/>
      <c r="K57" s="371">
        <v>0</v>
      </c>
      <c r="L57" s="36">
        <f t="shared" si="16"/>
        <v>0</v>
      </c>
      <c r="M57" s="381" t="e">
        <f t="shared" si="6"/>
        <v>#DIV/0!</v>
      </c>
      <c r="N57" s="36">
        <f t="shared" si="1"/>
        <v>0</v>
      </c>
      <c r="O57" s="381" t="e">
        <f t="shared" si="17"/>
        <v>#DIV/0!</v>
      </c>
      <c r="P57" s="36">
        <f t="shared" si="14"/>
        <v>0</v>
      </c>
      <c r="Q57" s="381" t="e">
        <f t="shared" si="15"/>
        <v>#DIV/0!</v>
      </c>
    </row>
    <row r="58" spans="1:17" x14ac:dyDescent="0.25">
      <c r="A58" s="332" t="s">
        <v>247</v>
      </c>
      <c r="B58" s="131">
        <v>0</v>
      </c>
      <c r="C58" s="37">
        <v>0</v>
      </c>
      <c r="D58" s="53"/>
      <c r="E58" s="131">
        <v>0</v>
      </c>
      <c r="F58" s="132">
        <v>0</v>
      </c>
      <c r="G58" s="53"/>
      <c r="H58" s="36">
        <v>0</v>
      </c>
      <c r="I58" s="39">
        <v>0</v>
      </c>
      <c r="J58" s="125"/>
      <c r="K58" s="371">
        <v>0</v>
      </c>
      <c r="L58" s="36"/>
      <c r="M58" s="381"/>
      <c r="N58" s="36"/>
      <c r="O58" s="381"/>
      <c r="P58" s="36"/>
      <c r="Q58" s="381"/>
    </row>
    <row r="59" spans="1:17" x14ac:dyDescent="0.25">
      <c r="A59" s="332" t="s">
        <v>247</v>
      </c>
      <c r="B59" s="131">
        <v>0</v>
      </c>
      <c r="C59" s="37">
        <v>0</v>
      </c>
      <c r="D59" s="53"/>
      <c r="E59" s="131">
        <v>0</v>
      </c>
      <c r="F59" s="132">
        <v>0</v>
      </c>
      <c r="G59" s="53"/>
      <c r="H59" s="36">
        <v>0</v>
      </c>
      <c r="I59" s="39">
        <v>0</v>
      </c>
      <c r="J59" s="125"/>
      <c r="K59" s="371">
        <v>0</v>
      </c>
      <c r="L59" s="36"/>
      <c r="M59" s="381"/>
      <c r="N59" s="36"/>
      <c r="O59" s="381"/>
      <c r="P59" s="36"/>
      <c r="Q59" s="381"/>
    </row>
    <row r="60" spans="1:17" x14ac:dyDescent="0.25">
      <c r="A60" s="331" t="s">
        <v>189</v>
      </c>
      <c r="B60" s="44">
        <v>0</v>
      </c>
      <c r="C60" s="43">
        <v>7192955</v>
      </c>
      <c r="D60" s="54"/>
      <c r="E60" s="133">
        <v>0</v>
      </c>
      <c r="F60" s="135">
        <v>1397734</v>
      </c>
      <c r="G60" s="54"/>
      <c r="H60" s="133">
        <v>18459071</v>
      </c>
      <c r="I60" s="134">
        <v>18459071</v>
      </c>
      <c r="J60" s="135">
        <v>17399336</v>
      </c>
      <c r="K60" s="372">
        <v>28617281.396147605</v>
      </c>
      <c r="L60" s="133">
        <f>J60-I60</f>
        <v>-1059735</v>
      </c>
      <c r="M60" s="382">
        <f t="shared" si="6"/>
        <v>-5.740998558378152E-2</v>
      </c>
      <c r="N60" s="133">
        <f t="shared" si="1"/>
        <v>10158210.396147605</v>
      </c>
      <c r="O60" s="382">
        <f>K60/I60-1</f>
        <v>0.55030994767546026</v>
      </c>
      <c r="P60" s="133">
        <f>K60-J60</f>
        <v>11217945.396147605</v>
      </c>
      <c r="Q60" s="382">
        <f>K60/J60-1</f>
        <v>0.64473410917218943</v>
      </c>
    </row>
    <row r="61" spans="1:17" ht="5.0999999999999996" customHeight="1" x14ac:dyDescent="0.25">
      <c r="A61" s="27" t="s">
        <v>248</v>
      </c>
      <c r="B61" s="38"/>
      <c r="C61" s="46"/>
      <c r="D61" s="53"/>
      <c r="E61" s="45"/>
      <c r="F61" s="46"/>
      <c r="G61" s="53"/>
      <c r="H61" s="45"/>
      <c r="I61" s="38"/>
      <c r="J61" s="46"/>
      <c r="K61" s="373"/>
      <c r="L61" s="45"/>
      <c r="M61" s="383"/>
      <c r="N61" s="45"/>
      <c r="O61" s="383"/>
      <c r="P61" s="45"/>
      <c r="Q61" s="383"/>
    </row>
    <row r="62" spans="1:17" s="7" customFormat="1" x14ac:dyDescent="0.25">
      <c r="A62" s="28" t="s">
        <v>29</v>
      </c>
      <c r="B62" s="49">
        <v>0</v>
      </c>
      <c r="C62" s="48">
        <v>9284099</v>
      </c>
      <c r="D62" s="53"/>
      <c r="E62" s="47">
        <v>8628443</v>
      </c>
      <c r="F62" s="48">
        <v>10411118</v>
      </c>
      <c r="G62" s="53"/>
      <c r="H62" s="47">
        <v>639253005</v>
      </c>
      <c r="I62" s="49">
        <v>639253005</v>
      </c>
      <c r="J62" s="48">
        <v>664133437.29055548</v>
      </c>
      <c r="K62" s="375">
        <v>898618966.70831823</v>
      </c>
      <c r="L62" s="47">
        <f>J62-I62</f>
        <v>24880432.290555477</v>
      </c>
      <c r="M62" s="385">
        <f t="shared" si="6"/>
        <v>3.8921103375267663E-2</v>
      </c>
      <c r="N62" s="47">
        <f t="shared" si="1"/>
        <v>259365961.70831823</v>
      </c>
      <c r="O62" s="385">
        <f>K62/I62-1</f>
        <v>0.40573287834340066</v>
      </c>
      <c r="P62" s="47">
        <f>K62-J62</f>
        <v>234485529.41776276</v>
      </c>
      <c r="Q62" s="385">
        <f>K62/J62-1</f>
        <v>0.35306990470828592</v>
      </c>
    </row>
    <row r="63" spans="1:17" ht="9.9499999999999993" customHeight="1" x14ac:dyDescent="0.25">
      <c r="A63" s="27" t="s">
        <v>248</v>
      </c>
      <c r="B63" s="38"/>
      <c r="C63" s="46"/>
      <c r="D63" s="53"/>
      <c r="E63" s="45"/>
      <c r="F63" s="46"/>
      <c r="G63" s="53"/>
      <c r="H63" s="45"/>
      <c r="I63" s="38"/>
      <c r="J63" s="46"/>
      <c r="K63" s="373"/>
      <c r="L63" s="45"/>
      <c r="M63" s="383"/>
      <c r="N63" s="45"/>
      <c r="O63" s="383"/>
      <c r="P63" s="45"/>
      <c r="Q63" s="383"/>
    </row>
    <row r="64" spans="1:17" x14ac:dyDescent="0.25">
      <c r="A64" s="331" t="s">
        <v>3</v>
      </c>
      <c r="B64" s="39"/>
      <c r="C64" s="37"/>
      <c r="D64" s="53"/>
      <c r="E64" s="36"/>
      <c r="F64" s="37"/>
      <c r="G64" s="53"/>
      <c r="H64" s="36"/>
      <c r="I64" s="39"/>
      <c r="J64" s="37"/>
      <c r="K64" s="374"/>
      <c r="L64" s="36"/>
      <c r="M64" s="381"/>
      <c r="N64" s="36"/>
      <c r="O64" s="381"/>
      <c r="P64" s="36"/>
      <c r="Q64" s="381"/>
    </row>
    <row r="65" spans="1:17" x14ac:dyDescent="0.25">
      <c r="A65" s="332" t="s">
        <v>268</v>
      </c>
      <c r="B65" s="39"/>
      <c r="C65" s="37">
        <v>0</v>
      </c>
      <c r="D65" s="53"/>
      <c r="E65" s="36"/>
      <c r="F65" s="37"/>
      <c r="G65" s="53"/>
      <c r="H65" s="36"/>
      <c r="I65" s="39"/>
      <c r="J65" s="125"/>
      <c r="K65" s="371"/>
      <c r="L65" s="36"/>
      <c r="M65" s="381"/>
      <c r="N65" s="36"/>
      <c r="O65" s="381"/>
      <c r="P65" s="36"/>
      <c r="Q65" s="381"/>
    </row>
    <row r="66" spans="1:17" x14ac:dyDescent="0.25">
      <c r="A66" s="332" t="s">
        <v>269</v>
      </c>
      <c r="B66" s="39"/>
      <c r="C66" s="37">
        <v>0</v>
      </c>
      <c r="D66" s="53"/>
      <c r="E66" s="36"/>
      <c r="F66" s="37"/>
      <c r="G66" s="53"/>
      <c r="H66" s="36">
        <v>228417540</v>
      </c>
      <c r="I66" s="39">
        <v>228417540</v>
      </c>
      <c r="J66" s="125">
        <v>401383841.5129844</v>
      </c>
      <c r="K66" s="371">
        <v>517906947.87217069</v>
      </c>
      <c r="L66" s="36">
        <f>J66-I66</f>
        <v>172966301.5129844</v>
      </c>
      <c r="M66" s="381">
        <f t="shared" si="6"/>
        <v>0.75723738865668722</v>
      </c>
      <c r="N66" s="36">
        <f t="shared" si="1"/>
        <v>289489407.87217069</v>
      </c>
      <c r="O66" s="381">
        <f>K66/I66-1</f>
        <v>1.2673694317527922</v>
      </c>
      <c r="P66" s="36">
        <f>K66-J66</f>
        <v>116523106.35918629</v>
      </c>
      <c r="Q66" s="381">
        <f t="shared" ref="Q66:Q68" si="18">K66/J66-1</f>
        <v>0.29030343104984424</v>
      </c>
    </row>
    <row r="67" spans="1:17" x14ac:dyDescent="0.25">
      <c r="A67" s="332" t="s">
        <v>270</v>
      </c>
      <c r="B67" s="39"/>
      <c r="C67" s="37">
        <v>0</v>
      </c>
      <c r="D67" s="53"/>
      <c r="E67" s="36"/>
      <c r="F67" s="37"/>
      <c r="G67" s="53"/>
      <c r="H67" s="36">
        <v>371051749</v>
      </c>
      <c r="I67" s="39">
        <v>371051749</v>
      </c>
      <c r="J67" s="125">
        <v>213615912</v>
      </c>
      <c r="K67" s="371">
        <v>313676394</v>
      </c>
      <c r="L67" s="36">
        <f t="shared" ref="L67:L68" si="19">J67-I67</f>
        <v>-157435837</v>
      </c>
      <c r="M67" s="381">
        <f t="shared" si="6"/>
        <v>-0.42429617276915199</v>
      </c>
      <c r="N67" s="36">
        <f t="shared" si="1"/>
        <v>-57375355</v>
      </c>
      <c r="O67" s="381">
        <f>K67/I67-1</f>
        <v>-0.15462898410970705</v>
      </c>
      <c r="P67" s="36">
        <f>K67-J67</f>
        <v>100060482</v>
      </c>
      <c r="Q67" s="381">
        <f t="shared" si="18"/>
        <v>0.46841305529711663</v>
      </c>
    </row>
    <row r="68" spans="1:17" x14ac:dyDescent="0.25">
      <c r="A68" s="332" t="s">
        <v>307</v>
      </c>
      <c r="B68" s="39"/>
      <c r="C68" s="37">
        <v>0</v>
      </c>
      <c r="D68" s="53"/>
      <c r="E68" s="36"/>
      <c r="F68" s="37"/>
      <c r="G68" s="53"/>
      <c r="H68" s="36">
        <v>0</v>
      </c>
      <c r="I68" s="39">
        <v>0</v>
      </c>
      <c r="J68" s="125">
        <v>12512292.512015581</v>
      </c>
      <c r="K68" s="371">
        <v>11073117.149999972</v>
      </c>
      <c r="L68" s="36">
        <f t="shared" si="19"/>
        <v>12512292.512015581</v>
      </c>
      <c r="M68" s="381" t="e">
        <f t="shared" si="6"/>
        <v>#DIV/0!</v>
      </c>
      <c r="N68" s="36">
        <f t="shared" si="1"/>
        <v>11073117.149999972</v>
      </c>
      <c r="O68" s="381" t="e">
        <f>K68/I68-1</f>
        <v>#DIV/0!</v>
      </c>
      <c r="P68" s="36">
        <f>K68-J68</f>
        <v>-1439175.3620156087</v>
      </c>
      <c r="Q68" s="381">
        <f t="shared" si="18"/>
        <v>-0.11502091728063146</v>
      </c>
    </row>
    <row r="69" spans="1:17" x14ac:dyDescent="0.25">
      <c r="A69" s="332" t="s">
        <v>247</v>
      </c>
      <c r="B69" s="39"/>
      <c r="C69" s="37">
        <v>0</v>
      </c>
      <c r="D69" s="53"/>
      <c r="E69" s="36"/>
      <c r="F69" s="37"/>
      <c r="G69" s="53"/>
      <c r="H69" s="36">
        <v>0</v>
      </c>
      <c r="I69" s="39">
        <v>0</v>
      </c>
      <c r="J69" s="125"/>
      <c r="K69" s="371">
        <v>0</v>
      </c>
      <c r="L69" s="36"/>
      <c r="M69" s="381"/>
      <c r="N69" s="36"/>
      <c r="O69" s="381"/>
      <c r="P69" s="36"/>
      <c r="Q69" s="381"/>
    </row>
    <row r="70" spans="1:17" x14ac:dyDescent="0.25">
      <c r="A70" s="331" t="s">
        <v>189</v>
      </c>
      <c r="B70" s="44">
        <v>0</v>
      </c>
      <c r="C70" s="43">
        <v>0</v>
      </c>
      <c r="D70" s="54"/>
      <c r="E70" s="133">
        <v>0</v>
      </c>
      <c r="F70" s="135">
        <v>0</v>
      </c>
      <c r="G70" s="54"/>
      <c r="H70" s="133">
        <v>599469289</v>
      </c>
      <c r="I70" s="134">
        <v>599469289</v>
      </c>
      <c r="J70" s="135">
        <v>627512046.02499998</v>
      </c>
      <c r="K70" s="372">
        <v>842656459.02217066</v>
      </c>
      <c r="L70" s="133">
        <f>J70-I70</f>
        <v>28042757.024999976</v>
      </c>
      <c r="M70" s="382">
        <f t="shared" si="6"/>
        <v>4.6779305528360293E-2</v>
      </c>
      <c r="N70" s="133">
        <f t="shared" si="1"/>
        <v>243187170.02217066</v>
      </c>
      <c r="O70" s="382">
        <f>K70/I70-1</f>
        <v>0.40567077327320877</v>
      </c>
      <c r="P70" s="133">
        <f>K70-J70</f>
        <v>215144412.99717069</v>
      </c>
      <c r="Q70" s="382">
        <f>K70/J70-1</f>
        <v>0.34285304060696764</v>
      </c>
    </row>
    <row r="71" spans="1:17" ht="5.0999999999999996" customHeight="1" x14ac:dyDescent="0.25">
      <c r="A71" s="27" t="s">
        <v>248</v>
      </c>
      <c r="B71" s="38"/>
      <c r="C71" s="46"/>
      <c r="D71" s="53"/>
      <c r="E71" s="45"/>
      <c r="F71" s="46"/>
      <c r="G71" s="53"/>
      <c r="H71" s="45"/>
      <c r="I71" s="38"/>
      <c r="J71" s="46"/>
      <c r="K71" s="373"/>
      <c r="L71" s="45"/>
      <c r="M71" s="383"/>
      <c r="N71" s="45"/>
      <c r="O71" s="383"/>
      <c r="P71" s="45"/>
      <c r="Q71" s="383"/>
    </row>
    <row r="72" spans="1:17" x14ac:dyDescent="0.25">
      <c r="A72" s="331" t="s">
        <v>271</v>
      </c>
      <c r="B72" s="36"/>
      <c r="C72" s="37"/>
      <c r="D72" s="53"/>
      <c r="E72" s="36"/>
      <c r="F72" s="37"/>
      <c r="G72" s="53"/>
      <c r="H72" s="36"/>
      <c r="I72" s="39"/>
      <c r="J72" s="37"/>
      <c r="K72" s="374"/>
      <c r="L72" s="36"/>
      <c r="M72" s="381"/>
      <c r="N72" s="36"/>
      <c r="O72" s="381"/>
      <c r="P72" s="36"/>
      <c r="Q72" s="381"/>
    </row>
    <row r="73" spans="1:17" x14ac:dyDescent="0.25">
      <c r="A73" s="332" t="s">
        <v>272</v>
      </c>
      <c r="B73" s="36">
        <v>6051827</v>
      </c>
      <c r="C73" s="37">
        <v>5299659</v>
      </c>
      <c r="D73" s="53"/>
      <c r="E73" s="131">
        <v>5839224</v>
      </c>
      <c r="F73" s="132">
        <v>4922769</v>
      </c>
      <c r="G73" s="53"/>
      <c r="H73" s="131">
        <v>6583992</v>
      </c>
      <c r="I73" s="39">
        <v>6583992</v>
      </c>
      <c r="J73" s="125">
        <v>6985570.0099999998</v>
      </c>
      <c r="K73" s="371">
        <v>8868076.1479601283</v>
      </c>
      <c r="L73" s="131">
        <f>J73-I73</f>
        <v>401578.00999999978</v>
      </c>
      <c r="M73" s="381">
        <f t="shared" si="6"/>
        <v>6.0993088995247913E-2</v>
      </c>
      <c r="N73" s="131">
        <f t="shared" ref="N73:N109" si="20">K73-I73</f>
        <v>2284084.1479601283</v>
      </c>
      <c r="O73" s="381">
        <f t="shared" ref="O73:O83" si="21">K73/I73-1</f>
        <v>0.34691478178590263</v>
      </c>
      <c r="P73" s="131">
        <f t="shared" ref="P73:P84" si="22">K73-J73</f>
        <v>1882506.1379601285</v>
      </c>
      <c r="Q73" s="381">
        <f t="shared" ref="Q73:Q83" si="23">K73/J73-1</f>
        <v>0.26948497191571752</v>
      </c>
    </row>
    <row r="74" spans="1:17" x14ac:dyDescent="0.25">
      <c r="A74" s="332" t="s">
        <v>273</v>
      </c>
      <c r="B74" s="36">
        <v>845002</v>
      </c>
      <c r="C74" s="37">
        <v>722060</v>
      </c>
      <c r="D74" s="53"/>
      <c r="E74" s="131">
        <v>2953115</v>
      </c>
      <c r="F74" s="132">
        <v>2568450</v>
      </c>
      <c r="G74" s="53"/>
      <c r="H74" s="131">
        <v>817507</v>
      </c>
      <c r="I74" s="39">
        <v>817507</v>
      </c>
      <c r="J74" s="125">
        <v>629077.71298828116</v>
      </c>
      <c r="K74" s="371">
        <v>2163124</v>
      </c>
      <c r="L74" s="131">
        <f t="shared" ref="L74:L83" si="24">J74-I74</f>
        <v>-188429.28701171884</v>
      </c>
      <c r="M74" s="381">
        <f t="shared" si="6"/>
        <v>-0.23049256705045806</v>
      </c>
      <c r="N74" s="131">
        <f t="shared" si="20"/>
        <v>1345617</v>
      </c>
      <c r="O74" s="381">
        <f t="shared" si="21"/>
        <v>1.6460005847044736</v>
      </c>
      <c r="P74" s="131">
        <f t="shared" si="22"/>
        <v>1534046.2870117188</v>
      </c>
      <c r="Q74" s="381">
        <f t="shared" si="23"/>
        <v>2.4385640364281924</v>
      </c>
    </row>
    <row r="75" spans="1:17" x14ac:dyDescent="0.25">
      <c r="A75" s="332" t="s">
        <v>285</v>
      </c>
      <c r="B75" s="36">
        <v>0</v>
      </c>
      <c r="C75" s="37">
        <v>0</v>
      </c>
      <c r="D75" s="53"/>
      <c r="E75" s="131">
        <v>0</v>
      </c>
      <c r="F75" s="132">
        <v>0</v>
      </c>
      <c r="G75" s="53"/>
      <c r="H75" s="36">
        <v>0</v>
      </c>
      <c r="I75" s="39">
        <v>0</v>
      </c>
      <c r="J75" s="125">
        <v>0</v>
      </c>
      <c r="K75" s="371">
        <v>3163190.16</v>
      </c>
      <c r="L75" s="131">
        <f t="shared" si="24"/>
        <v>0</v>
      </c>
      <c r="M75" s="381" t="e">
        <f t="shared" si="6"/>
        <v>#DIV/0!</v>
      </c>
      <c r="N75" s="36">
        <f t="shared" si="20"/>
        <v>3163190.16</v>
      </c>
      <c r="O75" s="381" t="e">
        <f t="shared" si="21"/>
        <v>#DIV/0!</v>
      </c>
      <c r="P75" s="36">
        <f t="shared" si="22"/>
        <v>3163190.16</v>
      </c>
      <c r="Q75" s="381" t="e">
        <f t="shared" si="23"/>
        <v>#DIV/0!</v>
      </c>
    </row>
    <row r="76" spans="1:17" x14ac:dyDescent="0.25">
      <c r="A76" s="332" t="s">
        <v>286</v>
      </c>
      <c r="B76" s="36">
        <v>0</v>
      </c>
      <c r="C76" s="37">
        <v>0</v>
      </c>
      <c r="D76" s="53"/>
      <c r="E76" s="131">
        <v>0</v>
      </c>
      <c r="F76" s="132">
        <v>0</v>
      </c>
      <c r="G76" s="53"/>
      <c r="H76" s="36">
        <v>0</v>
      </c>
      <c r="I76" s="39">
        <v>0</v>
      </c>
      <c r="J76" s="125">
        <v>0</v>
      </c>
      <c r="K76" s="371">
        <v>84530.62</v>
      </c>
      <c r="L76" s="131">
        <f t="shared" si="24"/>
        <v>0</v>
      </c>
      <c r="M76" s="381" t="e">
        <f t="shared" si="6"/>
        <v>#DIV/0!</v>
      </c>
      <c r="N76" s="36">
        <f t="shared" si="20"/>
        <v>84530.62</v>
      </c>
      <c r="O76" s="381" t="e">
        <f t="shared" si="21"/>
        <v>#DIV/0!</v>
      </c>
      <c r="P76" s="36">
        <f t="shared" si="22"/>
        <v>84530.62</v>
      </c>
      <c r="Q76" s="381" t="e">
        <f t="shared" si="23"/>
        <v>#DIV/0!</v>
      </c>
    </row>
    <row r="77" spans="1:17" x14ac:dyDescent="0.25">
      <c r="A77" s="332" t="s">
        <v>287</v>
      </c>
      <c r="B77" s="36">
        <v>0</v>
      </c>
      <c r="C77" s="37">
        <v>0</v>
      </c>
      <c r="D77" s="53"/>
      <c r="E77" s="131">
        <v>0</v>
      </c>
      <c r="F77" s="132">
        <v>0</v>
      </c>
      <c r="G77" s="53"/>
      <c r="H77" s="36">
        <v>0</v>
      </c>
      <c r="I77" s="39">
        <v>0</v>
      </c>
      <c r="J77" s="125">
        <v>0</v>
      </c>
      <c r="K77" s="371">
        <v>152414</v>
      </c>
      <c r="L77" s="131">
        <f t="shared" si="24"/>
        <v>0</v>
      </c>
      <c r="M77" s="381" t="e">
        <f t="shared" si="6"/>
        <v>#DIV/0!</v>
      </c>
      <c r="N77" s="36">
        <f t="shared" si="20"/>
        <v>152414</v>
      </c>
      <c r="O77" s="381" t="e">
        <f t="shared" si="21"/>
        <v>#DIV/0!</v>
      </c>
      <c r="P77" s="36">
        <f t="shared" si="22"/>
        <v>152414</v>
      </c>
      <c r="Q77" s="381" t="e">
        <f t="shared" si="23"/>
        <v>#DIV/0!</v>
      </c>
    </row>
    <row r="78" spans="1:17" x14ac:dyDescent="0.25">
      <c r="A78" s="332" t="s">
        <v>288</v>
      </c>
      <c r="B78" s="36"/>
      <c r="C78" s="37"/>
      <c r="D78" s="53"/>
      <c r="E78" s="131">
        <v>0</v>
      </c>
      <c r="F78" s="132">
        <v>0</v>
      </c>
      <c r="G78" s="53"/>
      <c r="H78" s="36">
        <v>0</v>
      </c>
      <c r="I78" s="39">
        <v>0</v>
      </c>
      <c r="J78" s="125">
        <v>0</v>
      </c>
      <c r="K78" s="371">
        <v>138245</v>
      </c>
      <c r="L78" s="131">
        <f t="shared" si="24"/>
        <v>0</v>
      </c>
      <c r="M78" s="381" t="e">
        <f t="shared" si="6"/>
        <v>#DIV/0!</v>
      </c>
      <c r="N78" s="36">
        <f t="shared" si="20"/>
        <v>138245</v>
      </c>
      <c r="O78" s="381" t="e">
        <f t="shared" si="21"/>
        <v>#DIV/0!</v>
      </c>
      <c r="P78" s="36">
        <f t="shared" si="22"/>
        <v>138245</v>
      </c>
      <c r="Q78" s="381" t="e">
        <f t="shared" si="23"/>
        <v>#DIV/0!</v>
      </c>
    </row>
    <row r="79" spans="1:17" x14ac:dyDescent="0.25">
      <c r="A79" s="332" t="s">
        <v>289</v>
      </c>
      <c r="B79" s="36"/>
      <c r="C79" s="37"/>
      <c r="D79" s="53"/>
      <c r="E79" s="131">
        <v>0</v>
      </c>
      <c r="F79" s="132">
        <v>0</v>
      </c>
      <c r="G79" s="53"/>
      <c r="H79" s="36">
        <v>0</v>
      </c>
      <c r="I79" s="39">
        <v>0</v>
      </c>
      <c r="J79" s="125">
        <v>0</v>
      </c>
      <c r="K79" s="371">
        <v>393438.53</v>
      </c>
      <c r="L79" s="131">
        <f t="shared" si="24"/>
        <v>0</v>
      </c>
      <c r="M79" s="381" t="e">
        <f t="shared" si="6"/>
        <v>#DIV/0!</v>
      </c>
      <c r="N79" s="36">
        <f t="shared" si="20"/>
        <v>393438.53</v>
      </c>
      <c r="O79" s="381" t="e">
        <f t="shared" si="21"/>
        <v>#DIV/0!</v>
      </c>
      <c r="P79" s="36">
        <f t="shared" si="22"/>
        <v>393438.53</v>
      </c>
      <c r="Q79" s="381" t="e">
        <f t="shared" si="23"/>
        <v>#DIV/0!</v>
      </c>
    </row>
    <row r="80" spans="1:17" x14ac:dyDescent="0.25">
      <c r="A80" s="332" t="s">
        <v>290</v>
      </c>
      <c r="B80" s="36"/>
      <c r="C80" s="37"/>
      <c r="D80" s="53"/>
      <c r="E80" s="131">
        <v>0</v>
      </c>
      <c r="F80" s="132">
        <v>0</v>
      </c>
      <c r="G80" s="53"/>
      <c r="H80" s="36">
        <v>0</v>
      </c>
      <c r="I80" s="39">
        <v>0</v>
      </c>
      <c r="J80" s="125">
        <v>0</v>
      </c>
      <c r="K80" s="371">
        <v>184337.47532844319</v>
      </c>
      <c r="L80" s="131">
        <f t="shared" si="24"/>
        <v>0</v>
      </c>
      <c r="M80" s="381" t="e">
        <f t="shared" si="6"/>
        <v>#DIV/0!</v>
      </c>
      <c r="N80" s="36">
        <f t="shared" si="20"/>
        <v>184337.47532844319</v>
      </c>
      <c r="O80" s="381" t="e">
        <f t="shared" si="21"/>
        <v>#DIV/0!</v>
      </c>
      <c r="P80" s="36">
        <f t="shared" si="22"/>
        <v>184337.47532844319</v>
      </c>
      <c r="Q80" s="381" t="e">
        <f t="shared" si="23"/>
        <v>#DIV/0!</v>
      </c>
    </row>
    <row r="81" spans="1:17" x14ac:dyDescent="0.25">
      <c r="A81" s="332" t="s">
        <v>274</v>
      </c>
      <c r="B81" s="36">
        <v>0</v>
      </c>
      <c r="C81" s="37">
        <v>0</v>
      </c>
      <c r="D81" s="53"/>
      <c r="E81" s="131">
        <v>978250</v>
      </c>
      <c r="F81" s="132">
        <v>847440</v>
      </c>
      <c r="G81" s="53"/>
      <c r="H81" s="131">
        <v>0</v>
      </c>
      <c r="I81" s="39">
        <v>0</v>
      </c>
      <c r="J81" s="125">
        <v>0</v>
      </c>
      <c r="K81" s="371">
        <v>0</v>
      </c>
      <c r="L81" s="131">
        <f t="shared" si="24"/>
        <v>0</v>
      </c>
      <c r="M81" s="381" t="e">
        <f t="shared" ref="M81:M109" si="25">J81/I81-1</f>
        <v>#DIV/0!</v>
      </c>
      <c r="N81" s="131">
        <f t="shared" si="20"/>
        <v>0</v>
      </c>
      <c r="O81" s="381" t="e">
        <f t="shared" si="21"/>
        <v>#DIV/0!</v>
      </c>
      <c r="P81" s="131">
        <f t="shared" si="22"/>
        <v>0</v>
      </c>
      <c r="Q81" s="381" t="e">
        <f t="shared" si="23"/>
        <v>#DIV/0!</v>
      </c>
    </row>
    <row r="82" spans="1:17" x14ac:dyDescent="0.25">
      <c r="A82" s="332" t="s">
        <v>275</v>
      </c>
      <c r="B82" s="36">
        <v>2726528</v>
      </c>
      <c r="C82" s="37">
        <v>3262381</v>
      </c>
      <c r="D82" s="53"/>
      <c r="E82" s="131">
        <v>784451</v>
      </c>
      <c r="F82" s="132">
        <v>692279</v>
      </c>
      <c r="G82" s="53"/>
      <c r="H82" s="131">
        <v>3591161</v>
      </c>
      <c r="I82" s="39">
        <v>3591161</v>
      </c>
      <c r="J82" s="125">
        <v>3122417.6759146298</v>
      </c>
      <c r="K82" s="371">
        <v>0</v>
      </c>
      <c r="L82" s="131">
        <f t="shared" si="24"/>
        <v>-468743.32408537017</v>
      </c>
      <c r="M82" s="381">
        <f t="shared" si="25"/>
        <v>-0.13052695885407817</v>
      </c>
      <c r="N82" s="131">
        <f t="shared" si="20"/>
        <v>-3591161</v>
      </c>
      <c r="O82" s="381">
        <f t="shared" si="21"/>
        <v>-1</v>
      </c>
      <c r="P82" s="131">
        <f t="shared" si="22"/>
        <v>-3122417.6759146298</v>
      </c>
      <c r="Q82" s="381">
        <f t="shared" si="23"/>
        <v>-1</v>
      </c>
    </row>
    <row r="83" spans="1:17" x14ac:dyDescent="0.25">
      <c r="A83" s="332" t="s">
        <v>299</v>
      </c>
      <c r="B83" s="36">
        <v>0</v>
      </c>
      <c r="C83" s="37">
        <v>0</v>
      </c>
      <c r="D83" s="53"/>
      <c r="E83" s="131">
        <v>0</v>
      </c>
      <c r="F83" s="132">
        <v>0</v>
      </c>
      <c r="G83" s="53"/>
      <c r="H83" s="131">
        <v>1500000</v>
      </c>
      <c r="I83" s="50">
        <v>1500000</v>
      </c>
      <c r="J83" s="125">
        <v>660000</v>
      </c>
      <c r="K83" s="371">
        <v>767833</v>
      </c>
      <c r="L83" s="131">
        <f t="shared" si="24"/>
        <v>-840000</v>
      </c>
      <c r="M83" s="384">
        <f t="shared" si="25"/>
        <v>-0.56000000000000005</v>
      </c>
      <c r="N83" s="131">
        <f t="shared" si="20"/>
        <v>-732167</v>
      </c>
      <c r="O83" s="384">
        <f t="shared" si="21"/>
        <v>-0.48811133333333334</v>
      </c>
      <c r="P83" s="131">
        <f t="shared" si="22"/>
        <v>107833</v>
      </c>
      <c r="Q83" s="384">
        <f t="shared" si="23"/>
        <v>0.16338333333333344</v>
      </c>
    </row>
    <row r="84" spans="1:17" x14ac:dyDescent="0.25">
      <c r="A84" s="331" t="s">
        <v>189</v>
      </c>
      <c r="B84" s="44">
        <v>9623357</v>
      </c>
      <c r="C84" s="43">
        <v>9284100</v>
      </c>
      <c r="D84" s="54"/>
      <c r="E84" s="133">
        <v>10555040</v>
      </c>
      <c r="F84" s="135">
        <v>9030938</v>
      </c>
      <c r="G84" s="54"/>
      <c r="H84" s="133">
        <v>12492660</v>
      </c>
      <c r="I84" s="134">
        <v>12492660</v>
      </c>
      <c r="J84" s="135">
        <v>11397065.398902912</v>
      </c>
      <c r="K84" s="372">
        <v>15915188.93328857</v>
      </c>
      <c r="L84" s="133">
        <f>J84-I84</f>
        <v>-1095594.6010970883</v>
      </c>
      <c r="M84" s="382">
        <f t="shared" si="25"/>
        <v>-8.7699064978722596E-2</v>
      </c>
      <c r="N84" s="133">
        <f t="shared" si="20"/>
        <v>3422528.9332885705</v>
      </c>
      <c r="O84" s="382">
        <f>K84/I84-1</f>
        <v>0.27396318584581425</v>
      </c>
      <c r="P84" s="133">
        <f t="shared" si="22"/>
        <v>4518123.5343856588</v>
      </c>
      <c r="Q84" s="382">
        <f>K84/J84-1</f>
        <v>0.39642867494825262</v>
      </c>
    </row>
    <row r="85" spans="1:17" ht="5.0999999999999996" customHeight="1" x14ac:dyDescent="0.25">
      <c r="A85" s="27" t="s">
        <v>248</v>
      </c>
      <c r="B85" s="38"/>
      <c r="C85" s="46"/>
      <c r="D85" s="53"/>
      <c r="E85" s="45"/>
      <c r="F85" s="46"/>
      <c r="G85" s="53"/>
      <c r="H85" s="45"/>
      <c r="I85" s="38"/>
      <c r="J85" s="46"/>
      <c r="K85" s="373"/>
      <c r="L85" s="45"/>
      <c r="M85" s="383"/>
      <c r="N85" s="45"/>
      <c r="O85" s="383"/>
      <c r="P85" s="45"/>
      <c r="Q85" s="383"/>
    </row>
    <row r="86" spans="1:17" x14ac:dyDescent="0.25">
      <c r="A86" s="331" t="s">
        <v>276</v>
      </c>
      <c r="B86" s="36"/>
      <c r="C86" s="37"/>
      <c r="D86" s="53"/>
      <c r="E86" s="36"/>
      <c r="F86" s="37"/>
      <c r="G86" s="53"/>
      <c r="H86" s="36"/>
      <c r="I86" s="39"/>
      <c r="J86" s="37"/>
      <c r="K86" s="374"/>
      <c r="L86" s="36"/>
      <c r="M86" s="381"/>
      <c r="N86" s="36"/>
      <c r="O86" s="381"/>
      <c r="P86" s="36"/>
      <c r="Q86" s="381"/>
    </row>
    <row r="87" spans="1:17" x14ac:dyDescent="0.25">
      <c r="A87" s="332" t="s">
        <v>278</v>
      </c>
      <c r="B87" s="36">
        <v>0</v>
      </c>
      <c r="C87" s="37">
        <v>0</v>
      </c>
      <c r="D87" s="53"/>
      <c r="E87" s="131">
        <v>1092000</v>
      </c>
      <c r="F87" s="132">
        <v>1038892</v>
      </c>
      <c r="G87" s="53"/>
      <c r="H87" s="36">
        <v>4781010</v>
      </c>
      <c r="I87" s="39">
        <v>4781010</v>
      </c>
      <c r="J87" s="125">
        <v>4063692.31</v>
      </c>
      <c r="K87" s="371">
        <v>5935530.1200000001</v>
      </c>
      <c r="L87" s="36">
        <f>J87-I87</f>
        <v>-717317.69</v>
      </c>
      <c r="M87" s="381">
        <f t="shared" si="25"/>
        <v>-0.15003476043764807</v>
      </c>
      <c r="N87" s="36">
        <f t="shared" si="20"/>
        <v>1154520.1200000001</v>
      </c>
      <c r="O87" s="381">
        <f t="shared" ref="O87:O99" si="26">K87/I87-1</f>
        <v>0.24148038176033926</v>
      </c>
      <c r="P87" s="36">
        <f t="shared" ref="P87:P94" si="27">K87-J87</f>
        <v>1871837.81</v>
      </c>
      <c r="Q87" s="381">
        <f t="shared" ref="Q87:Q99" si="28">K87/J87-1</f>
        <v>0.46062488673016677</v>
      </c>
    </row>
    <row r="88" spans="1:17" x14ac:dyDescent="0.25">
      <c r="A88" s="332" t="s">
        <v>279</v>
      </c>
      <c r="B88" s="36">
        <v>0</v>
      </c>
      <c r="C88" s="37">
        <v>0</v>
      </c>
      <c r="D88" s="53"/>
      <c r="E88" s="131">
        <v>1300000</v>
      </c>
      <c r="F88" s="132">
        <v>977616</v>
      </c>
      <c r="G88" s="53"/>
      <c r="H88" s="36">
        <v>7064722</v>
      </c>
      <c r="I88" s="39">
        <v>7064722</v>
      </c>
      <c r="J88" s="125">
        <v>5748491.5099999998</v>
      </c>
      <c r="K88" s="371">
        <v>9181362.1393500008</v>
      </c>
      <c r="L88" s="36">
        <f t="shared" ref="L88:L99" si="29">J88-I88</f>
        <v>-1316230.4900000002</v>
      </c>
      <c r="M88" s="381">
        <f t="shared" si="25"/>
        <v>-0.18631030208973554</v>
      </c>
      <c r="N88" s="36">
        <f t="shared" si="20"/>
        <v>2116640.1393500008</v>
      </c>
      <c r="O88" s="381">
        <f t="shared" si="26"/>
        <v>0.29960699647487909</v>
      </c>
      <c r="P88" s="36">
        <f t="shared" si="27"/>
        <v>3432870.629350001</v>
      </c>
      <c r="Q88" s="381">
        <f t="shared" si="28"/>
        <v>0.59717764623609937</v>
      </c>
    </row>
    <row r="89" spans="1:17" x14ac:dyDescent="0.25">
      <c r="A89" s="332" t="s">
        <v>277</v>
      </c>
      <c r="B89" s="36">
        <v>0</v>
      </c>
      <c r="C89" s="37">
        <v>0</v>
      </c>
      <c r="D89" s="53"/>
      <c r="E89" s="131">
        <v>0</v>
      </c>
      <c r="F89" s="132">
        <v>412070</v>
      </c>
      <c r="G89" s="53"/>
      <c r="H89" s="36">
        <v>4305223</v>
      </c>
      <c r="I89" s="50">
        <v>4305223</v>
      </c>
      <c r="J89" s="125">
        <v>4250704.3099999996</v>
      </c>
      <c r="K89" s="371">
        <v>7537231.395701861</v>
      </c>
      <c r="L89" s="36">
        <f t="shared" si="29"/>
        <v>-54518.69000000041</v>
      </c>
      <c r="M89" s="384">
        <f t="shared" si="25"/>
        <v>-1.266338352275842E-2</v>
      </c>
      <c r="N89" s="36">
        <f t="shared" si="20"/>
        <v>3232008.395701861</v>
      </c>
      <c r="O89" s="384">
        <f t="shared" si="26"/>
        <v>0.750717998975166</v>
      </c>
      <c r="P89" s="36">
        <f t="shared" si="27"/>
        <v>3286527.0857018614</v>
      </c>
      <c r="Q89" s="384">
        <f t="shared" si="28"/>
        <v>0.77317236062977557</v>
      </c>
    </row>
    <row r="90" spans="1:17" x14ac:dyDescent="0.25">
      <c r="A90" s="332" t="s">
        <v>297</v>
      </c>
      <c r="B90" s="36">
        <v>0</v>
      </c>
      <c r="C90" s="37">
        <v>0</v>
      </c>
      <c r="D90" s="53"/>
      <c r="E90" s="131">
        <v>0</v>
      </c>
      <c r="F90" s="132">
        <v>0</v>
      </c>
      <c r="G90" s="53"/>
      <c r="H90" s="36">
        <v>1800000</v>
      </c>
      <c r="I90" s="39">
        <v>1800000</v>
      </c>
      <c r="J90" s="125">
        <v>711492.61</v>
      </c>
      <c r="K90" s="371">
        <v>2250000</v>
      </c>
      <c r="L90" s="36">
        <f t="shared" si="29"/>
        <v>-1088507.3900000001</v>
      </c>
      <c r="M90" s="381">
        <f t="shared" si="25"/>
        <v>-0.60472632777777779</v>
      </c>
      <c r="N90" s="36">
        <f t="shared" si="20"/>
        <v>450000</v>
      </c>
      <c r="O90" s="381">
        <f t="shared" si="26"/>
        <v>0.25</v>
      </c>
      <c r="P90" s="36">
        <f t="shared" si="27"/>
        <v>1538507.3900000001</v>
      </c>
      <c r="Q90" s="381">
        <f t="shared" si="28"/>
        <v>2.1623659450236596</v>
      </c>
    </row>
    <row r="91" spans="1:17" x14ac:dyDescent="0.25">
      <c r="A91" s="332" t="s">
        <v>298</v>
      </c>
      <c r="B91" s="36">
        <v>300000</v>
      </c>
      <c r="C91" s="37">
        <v>0</v>
      </c>
      <c r="D91" s="53"/>
      <c r="E91" s="131">
        <v>0</v>
      </c>
      <c r="F91" s="132">
        <v>0</v>
      </c>
      <c r="G91" s="53"/>
      <c r="H91" s="36">
        <v>1577600</v>
      </c>
      <c r="I91" s="39">
        <v>1577600</v>
      </c>
      <c r="J91" s="125">
        <v>469428.57</v>
      </c>
      <c r="K91" s="371">
        <v>910720</v>
      </c>
      <c r="L91" s="36">
        <f t="shared" si="29"/>
        <v>-1108171.43</v>
      </c>
      <c r="M91" s="381">
        <f t="shared" si="25"/>
        <v>-0.70244132226166323</v>
      </c>
      <c r="N91" s="36">
        <f t="shared" si="20"/>
        <v>-666880</v>
      </c>
      <c r="O91" s="381">
        <f t="shared" si="26"/>
        <v>-0.42271805273833674</v>
      </c>
      <c r="P91" s="36">
        <f t="shared" si="27"/>
        <v>441291.43</v>
      </c>
      <c r="Q91" s="381">
        <f t="shared" si="28"/>
        <v>0.94006087017669171</v>
      </c>
    </row>
    <row r="92" spans="1:17" x14ac:dyDescent="0.25">
      <c r="A92" s="332" t="s">
        <v>291</v>
      </c>
      <c r="B92" s="36">
        <v>0</v>
      </c>
      <c r="C92" s="37">
        <v>0</v>
      </c>
      <c r="D92" s="53"/>
      <c r="E92" s="131">
        <v>0</v>
      </c>
      <c r="F92" s="132">
        <v>0</v>
      </c>
      <c r="G92" s="53"/>
      <c r="H92" s="36">
        <v>0</v>
      </c>
      <c r="I92" s="39">
        <v>0</v>
      </c>
      <c r="J92" s="125">
        <v>0</v>
      </c>
      <c r="K92" s="371">
        <v>2000000</v>
      </c>
      <c r="L92" s="36">
        <f t="shared" si="29"/>
        <v>0</v>
      </c>
      <c r="M92" s="381" t="e">
        <f t="shared" si="25"/>
        <v>#DIV/0!</v>
      </c>
      <c r="N92" s="36">
        <f t="shared" si="20"/>
        <v>2000000</v>
      </c>
      <c r="O92" s="381" t="e">
        <f t="shared" si="26"/>
        <v>#DIV/0!</v>
      </c>
      <c r="P92" s="36">
        <f t="shared" si="27"/>
        <v>2000000</v>
      </c>
      <c r="Q92" s="381" t="e">
        <f t="shared" si="28"/>
        <v>#DIV/0!</v>
      </c>
    </row>
    <row r="93" spans="1:17" x14ac:dyDescent="0.25">
      <c r="A93" s="332" t="s">
        <v>292</v>
      </c>
      <c r="B93" s="36">
        <v>0</v>
      </c>
      <c r="C93" s="37">
        <v>0</v>
      </c>
      <c r="D93" s="53"/>
      <c r="E93" s="131">
        <v>0</v>
      </c>
      <c r="F93" s="132">
        <v>0</v>
      </c>
      <c r="G93" s="53"/>
      <c r="H93" s="36">
        <v>0</v>
      </c>
      <c r="I93" s="39">
        <v>0</v>
      </c>
      <c r="J93" s="125">
        <v>0</v>
      </c>
      <c r="K93" s="371">
        <v>1000000</v>
      </c>
      <c r="L93" s="36">
        <f t="shared" si="29"/>
        <v>0</v>
      </c>
      <c r="M93" s="381" t="e">
        <f t="shared" si="25"/>
        <v>#DIV/0!</v>
      </c>
      <c r="N93" s="36">
        <f t="shared" si="20"/>
        <v>1000000</v>
      </c>
      <c r="O93" s="381" t="e">
        <f t="shared" si="26"/>
        <v>#DIV/0!</v>
      </c>
      <c r="P93" s="36">
        <f>K93-J93</f>
        <v>1000000</v>
      </c>
      <c r="Q93" s="381" t="e">
        <f t="shared" si="28"/>
        <v>#DIV/0!</v>
      </c>
    </row>
    <row r="94" spans="1:17" x14ac:dyDescent="0.25">
      <c r="A94" s="332" t="s">
        <v>293</v>
      </c>
      <c r="B94" s="36">
        <v>0</v>
      </c>
      <c r="C94" s="37">
        <v>0</v>
      </c>
      <c r="D94" s="53"/>
      <c r="E94" s="131">
        <v>0</v>
      </c>
      <c r="F94" s="132">
        <v>0</v>
      </c>
      <c r="G94" s="53"/>
      <c r="H94" s="36">
        <v>0</v>
      </c>
      <c r="I94" s="39">
        <v>0</v>
      </c>
      <c r="J94" s="125">
        <v>0</v>
      </c>
      <c r="K94" s="371">
        <v>375000</v>
      </c>
      <c r="L94" s="36">
        <f t="shared" si="29"/>
        <v>0</v>
      </c>
      <c r="M94" s="381" t="e">
        <f t="shared" si="25"/>
        <v>#DIV/0!</v>
      </c>
      <c r="N94" s="36">
        <f t="shared" si="20"/>
        <v>375000</v>
      </c>
      <c r="O94" s="381" t="e">
        <f t="shared" si="26"/>
        <v>#DIV/0!</v>
      </c>
      <c r="P94" s="36">
        <f t="shared" si="27"/>
        <v>375000</v>
      </c>
      <c r="Q94" s="381" t="e">
        <f t="shared" si="28"/>
        <v>#DIV/0!</v>
      </c>
    </row>
    <row r="95" spans="1:17" x14ac:dyDescent="0.25">
      <c r="A95" s="332" t="s">
        <v>294</v>
      </c>
      <c r="B95" s="36">
        <v>0</v>
      </c>
      <c r="C95" s="37">
        <v>0</v>
      </c>
      <c r="D95" s="53"/>
      <c r="E95" s="131">
        <v>0</v>
      </c>
      <c r="F95" s="132">
        <v>0</v>
      </c>
      <c r="G95" s="53"/>
      <c r="H95" s="36">
        <v>1973649</v>
      </c>
      <c r="I95" s="39">
        <v>1973649</v>
      </c>
      <c r="J95" s="125">
        <v>1830264</v>
      </c>
      <c r="K95" s="371">
        <v>1830264</v>
      </c>
      <c r="L95" s="36">
        <f t="shared" si="29"/>
        <v>-143385</v>
      </c>
      <c r="M95" s="381">
        <f t="shared" si="25"/>
        <v>-7.2649696070577918E-2</v>
      </c>
      <c r="N95" s="36">
        <f t="shared" si="20"/>
        <v>-143385</v>
      </c>
      <c r="O95" s="381">
        <f t="shared" si="26"/>
        <v>-7.2649696070577918E-2</v>
      </c>
      <c r="P95" s="36">
        <f>K95-J95</f>
        <v>0</v>
      </c>
      <c r="Q95" s="381">
        <f t="shared" si="28"/>
        <v>0</v>
      </c>
    </row>
    <row r="96" spans="1:17" x14ac:dyDescent="0.25">
      <c r="A96" s="332" t="s">
        <v>295</v>
      </c>
      <c r="B96" s="36">
        <v>0</v>
      </c>
      <c r="C96" s="37">
        <v>0</v>
      </c>
      <c r="D96" s="53"/>
      <c r="E96" s="131">
        <v>0</v>
      </c>
      <c r="F96" s="132">
        <v>0</v>
      </c>
      <c r="G96" s="53"/>
      <c r="H96" s="36">
        <v>2518898</v>
      </c>
      <c r="I96" s="39">
        <v>2518898</v>
      </c>
      <c r="J96" s="125">
        <v>2245852.56</v>
      </c>
      <c r="K96" s="371">
        <v>2411679.13</v>
      </c>
      <c r="L96" s="36">
        <f t="shared" si="29"/>
        <v>-273045.43999999994</v>
      </c>
      <c r="M96" s="381">
        <f t="shared" si="25"/>
        <v>-0.10839876803268733</v>
      </c>
      <c r="N96" s="36">
        <f t="shared" si="20"/>
        <v>-107218.87000000011</v>
      </c>
      <c r="O96" s="381">
        <f t="shared" si="26"/>
        <v>-4.2565784720143496E-2</v>
      </c>
      <c r="P96" s="36">
        <f>K96-J96</f>
        <v>165826.56999999983</v>
      </c>
      <c r="Q96" s="381">
        <f t="shared" si="28"/>
        <v>7.3836801646498085E-2</v>
      </c>
    </row>
    <row r="97" spans="1:17" x14ac:dyDescent="0.25">
      <c r="A97" s="332" t="s">
        <v>296</v>
      </c>
      <c r="B97" s="36">
        <v>0</v>
      </c>
      <c r="C97" s="37">
        <v>0</v>
      </c>
      <c r="D97" s="53"/>
      <c r="E97" s="131">
        <v>0</v>
      </c>
      <c r="F97" s="132">
        <v>13857</v>
      </c>
      <c r="G97" s="53"/>
      <c r="H97" s="36">
        <v>3269954</v>
      </c>
      <c r="I97" s="39">
        <v>3269954</v>
      </c>
      <c r="J97" s="125">
        <v>3704400</v>
      </c>
      <c r="K97" s="371">
        <v>3815532</v>
      </c>
      <c r="L97" s="36">
        <f t="shared" si="29"/>
        <v>434446</v>
      </c>
      <c r="M97" s="381">
        <f t="shared" si="25"/>
        <v>0.13285997295374807</v>
      </c>
      <c r="N97" s="36">
        <f t="shared" si="20"/>
        <v>545578</v>
      </c>
      <c r="O97" s="381">
        <f t="shared" si="26"/>
        <v>0.1668457721423604</v>
      </c>
      <c r="P97" s="36">
        <f>K97-J97</f>
        <v>111132</v>
      </c>
      <c r="Q97" s="381">
        <f t="shared" si="28"/>
        <v>3.0000000000000027E-2</v>
      </c>
    </row>
    <row r="98" spans="1:17" x14ac:dyDescent="0.25">
      <c r="A98" s="332" t="s">
        <v>280</v>
      </c>
      <c r="B98" s="36">
        <v>0</v>
      </c>
      <c r="C98" s="37">
        <v>0</v>
      </c>
      <c r="D98" s="53"/>
      <c r="E98" s="131">
        <v>0</v>
      </c>
      <c r="F98" s="132">
        <v>1397134</v>
      </c>
      <c r="G98" s="53"/>
      <c r="H98" s="36">
        <v>0</v>
      </c>
      <c r="I98" s="39">
        <v>0</v>
      </c>
      <c r="J98" s="125">
        <v>0</v>
      </c>
      <c r="K98" s="371">
        <v>0</v>
      </c>
      <c r="L98" s="36">
        <f t="shared" si="29"/>
        <v>0</v>
      </c>
      <c r="M98" s="381" t="e">
        <f t="shared" si="25"/>
        <v>#DIV/0!</v>
      </c>
      <c r="N98" s="36">
        <f t="shared" si="20"/>
        <v>0</v>
      </c>
      <c r="O98" s="381" t="e">
        <f t="shared" si="26"/>
        <v>#DIV/0!</v>
      </c>
      <c r="P98" s="36">
        <f>K98-J98</f>
        <v>0</v>
      </c>
      <c r="Q98" s="381" t="e">
        <f t="shared" si="28"/>
        <v>#DIV/0!</v>
      </c>
    </row>
    <row r="99" spans="1:17" x14ac:dyDescent="0.25">
      <c r="A99" s="332" t="s">
        <v>281</v>
      </c>
      <c r="B99" s="36">
        <v>0</v>
      </c>
      <c r="C99" s="37">
        <v>0</v>
      </c>
      <c r="D99" s="53"/>
      <c r="E99" s="131">
        <v>0</v>
      </c>
      <c r="F99" s="132">
        <v>0</v>
      </c>
      <c r="G99" s="53"/>
      <c r="H99" s="36">
        <v>0</v>
      </c>
      <c r="I99" s="39">
        <v>0</v>
      </c>
      <c r="J99" s="125">
        <v>0</v>
      </c>
      <c r="K99" s="371">
        <v>0</v>
      </c>
      <c r="L99" s="36">
        <f t="shared" si="29"/>
        <v>0</v>
      </c>
      <c r="M99" s="381" t="e">
        <f t="shared" si="25"/>
        <v>#DIV/0!</v>
      </c>
      <c r="N99" s="36">
        <f t="shared" si="20"/>
        <v>0</v>
      </c>
      <c r="O99" s="381" t="e">
        <f t="shared" si="26"/>
        <v>#DIV/0!</v>
      </c>
      <c r="P99" s="36">
        <f>K99-J99</f>
        <v>0</v>
      </c>
      <c r="Q99" s="381" t="e">
        <f t="shared" si="28"/>
        <v>#DIV/0!</v>
      </c>
    </row>
    <row r="100" spans="1:17" x14ac:dyDescent="0.25">
      <c r="A100" s="332" t="s">
        <v>247</v>
      </c>
      <c r="B100" s="36">
        <v>0</v>
      </c>
      <c r="C100" s="37">
        <v>0</v>
      </c>
      <c r="D100" s="53"/>
      <c r="E100" s="131">
        <v>0</v>
      </c>
      <c r="F100" s="132">
        <v>0</v>
      </c>
      <c r="G100" s="53"/>
      <c r="H100" s="36">
        <v>0</v>
      </c>
      <c r="I100" s="39">
        <v>0</v>
      </c>
      <c r="J100" s="125">
        <v>0</v>
      </c>
      <c r="K100" s="371">
        <v>0</v>
      </c>
      <c r="L100" s="36"/>
      <c r="M100" s="381"/>
      <c r="N100" s="36"/>
      <c r="O100" s="381"/>
      <c r="P100" s="36"/>
      <c r="Q100" s="381"/>
    </row>
    <row r="101" spans="1:17" x14ac:dyDescent="0.25">
      <c r="A101" s="332" t="s">
        <v>247</v>
      </c>
      <c r="B101" s="36">
        <v>0</v>
      </c>
      <c r="C101" s="37">
        <v>0</v>
      </c>
      <c r="D101" s="53"/>
      <c r="E101" s="137">
        <v>0</v>
      </c>
      <c r="F101" s="138">
        <v>0</v>
      </c>
      <c r="G101" s="53"/>
      <c r="H101" s="139">
        <v>0</v>
      </c>
      <c r="I101" s="140">
        <v>0</v>
      </c>
      <c r="J101" s="141">
        <v>0</v>
      </c>
      <c r="K101" s="371">
        <v>0</v>
      </c>
      <c r="L101" s="36"/>
      <c r="M101" s="386"/>
      <c r="N101" s="139"/>
      <c r="O101" s="386"/>
      <c r="P101" s="139"/>
      <c r="Q101" s="386"/>
    </row>
    <row r="102" spans="1:17" x14ac:dyDescent="0.25">
      <c r="A102" s="331" t="s">
        <v>189</v>
      </c>
      <c r="B102" s="44">
        <v>300000</v>
      </c>
      <c r="C102" s="134">
        <v>0</v>
      </c>
      <c r="D102" s="142"/>
      <c r="E102" s="44">
        <v>2392000</v>
      </c>
      <c r="F102" s="44">
        <v>3839569</v>
      </c>
      <c r="G102" s="142"/>
      <c r="H102" s="44">
        <v>27291056</v>
      </c>
      <c r="I102" s="44">
        <v>27291056</v>
      </c>
      <c r="J102" s="43">
        <v>23024325.869999997</v>
      </c>
      <c r="K102" s="372">
        <v>37247318.785051867</v>
      </c>
      <c r="L102" s="44">
        <f>J102-I102</f>
        <v>-4266730.1300000027</v>
      </c>
      <c r="M102" s="387">
        <f t="shared" si="25"/>
        <v>-0.15634170147172033</v>
      </c>
      <c r="N102" s="44">
        <f t="shared" si="20"/>
        <v>9956262.7850518674</v>
      </c>
      <c r="O102" s="387">
        <f>K102/I102-1</f>
        <v>0.36481779177221529</v>
      </c>
      <c r="P102" s="44">
        <f>K102-J102</f>
        <v>14222992.91505187</v>
      </c>
      <c r="Q102" s="387">
        <f>K102/J102-1</f>
        <v>0.61773764823160371</v>
      </c>
    </row>
    <row r="103" spans="1:17" ht="5.0999999999999996" customHeight="1" x14ac:dyDescent="0.25">
      <c r="A103" s="27"/>
      <c r="B103" s="38"/>
      <c r="C103" s="38"/>
      <c r="D103" s="143"/>
      <c r="E103" s="38"/>
      <c r="F103" s="38"/>
      <c r="G103" s="143"/>
      <c r="H103" s="38"/>
      <c r="I103" s="38"/>
      <c r="J103" s="46"/>
      <c r="K103" s="373"/>
      <c r="L103" s="38"/>
      <c r="M103" s="383"/>
      <c r="N103" s="38"/>
      <c r="O103" s="383"/>
      <c r="P103" s="38"/>
      <c r="Q103" s="383"/>
    </row>
    <row r="104" spans="1:17" s="7" customFormat="1" x14ac:dyDescent="0.25">
      <c r="A104" s="28" t="s">
        <v>30</v>
      </c>
      <c r="B104" s="49">
        <v>9923357</v>
      </c>
      <c r="C104" s="49">
        <v>9284100</v>
      </c>
      <c r="D104" s="143"/>
      <c r="E104" s="49">
        <v>12947040</v>
      </c>
      <c r="F104" s="49">
        <v>12870507</v>
      </c>
      <c r="G104" s="143"/>
      <c r="H104" s="49">
        <v>639253005</v>
      </c>
      <c r="I104" s="49">
        <v>639253005</v>
      </c>
      <c r="J104" s="48">
        <v>661933437.29390287</v>
      </c>
      <c r="K104" s="375">
        <v>895818966.74051106</v>
      </c>
      <c r="L104" s="49">
        <f>J104-I104</f>
        <v>22680432.293902874</v>
      </c>
      <c r="M104" s="385">
        <f t="shared" si="25"/>
        <v>3.5479586511920846E-2</v>
      </c>
      <c r="N104" s="49">
        <f t="shared" si="20"/>
        <v>256565961.74051106</v>
      </c>
      <c r="O104" s="385">
        <f>K104/I104-1</f>
        <v>0.4013527660155638</v>
      </c>
      <c r="P104" s="49">
        <f>K104-J104</f>
        <v>233885529.44660819</v>
      </c>
      <c r="Q104" s="385">
        <f>K104/J104-1</f>
        <v>0.35333693128235399</v>
      </c>
    </row>
    <row r="105" spans="1:17" ht="9.9499999999999993" customHeight="1" x14ac:dyDescent="0.25">
      <c r="A105" s="29"/>
      <c r="B105" s="15"/>
      <c r="C105" s="136"/>
      <c r="D105" s="143"/>
      <c r="E105" s="15"/>
      <c r="F105" s="15"/>
      <c r="G105" s="143"/>
      <c r="H105" s="19"/>
      <c r="I105" s="19"/>
      <c r="J105" s="25"/>
      <c r="K105" s="376"/>
      <c r="L105" s="19"/>
      <c r="M105" s="383"/>
      <c r="N105" s="19"/>
      <c r="O105" s="383"/>
      <c r="P105" s="19"/>
      <c r="Q105" s="383"/>
    </row>
    <row r="106" spans="1:17" x14ac:dyDescent="0.25">
      <c r="A106" s="35" t="s">
        <v>31</v>
      </c>
      <c r="B106" s="34">
        <v>-9923357</v>
      </c>
      <c r="C106" s="33">
        <v>-1</v>
      </c>
      <c r="D106" s="144"/>
      <c r="E106" s="34">
        <v>-4318597</v>
      </c>
      <c r="F106" s="34">
        <v>-2459389</v>
      </c>
      <c r="G106" s="144"/>
      <c r="H106" s="33">
        <v>0</v>
      </c>
      <c r="I106" s="33">
        <v>0</v>
      </c>
      <c r="J106" s="342">
        <v>2199999.9966526031</v>
      </c>
      <c r="K106" s="377">
        <v>2799999.9678071737</v>
      </c>
      <c r="L106" s="33">
        <f>J106-I106</f>
        <v>2199999.9966526031</v>
      </c>
      <c r="M106" s="388" t="e">
        <f t="shared" si="25"/>
        <v>#DIV/0!</v>
      </c>
      <c r="N106" s="33">
        <f t="shared" si="20"/>
        <v>2799999.9678071737</v>
      </c>
      <c r="O106" s="388" t="e">
        <f>K106/I106-1</f>
        <v>#DIV/0!</v>
      </c>
      <c r="P106" s="33">
        <f>K106-J106</f>
        <v>599999.97115457058</v>
      </c>
      <c r="Q106" s="388">
        <f>K106/J106-1</f>
        <v>0.27272726003068049</v>
      </c>
    </row>
    <row r="107" spans="1:17" ht="5.0999999999999996" customHeight="1" x14ac:dyDescent="0.25">
      <c r="A107" s="5"/>
      <c r="B107" s="6"/>
      <c r="C107" s="6"/>
      <c r="E107" s="6"/>
      <c r="F107" s="6"/>
      <c r="H107" s="17"/>
      <c r="I107" s="17"/>
      <c r="J107" s="6"/>
      <c r="K107" s="17"/>
      <c r="L107" s="17"/>
      <c r="M107" s="389"/>
      <c r="N107" s="17"/>
      <c r="O107" s="389"/>
      <c r="P107" s="17"/>
      <c r="Q107" s="389"/>
    </row>
    <row r="108" spans="1:17" x14ac:dyDescent="0.25">
      <c r="A108" s="11" t="s">
        <v>32</v>
      </c>
      <c r="B108" s="12"/>
      <c r="C108" s="12"/>
      <c r="D108" s="53"/>
      <c r="E108" s="12"/>
      <c r="F108" s="12"/>
      <c r="G108" s="53"/>
      <c r="H108" s="18"/>
      <c r="I108" s="385">
        <f>I87/I104</f>
        <v>7.4790575290295275E-3</v>
      </c>
      <c r="J108" s="13"/>
      <c r="K108" s="18"/>
      <c r="L108" s="18"/>
      <c r="M108" s="385"/>
      <c r="N108" s="18"/>
      <c r="O108" s="385"/>
      <c r="P108" s="18"/>
      <c r="Q108" s="385"/>
    </row>
    <row r="109" spans="1:17" s="4" customFormat="1" x14ac:dyDescent="0.25">
      <c r="A109" s="20" t="s">
        <v>39</v>
      </c>
      <c r="B109" s="21"/>
      <c r="C109" s="21">
        <v>40.299999999999997</v>
      </c>
      <c r="D109" s="53"/>
      <c r="E109" s="21"/>
      <c r="F109" s="21">
        <v>42.75</v>
      </c>
      <c r="G109" s="53"/>
      <c r="H109" s="22">
        <v>49.5</v>
      </c>
      <c r="I109" s="22">
        <v>49.5</v>
      </c>
      <c r="J109" s="126">
        <v>46.050000000000004</v>
      </c>
      <c r="K109" s="124">
        <v>62.63</v>
      </c>
      <c r="L109" s="124">
        <f>J109-I109</f>
        <v>-3.4499999999999957</v>
      </c>
      <c r="M109" s="390">
        <f t="shared" si="25"/>
        <v>-6.9696969696969591E-2</v>
      </c>
      <c r="N109" s="124">
        <f t="shared" si="20"/>
        <v>13.130000000000003</v>
      </c>
      <c r="O109" s="390">
        <f>K109/I109-1</f>
        <v>0.2652525252525253</v>
      </c>
      <c r="P109" s="124">
        <f>K109-J109</f>
        <v>16.579999999999998</v>
      </c>
      <c r="Q109" s="390">
        <f>K109/J109-1</f>
        <v>0.36004343105320302</v>
      </c>
    </row>
    <row r="110" spans="1:17" x14ac:dyDescent="0.25">
      <c r="A110" s="9"/>
      <c r="B110" s="10"/>
      <c r="C110" s="10"/>
      <c r="D110" s="56"/>
      <c r="E110" s="10"/>
      <c r="F110" s="10"/>
      <c r="G110" s="56"/>
      <c r="H110" s="10"/>
      <c r="I110" s="10"/>
      <c r="J110" s="10"/>
      <c r="K110" s="10"/>
      <c r="L110" s="10"/>
      <c r="M110" s="391"/>
      <c r="N110" s="10"/>
      <c r="O110" s="391"/>
      <c r="P110" s="10"/>
      <c r="Q110" s="391"/>
    </row>
    <row r="111" spans="1:17" x14ac:dyDescent="0.25">
      <c r="A111" s="16" t="s">
        <v>36</v>
      </c>
    </row>
    <row r="112" spans="1:17" ht="17.25" x14ac:dyDescent="0.25">
      <c r="A112" t="s">
        <v>360</v>
      </c>
      <c r="H112" s="8">
        <f>H84/H62</f>
        <v>1.9542590965215722E-2</v>
      </c>
      <c r="I112" s="8">
        <f t="shared" ref="I112:K112" si="30">I84/I62</f>
        <v>1.9542590965215722E-2</v>
      </c>
      <c r="J112" s="8">
        <f>J84/J62</f>
        <v>1.7160806487020386E-2</v>
      </c>
      <c r="K112" s="8">
        <f t="shared" si="30"/>
        <v>1.7710720030300078E-2</v>
      </c>
      <c r="L112" s="8"/>
      <c r="N112" s="8"/>
      <c r="P112" s="8"/>
    </row>
    <row r="113" spans="1:17" x14ac:dyDescent="0.25">
      <c r="A113" t="s">
        <v>35</v>
      </c>
      <c r="H113" s="392">
        <f t="shared" ref="H113:J113" si="31">(H102-H96-H97-H95)/H62</f>
        <v>3.054902338707035E-2</v>
      </c>
      <c r="I113" s="392">
        <f t="shared" si="31"/>
        <v>3.054902338707035E-2</v>
      </c>
      <c r="J113" s="392">
        <f t="shared" si="31"/>
        <v>2.2952931525612823E-2</v>
      </c>
      <c r="K113" s="8">
        <f>(K102)/K62</f>
        <v>4.1449513269779373E-2</v>
      </c>
      <c r="L113" s="8"/>
      <c r="N113" s="8"/>
      <c r="P113" s="8"/>
    </row>
    <row r="114" spans="1:17" x14ac:dyDescent="0.25">
      <c r="A114" t="s">
        <v>320</v>
      </c>
      <c r="H114" s="392">
        <f t="shared" ref="H114:J114" si="32">H106/H62</f>
        <v>0</v>
      </c>
      <c r="I114" s="392">
        <f t="shared" si="32"/>
        <v>0</v>
      </c>
      <c r="J114" s="392">
        <f t="shared" si="32"/>
        <v>3.3125873102066274E-3</v>
      </c>
      <c r="K114" s="392">
        <f>K106/K62</f>
        <v>3.1158923543130853E-3</v>
      </c>
      <c r="L114" s="392"/>
      <c r="N114" s="8"/>
      <c r="P114" s="8"/>
    </row>
    <row r="115" spans="1:17" x14ac:dyDescent="0.25">
      <c r="A115" t="s">
        <v>321</v>
      </c>
      <c r="H115" s="392">
        <f>H106/H62</f>
        <v>0</v>
      </c>
      <c r="I115" s="392">
        <f t="shared" ref="I115:K115" si="33">I106/I62</f>
        <v>0</v>
      </c>
      <c r="J115" s="392">
        <f t="shared" si="33"/>
        <v>3.3125873102066274E-3</v>
      </c>
      <c r="K115" s="392">
        <f t="shared" si="33"/>
        <v>3.1158923543130853E-3</v>
      </c>
      <c r="L115" s="8"/>
      <c r="N115" s="8"/>
      <c r="P115" s="8"/>
    </row>
    <row r="116" spans="1:17" x14ac:dyDescent="0.25">
      <c r="H116" s="392"/>
      <c r="I116" s="392"/>
      <c r="J116" s="392"/>
      <c r="K116" s="392"/>
      <c r="L116" s="8"/>
      <c r="N116" s="8"/>
      <c r="P116" s="8"/>
    </row>
    <row r="117" spans="1:17" x14ac:dyDescent="0.25">
      <c r="A117" t="s">
        <v>37</v>
      </c>
    </row>
    <row r="118" spans="1:17" x14ac:dyDescent="0.25">
      <c r="A118" t="s">
        <v>308</v>
      </c>
    </row>
    <row r="119" spans="1:17" ht="17.25" x14ac:dyDescent="0.25">
      <c r="A119" s="487" t="s">
        <v>361</v>
      </c>
    </row>
    <row r="120" spans="1:17" ht="6.75" customHeight="1" x14ac:dyDescent="0.25"/>
    <row r="121" spans="1:17" ht="55.5" customHeight="1" x14ac:dyDescent="0.25">
      <c r="A121" s="498" t="s">
        <v>359</v>
      </c>
      <c r="B121" s="499"/>
      <c r="C121" s="499"/>
      <c r="D121" s="499"/>
      <c r="E121" s="499"/>
      <c r="F121" s="499"/>
      <c r="G121" s="499"/>
      <c r="H121" s="499"/>
      <c r="I121" s="499"/>
      <c r="J121" s="499"/>
      <c r="K121" s="499"/>
      <c r="L121" s="499"/>
      <c r="M121" s="499"/>
      <c r="N121" s="499"/>
      <c r="O121" s="499"/>
      <c r="P121" s="499"/>
      <c r="Q121" s="500"/>
    </row>
    <row r="122" spans="1:17" ht="51.75" customHeight="1" x14ac:dyDescent="0.25">
      <c r="A122" s="501"/>
      <c r="B122" s="502"/>
      <c r="C122" s="502"/>
      <c r="D122" s="502"/>
      <c r="E122" s="502"/>
      <c r="F122" s="502"/>
      <c r="G122" s="502"/>
      <c r="H122" s="502"/>
      <c r="I122" s="502"/>
      <c r="J122" s="502"/>
      <c r="K122" s="502"/>
      <c r="L122" s="502"/>
      <c r="M122" s="502"/>
      <c r="N122" s="502"/>
      <c r="O122" s="502"/>
      <c r="P122" s="502"/>
      <c r="Q122" s="503"/>
    </row>
  </sheetData>
  <mergeCells count="10">
    <mergeCell ref="N4:N5"/>
    <mergeCell ref="O4:O5"/>
    <mergeCell ref="P4:P5"/>
    <mergeCell ref="Q4:Q5"/>
    <mergeCell ref="A121:Q122"/>
    <mergeCell ref="E4:F4"/>
    <mergeCell ref="B4:C4"/>
    <mergeCell ref="H4:J4"/>
    <mergeCell ref="L4:L5"/>
    <mergeCell ref="M4:M5"/>
  </mergeCells>
  <conditionalFormatting sqref="M14 M8:M12 M17:M26 M29 M32 M35 M38 M41 M44:M45 M48 M51:M57 M60 M62 M66:M68 M70 M73:M84 M87:M99 M102 M104 M106 M109 O109 Q109 Q106 O106 O104 O102 Q104 Q102 O87:O99 Q87:Q99 Q73:Q84 O73:O84 O70 O66:O68 Q66:Q68 Q70 O62 O60 Q60 Q62 Q51:Q57 O51:O57 O48 O44:O45 Q44:Q45 Q48 O41 O38 Q38 Q41 Q35 O35 O32 Q32 Q29 O29 O17:O26 Q17:Q26 Q14 O14 O8:O12 Q8:Q12">
    <cfRule type="cellIs" dxfId="3" priority="4" operator="greaterThan">
      <formula>0.05</formula>
    </cfRule>
  </conditionalFormatting>
  <conditionalFormatting sqref="M14 M8:M12 M17:M26 M29 M32 M35 M38 M41 M44:M45 M48 M51:M57 M60 M62 M66:M68 M70 M73:M84 M87:M99 M102 M104 M106 M109 O109 Q109 Q106 O106 O104 O102 Q104 Q102 O87:O99 Q87:Q99 Q73:Q84 O73:O84 O70 O66:O68 Q66:Q68 Q70 O62 O60 Q60 Q62 Q51:Q57 O51:O57 O48 O44:O45 Q44:Q45 Q48 O41 O38 Q38 Q41 Q35 O35 O32 Q32 Q29 O29 O17:O26 Q17:Q26 Q14 O14 O8:O12 Q8:Q12">
    <cfRule type="cellIs" dxfId="2" priority="3" operator="lessThan">
      <formula>-0.05</formula>
    </cfRule>
  </conditionalFormatting>
  <conditionalFormatting sqref="M14 M8:M12 M17:M26 M29 M32 M35 M38 M41 M44:M45 M48 M51:M57 M60 M62 M66:M68 M70 M73:M84 M87:M99 M102 M104 M106 M109 O109 Q109 Q106 O106 O104 O102 Q104 Q102 O87:O99 Q87:Q99 Q73:Q84 O73:O84 O70 O66:O68 Q66:Q68 Q70 O62 O60 Q60 Q62 Q51:Q57 O51:O57 O48 O44:O45 Q44:Q45 Q48 O41 O38 Q38 Q41 Q35 O35 O32 Q32 Q29 O29 O17:O26 Q17:Q26 Q14 O14 O8:O12 Q8:Q12">
    <cfRule type="cellIs" dxfId="1" priority="2" operator="between">
      <formula>-0.05</formula>
      <formula>0.05</formula>
    </cfRule>
  </conditionalFormatting>
  <conditionalFormatting sqref="J112">
    <cfRule type="cellIs" dxfId="0" priority="1" operator="between">
      <formula>$I$112-0.01</formula>
      <formula>$I$112+0.01</formula>
    </cfRule>
  </conditionalFormatting>
  <pageMargins left="0.5" right="0.5" top="0.5" bottom="0.5" header="0.3" footer="0.3"/>
  <pageSetup paperSize="17" scale="43" fitToHeight="0" orientation="landscape" r:id="rId1"/>
  <headerFooter>
    <oddHeader>&amp;CPart 4
Attachment B</oddHeader>
    <oddFooter>&amp;L&amp;D, Page &amp;P&amp;CGreen Mountain Care Board&amp;R&amp;F, &amp;A</oddFooter>
  </headerFooter>
  <rowBreaks count="1" manualBreakCount="1">
    <brk id="6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pageSetUpPr fitToPage="1"/>
  </sheetPr>
  <dimension ref="A1:K46"/>
  <sheetViews>
    <sheetView view="pageBreakPreview" zoomScaleNormal="100" zoomScaleSheetLayoutView="100" workbookViewId="0">
      <pane ySplit="4" topLeftCell="A5" activePane="bottomLeft" state="frozen"/>
      <selection activeCell="A49" sqref="A49:A50"/>
      <selection pane="bottomLeft" activeCell="A2" sqref="A2"/>
    </sheetView>
  </sheetViews>
  <sheetFormatPr defaultRowHeight="15" x14ac:dyDescent="0.25"/>
  <cols>
    <col min="1" max="1" width="48.140625" bestFit="1" customWidth="1"/>
    <col min="2" max="2" width="15.7109375" style="68" bestFit="1" customWidth="1"/>
    <col min="3" max="3" width="1.7109375" style="68" customWidth="1"/>
    <col min="4" max="4" width="17.85546875" style="68" bestFit="1" customWidth="1"/>
    <col min="5" max="5" width="15.42578125" style="68" bestFit="1" customWidth="1"/>
    <col min="6" max="6" width="1.7109375" style="68" customWidth="1"/>
    <col min="7" max="7" width="15.7109375" style="68" bestFit="1" customWidth="1"/>
  </cols>
  <sheetData>
    <row r="1" spans="1:8" s="58" customFormat="1" x14ac:dyDescent="0.25">
      <c r="B1" s="62"/>
      <c r="C1" s="63"/>
      <c r="D1" s="62"/>
      <c r="E1" s="62"/>
      <c r="F1" s="63"/>
      <c r="G1" s="62"/>
    </row>
    <row r="2" spans="1:8" s="58" customFormat="1" x14ac:dyDescent="0.25">
      <c r="A2" s="446" t="s">
        <v>221</v>
      </c>
      <c r="B2" s="64"/>
      <c r="C2" s="64"/>
      <c r="D2" s="64"/>
      <c r="E2" s="64"/>
      <c r="F2" s="64"/>
      <c r="G2" s="71"/>
    </row>
    <row r="3" spans="1:8" s="60" customFormat="1" ht="16.5" customHeight="1" x14ac:dyDescent="0.25">
      <c r="A3" s="59"/>
      <c r="B3" s="65"/>
      <c r="C3" s="65"/>
      <c r="D3" s="65"/>
      <c r="E3" s="65"/>
      <c r="F3" s="65"/>
      <c r="G3" s="65"/>
    </row>
    <row r="4" spans="1:8" s="61" customFormat="1" ht="30" x14ac:dyDescent="0.25">
      <c r="A4" s="72" t="s">
        <v>58</v>
      </c>
      <c r="B4" s="66" t="s">
        <v>300</v>
      </c>
      <c r="C4" s="67"/>
      <c r="D4" s="66" t="s">
        <v>44</v>
      </c>
      <c r="E4" s="66" t="s">
        <v>202</v>
      </c>
      <c r="F4" s="67"/>
      <c r="G4" s="73" t="s">
        <v>90</v>
      </c>
    </row>
    <row r="6" spans="1:8" x14ac:dyDescent="0.25">
      <c r="A6" s="1" t="s">
        <v>59</v>
      </c>
      <c r="B6" s="69">
        <v>1450752</v>
      </c>
      <c r="C6" s="69"/>
      <c r="D6" s="69">
        <f>B44</f>
        <v>11381608</v>
      </c>
      <c r="E6" s="69">
        <v>11381608</v>
      </c>
      <c r="F6" s="69"/>
      <c r="G6" s="69">
        <f>E44</f>
        <v>21933698.66666666</v>
      </c>
    </row>
    <row r="7" spans="1:8" x14ac:dyDescent="0.25">
      <c r="A7" s="1" t="s">
        <v>60</v>
      </c>
      <c r="B7" s="70"/>
      <c r="C7" s="70"/>
      <c r="D7" s="70"/>
      <c r="E7" s="70"/>
      <c r="F7" s="70"/>
      <c r="G7" s="70"/>
      <c r="H7" s="70"/>
    </row>
    <row r="8" spans="1:8" x14ac:dyDescent="0.25">
      <c r="A8" t="s">
        <v>61</v>
      </c>
      <c r="B8" s="86">
        <v>0</v>
      </c>
      <c r="C8" s="70"/>
      <c r="D8" s="86">
        <v>2200000</v>
      </c>
      <c r="E8" s="86">
        <v>2200000</v>
      </c>
      <c r="F8" s="70"/>
      <c r="G8" s="86">
        <v>2800000</v>
      </c>
      <c r="H8" s="70"/>
    </row>
    <row r="9" spans="1:8" x14ac:dyDescent="0.25">
      <c r="A9" t="s">
        <v>38</v>
      </c>
      <c r="B9" s="86">
        <v>0</v>
      </c>
      <c r="C9" s="70"/>
      <c r="D9" s="86">
        <v>0</v>
      </c>
      <c r="E9" s="86">
        <v>0</v>
      </c>
      <c r="F9" s="70"/>
      <c r="G9" s="86">
        <v>0</v>
      </c>
      <c r="H9" s="70"/>
    </row>
    <row r="10" spans="1:8" x14ac:dyDescent="0.25">
      <c r="A10" t="s">
        <v>62</v>
      </c>
      <c r="B10" s="86">
        <f>'[20]cash flow'!$L$15</f>
        <v>-4086899</v>
      </c>
      <c r="C10" s="70"/>
      <c r="D10" s="86">
        <f>'[20]cash flow'!$M$15</f>
        <v>3836899</v>
      </c>
      <c r="E10" s="86">
        <f>'4.1 Balance Sheet '!E16-'4.1 Balance Sheet '!J16</f>
        <v>1501630.75</v>
      </c>
      <c r="F10" s="70"/>
      <c r="G10" s="86">
        <f>'4.1 Balance Sheet '!J16-'4.1 Balance Sheet '!M16</f>
        <v>-1842759.5</v>
      </c>
      <c r="H10" s="70"/>
    </row>
    <row r="11" spans="1:8" x14ac:dyDescent="0.25">
      <c r="A11" t="s">
        <v>63</v>
      </c>
      <c r="B11" s="86">
        <f>'[20]cash flow'!$L$16</f>
        <v>14017755</v>
      </c>
      <c r="C11" s="70"/>
      <c r="D11" s="86">
        <f>'[20]cash flow'!$M$16</f>
        <v>-2418507</v>
      </c>
      <c r="E11" s="86">
        <v>6850459.9166666605</v>
      </c>
      <c r="F11" s="70"/>
      <c r="G11" s="86">
        <v>4032143.9373809602</v>
      </c>
      <c r="H11" s="70"/>
    </row>
    <row r="12" spans="1:8" x14ac:dyDescent="0.25">
      <c r="A12" s="1" t="s">
        <v>64</v>
      </c>
      <c r="B12" s="334">
        <f>SUM(B8:B11)</f>
        <v>9930856</v>
      </c>
      <c r="C12" s="334"/>
      <c r="D12" s="334">
        <f>SUM(D8:D11)</f>
        <v>3618392</v>
      </c>
      <c r="E12" s="334">
        <f t="shared" ref="E12:G12" si="0">SUM(E8:E11)</f>
        <v>10552090.66666666</v>
      </c>
      <c r="F12" s="334"/>
      <c r="G12" s="334">
        <f t="shared" si="0"/>
        <v>4989384.4373809602</v>
      </c>
      <c r="H12" s="70"/>
    </row>
    <row r="13" spans="1:8" x14ac:dyDescent="0.25">
      <c r="B13" s="70"/>
      <c r="C13" s="70"/>
      <c r="D13" s="70"/>
      <c r="E13" s="70"/>
      <c r="F13" s="70"/>
      <c r="G13" s="70"/>
      <c r="H13" s="70"/>
    </row>
    <row r="14" spans="1:8" x14ac:dyDescent="0.25">
      <c r="A14" s="1" t="s">
        <v>65</v>
      </c>
      <c r="B14" s="70"/>
      <c r="C14" s="70"/>
      <c r="D14" s="70"/>
      <c r="E14" s="70"/>
      <c r="F14" s="70"/>
      <c r="G14" s="70"/>
      <c r="H14" s="70"/>
    </row>
    <row r="15" spans="1:8" x14ac:dyDescent="0.25">
      <c r="A15" s="1" t="s">
        <v>66</v>
      </c>
      <c r="B15" s="70"/>
      <c r="C15" s="70"/>
      <c r="D15" s="70"/>
      <c r="E15" s="70"/>
      <c r="F15" s="70"/>
      <c r="G15" s="70"/>
      <c r="H15" s="70"/>
    </row>
    <row r="16" spans="1:8" x14ac:dyDescent="0.25">
      <c r="A16" t="s">
        <v>67</v>
      </c>
      <c r="B16" s="86">
        <v>0</v>
      </c>
      <c r="C16" s="70"/>
      <c r="D16" s="86">
        <v>0</v>
      </c>
      <c r="E16" s="86">
        <v>0</v>
      </c>
      <c r="F16" s="70"/>
      <c r="G16" s="86">
        <v>0</v>
      </c>
      <c r="H16" s="70"/>
    </row>
    <row r="17" spans="1:8" x14ac:dyDescent="0.25">
      <c r="A17" t="s">
        <v>68</v>
      </c>
      <c r="B17" s="86">
        <v>0</v>
      </c>
      <c r="C17" s="70"/>
      <c r="D17" s="86">
        <v>0</v>
      </c>
      <c r="E17" s="86">
        <v>0</v>
      </c>
      <c r="F17" s="70"/>
      <c r="G17" s="86">
        <v>0</v>
      </c>
      <c r="H17" s="70"/>
    </row>
    <row r="18" spans="1:8" x14ac:dyDescent="0.25">
      <c r="A18" t="s">
        <v>69</v>
      </c>
      <c r="B18" s="86">
        <v>0</v>
      </c>
      <c r="C18" s="70"/>
      <c r="D18" s="86">
        <v>0</v>
      </c>
      <c r="E18" s="86">
        <v>0</v>
      </c>
      <c r="F18" s="70"/>
      <c r="G18" s="86">
        <v>0</v>
      </c>
      <c r="H18" s="70"/>
    </row>
    <row r="19" spans="1:8" x14ac:dyDescent="0.25">
      <c r="A19" t="s">
        <v>70</v>
      </c>
      <c r="B19" s="86">
        <v>0</v>
      </c>
      <c r="C19" s="70"/>
      <c r="D19" s="86">
        <v>0</v>
      </c>
      <c r="E19" s="86">
        <v>0</v>
      </c>
      <c r="F19" s="70"/>
      <c r="G19" s="86">
        <v>0</v>
      </c>
      <c r="H19" s="70"/>
    </row>
    <row r="20" spans="1:8" x14ac:dyDescent="0.25">
      <c r="A20" s="1" t="s">
        <v>71</v>
      </c>
      <c r="B20" s="70">
        <f>SUM(B16:B19)</f>
        <v>0</v>
      </c>
      <c r="C20" s="70"/>
      <c r="D20" s="70">
        <f t="shared" ref="D20:G20" si="1">SUM(D16:D19)</f>
        <v>0</v>
      </c>
      <c r="E20" s="70">
        <f t="shared" si="1"/>
        <v>0</v>
      </c>
      <c r="F20" s="70"/>
      <c r="G20" s="70">
        <f t="shared" si="1"/>
        <v>0</v>
      </c>
      <c r="H20" s="70"/>
    </row>
    <row r="21" spans="1:8" x14ac:dyDescent="0.25">
      <c r="B21" s="70"/>
      <c r="C21" s="70"/>
      <c r="D21" s="70"/>
      <c r="E21" s="70"/>
      <c r="F21" s="70"/>
      <c r="G21" s="70"/>
      <c r="H21" s="70"/>
    </row>
    <row r="22" spans="1:8" x14ac:dyDescent="0.25">
      <c r="A22" s="1" t="s">
        <v>72</v>
      </c>
      <c r="B22" s="70"/>
      <c r="C22" s="70"/>
      <c r="D22" s="70"/>
      <c r="E22" s="70"/>
      <c r="F22" s="70"/>
      <c r="G22" s="70"/>
      <c r="H22" s="70"/>
    </row>
    <row r="23" spans="1:8" x14ac:dyDescent="0.25">
      <c r="A23" t="s">
        <v>73</v>
      </c>
      <c r="B23" s="86">
        <v>0</v>
      </c>
      <c r="C23" s="70"/>
      <c r="D23" s="86">
        <v>0</v>
      </c>
      <c r="E23" s="86">
        <v>0</v>
      </c>
      <c r="F23" s="70"/>
      <c r="G23" s="86">
        <v>0</v>
      </c>
      <c r="H23" s="70"/>
    </row>
    <row r="24" spans="1:8" x14ac:dyDescent="0.25">
      <c r="A24" t="s">
        <v>74</v>
      </c>
      <c r="B24" s="86">
        <v>0</v>
      </c>
      <c r="C24" s="70"/>
      <c r="D24" s="86">
        <v>0</v>
      </c>
      <c r="E24" s="86">
        <v>0</v>
      </c>
      <c r="F24" s="70"/>
      <c r="G24" s="86">
        <v>0</v>
      </c>
      <c r="H24" s="70"/>
    </row>
    <row r="25" spans="1:8" x14ac:dyDescent="0.25">
      <c r="A25" s="1" t="s">
        <v>75</v>
      </c>
      <c r="B25" s="70">
        <f>SUM(B23:B24)</f>
        <v>0</v>
      </c>
      <c r="C25" s="70"/>
      <c r="D25" s="70">
        <f t="shared" ref="D25:G25" si="2">SUM(D23:D24)</f>
        <v>0</v>
      </c>
      <c r="E25" s="70">
        <f t="shared" si="2"/>
        <v>0</v>
      </c>
      <c r="F25" s="70"/>
      <c r="G25" s="70">
        <f t="shared" si="2"/>
        <v>0</v>
      </c>
      <c r="H25" s="70"/>
    </row>
    <row r="26" spans="1:8" x14ac:dyDescent="0.25">
      <c r="A26" s="1" t="s">
        <v>76</v>
      </c>
      <c r="B26" s="74">
        <f>B20+B25</f>
        <v>0</v>
      </c>
      <c r="C26" s="74"/>
      <c r="D26" s="74">
        <f t="shared" ref="D26:G26" si="3">D20+D25</f>
        <v>0</v>
      </c>
      <c r="E26" s="74">
        <f t="shared" si="3"/>
        <v>0</v>
      </c>
      <c r="F26" s="74"/>
      <c r="G26" s="74">
        <f t="shared" si="3"/>
        <v>0</v>
      </c>
      <c r="H26" s="70"/>
    </row>
    <row r="27" spans="1:8" x14ac:dyDescent="0.25">
      <c r="B27" s="70"/>
      <c r="C27" s="70"/>
      <c r="D27" s="70"/>
      <c r="E27" s="70"/>
      <c r="F27" s="70"/>
      <c r="G27" s="70"/>
      <c r="H27" s="70"/>
    </row>
    <row r="28" spans="1:8" x14ac:dyDescent="0.25">
      <c r="A28" t="s">
        <v>77</v>
      </c>
      <c r="B28" s="70"/>
      <c r="C28" s="70"/>
      <c r="D28" s="70"/>
      <c r="E28" s="70"/>
      <c r="F28" s="70"/>
      <c r="G28" s="70"/>
      <c r="H28" s="70"/>
    </row>
    <row r="29" spans="1:8" x14ac:dyDescent="0.25">
      <c r="A29" t="s">
        <v>78</v>
      </c>
      <c r="B29" s="86">
        <v>0</v>
      </c>
      <c r="C29" s="70"/>
      <c r="D29" s="86">
        <v>0</v>
      </c>
      <c r="E29" s="86">
        <v>0</v>
      </c>
      <c r="F29" s="70"/>
      <c r="G29" s="86">
        <v>0</v>
      </c>
      <c r="H29" s="70"/>
    </row>
    <row r="30" spans="1:8" x14ac:dyDescent="0.25">
      <c r="A30" t="s">
        <v>79</v>
      </c>
      <c r="B30" s="86">
        <v>0</v>
      </c>
      <c r="C30" s="70"/>
      <c r="D30" s="86">
        <v>0</v>
      </c>
      <c r="E30" s="86">
        <v>0</v>
      </c>
      <c r="F30" s="70"/>
      <c r="G30" s="86">
        <v>0</v>
      </c>
      <c r="H30" s="70"/>
    </row>
    <row r="31" spans="1:8" x14ac:dyDescent="0.25">
      <c r="A31" t="s">
        <v>80</v>
      </c>
      <c r="B31" s="86">
        <v>0</v>
      </c>
      <c r="C31" s="70"/>
      <c r="D31" s="86">
        <v>0</v>
      </c>
      <c r="E31" s="86">
        <v>0</v>
      </c>
      <c r="F31" s="70"/>
      <c r="G31" s="86">
        <v>0</v>
      </c>
      <c r="H31" s="70"/>
    </row>
    <row r="32" spans="1:8" x14ac:dyDescent="0.25">
      <c r="A32" t="s">
        <v>81</v>
      </c>
      <c r="B32" s="86">
        <v>0</v>
      </c>
      <c r="C32" s="70"/>
      <c r="D32" s="86">
        <v>0</v>
      </c>
      <c r="E32" s="86">
        <v>0</v>
      </c>
      <c r="F32" s="70"/>
      <c r="G32" s="86">
        <v>0</v>
      </c>
      <c r="H32" s="70"/>
    </row>
    <row r="33" spans="1:11" x14ac:dyDescent="0.25">
      <c r="A33" t="s">
        <v>82</v>
      </c>
      <c r="B33" s="74">
        <f>SUM(B29:B32)</f>
        <v>0</v>
      </c>
      <c r="C33" s="74"/>
      <c r="D33" s="74">
        <f t="shared" ref="D33:G33" si="4">SUM(D29:D32)</f>
        <v>0</v>
      </c>
      <c r="E33" s="74">
        <f t="shared" si="4"/>
        <v>0</v>
      </c>
      <c r="F33" s="74"/>
      <c r="G33" s="74">
        <f t="shared" si="4"/>
        <v>0</v>
      </c>
      <c r="H33" s="70"/>
    </row>
    <row r="34" spans="1:11" x14ac:dyDescent="0.25">
      <c r="B34" s="70"/>
      <c r="C34" s="70"/>
      <c r="D34" s="70"/>
      <c r="E34" s="70"/>
      <c r="F34" s="70"/>
      <c r="G34" s="70"/>
      <c r="H34" s="70"/>
    </row>
    <row r="35" spans="1:11" x14ac:dyDescent="0.25">
      <c r="A35" s="1" t="s">
        <v>83</v>
      </c>
      <c r="B35" s="70"/>
      <c r="C35" s="70"/>
      <c r="D35" s="70"/>
      <c r="E35" s="70"/>
      <c r="F35" s="70"/>
      <c r="G35" s="70"/>
      <c r="H35" s="70"/>
    </row>
    <row r="36" spans="1:11" x14ac:dyDescent="0.25">
      <c r="A36" t="s">
        <v>84</v>
      </c>
      <c r="B36" s="86">
        <v>0</v>
      </c>
      <c r="C36" s="70"/>
      <c r="D36" s="86">
        <v>0</v>
      </c>
      <c r="E36" s="86">
        <v>0</v>
      </c>
      <c r="F36" s="70"/>
      <c r="G36" s="86">
        <v>0</v>
      </c>
      <c r="H36" s="70"/>
    </row>
    <row r="37" spans="1:11" x14ac:dyDescent="0.25">
      <c r="A37" t="s">
        <v>85</v>
      </c>
      <c r="B37" s="86">
        <v>0</v>
      </c>
      <c r="C37" s="70"/>
      <c r="D37" s="86">
        <v>0</v>
      </c>
      <c r="E37" s="86">
        <v>0</v>
      </c>
      <c r="F37" s="70"/>
      <c r="G37" s="86">
        <v>0</v>
      </c>
      <c r="H37" s="70"/>
    </row>
    <row r="38" spans="1:11" x14ac:dyDescent="0.25">
      <c r="A38" t="s">
        <v>86</v>
      </c>
      <c r="B38" s="86">
        <v>0</v>
      </c>
      <c r="C38" s="70"/>
      <c r="D38" s="86">
        <v>0</v>
      </c>
      <c r="E38" s="86">
        <v>0</v>
      </c>
      <c r="F38" s="70"/>
      <c r="G38" s="86">
        <v>0</v>
      </c>
      <c r="H38" s="70"/>
    </row>
    <row r="39" spans="1:11" x14ac:dyDescent="0.25">
      <c r="A39" t="s">
        <v>85</v>
      </c>
      <c r="B39" s="86">
        <v>0</v>
      </c>
      <c r="C39" s="70"/>
      <c r="D39" s="86">
        <v>0</v>
      </c>
      <c r="E39" s="86">
        <v>0</v>
      </c>
      <c r="F39" s="70"/>
      <c r="G39" s="86">
        <v>0</v>
      </c>
      <c r="H39" s="70"/>
    </row>
    <row r="40" spans="1:11" x14ac:dyDescent="0.25">
      <c r="A40" t="s">
        <v>87</v>
      </c>
      <c r="B40" s="74">
        <f>SUM(B36:B39)</f>
        <v>0</v>
      </c>
      <c r="C40" s="74"/>
      <c r="D40" s="74">
        <f t="shared" ref="D40:G40" si="5">SUM(D36:D39)</f>
        <v>0</v>
      </c>
      <c r="E40" s="74">
        <f t="shared" si="5"/>
        <v>0</v>
      </c>
      <c r="F40" s="74"/>
      <c r="G40" s="74">
        <f t="shared" si="5"/>
        <v>0</v>
      </c>
      <c r="H40" s="70"/>
    </row>
    <row r="42" spans="1:11" x14ac:dyDescent="0.25">
      <c r="A42" s="1" t="s">
        <v>88</v>
      </c>
      <c r="B42" s="75">
        <f>B12+B26+B33+B40</f>
        <v>9930856</v>
      </c>
      <c r="C42" s="75"/>
      <c r="D42" s="75">
        <f t="shared" ref="D42:G42" si="6">D12+D26+D33+D40</f>
        <v>3618392</v>
      </c>
      <c r="E42" s="75">
        <f t="shared" si="6"/>
        <v>10552090.66666666</v>
      </c>
      <c r="F42" s="75"/>
      <c r="G42" s="75">
        <f t="shared" si="6"/>
        <v>4989384.4373809602</v>
      </c>
      <c r="H42" s="69"/>
    </row>
    <row r="44" spans="1:11" ht="15.75" thickBot="1" x14ac:dyDescent="0.3">
      <c r="A44" s="1" t="s">
        <v>89</v>
      </c>
      <c r="B44" s="76">
        <f>B6+B42</f>
        <v>11381608</v>
      </c>
      <c r="C44" s="76"/>
      <c r="D44" s="76">
        <f t="shared" ref="D44:G44" si="7">D6+D42</f>
        <v>15000000</v>
      </c>
      <c r="E44" s="76">
        <f t="shared" si="7"/>
        <v>21933698.66666666</v>
      </c>
      <c r="F44" s="76"/>
      <c r="G44" s="76">
        <f t="shared" si="7"/>
        <v>26923083.104047619</v>
      </c>
      <c r="H44" s="69"/>
    </row>
    <row r="45" spans="1:11" ht="15.75" thickTop="1" x14ac:dyDescent="0.25"/>
    <row r="46" spans="1:11" x14ac:dyDescent="0.25">
      <c r="H46" s="68"/>
      <c r="I46" s="68"/>
      <c r="J46" s="68"/>
      <c r="K46" s="68"/>
    </row>
  </sheetData>
  <pageMargins left="0.5" right="0.5" top="0.5" bottom="0.5" header="0.3" footer="0.3"/>
  <pageSetup scale="82" fitToHeight="0" orientation="portrait" r:id="rId1"/>
  <headerFooter>
    <oddHeader>&amp;CPart 4
Attachment C</oddHeader>
    <oddFooter>&amp;L&amp;D, Page &amp;P         Green Mountain Care Board&amp;R&amp;F,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2:BC53"/>
  <sheetViews>
    <sheetView view="pageBreakPreview" zoomScaleNormal="100" zoomScaleSheetLayoutView="100" workbookViewId="0">
      <selection activeCell="A2" sqref="A2"/>
    </sheetView>
  </sheetViews>
  <sheetFormatPr defaultColWidth="9.140625" defaultRowHeight="15" x14ac:dyDescent="0.25"/>
  <cols>
    <col min="1" max="1" width="49.7109375" style="7" customWidth="1"/>
    <col min="2" max="4" width="16.42578125" style="153" customWidth="1"/>
    <col min="5" max="5" width="15.42578125" style="153" customWidth="1"/>
    <col min="6" max="6" width="16.42578125" style="153" customWidth="1"/>
    <col min="7" max="7" width="22.42578125" style="153" bestFit="1" customWidth="1"/>
    <col min="8" max="8" width="14.28515625" style="7" customWidth="1"/>
    <col min="9" max="11" width="15.42578125" style="7" bestFit="1" customWidth="1"/>
    <col min="12" max="14" width="14.28515625" style="7" customWidth="1"/>
    <col min="15" max="17" width="15.42578125" style="7" customWidth="1"/>
    <col min="18" max="25" width="14.28515625" style="7" customWidth="1"/>
    <col min="26" max="26" width="16.5703125" style="7" bestFit="1" customWidth="1"/>
    <col min="27" max="33" width="14.28515625" style="7" customWidth="1"/>
    <col min="34" max="35" width="16.5703125" style="7" bestFit="1" customWidth="1"/>
    <col min="36" max="42" width="14.28515625" style="7" customWidth="1"/>
    <col min="43" max="43" width="15.85546875" style="7" customWidth="1"/>
    <col min="44" max="44" width="16.140625" style="7" bestFit="1" customWidth="1"/>
    <col min="45" max="46" width="17" style="7" bestFit="1" customWidth="1"/>
    <col min="47" max="47" width="16.140625" style="7" customWidth="1"/>
    <col min="48" max="48" width="14.140625" style="7" customWidth="1"/>
    <col min="49" max="49" width="15.42578125" style="7" customWidth="1"/>
    <col min="50" max="55" width="15.28515625" style="7" customWidth="1"/>
    <col min="56" max="16384" width="9.140625" style="7"/>
  </cols>
  <sheetData>
    <row r="2" spans="1:55" x14ac:dyDescent="0.25">
      <c r="A2" s="355" t="s">
        <v>342</v>
      </c>
      <c r="B2" s="462"/>
      <c r="C2" s="462"/>
      <c r="D2" s="462"/>
      <c r="E2" s="462"/>
      <c r="F2" s="462"/>
      <c r="G2" s="462"/>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463"/>
      <c r="AO2" s="463"/>
      <c r="AP2" s="463"/>
      <c r="AQ2" s="463"/>
      <c r="AR2" s="463"/>
      <c r="AS2" s="463"/>
      <c r="AT2" s="463"/>
      <c r="AU2" s="463"/>
      <c r="AV2" s="463"/>
      <c r="AW2" s="463"/>
      <c r="AX2" s="463"/>
      <c r="AY2" s="463"/>
      <c r="AZ2" s="463"/>
      <c r="BA2" s="463"/>
      <c r="BB2" s="463"/>
      <c r="BC2" s="464"/>
    </row>
    <row r="3" spans="1:55" x14ac:dyDescent="0.25">
      <c r="A3" s="154"/>
      <c r="B3" s="155"/>
      <c r="C3" s="155"/>
      <c r="D3" s="156"/>
    </row>
    <row r="4" spans="1:55" x14ac:dyDescent="0.25">
      <c r="A4" s="154" t="s">
        <v>91</v>
      </c>
      <c r="B4" s="155" t="s">
        <v>116</v>
      </c>
      <c r="C4" s="155"/>
      <c r="D4" s="156"/>
      <c r="F4" s="512" t="s">
        <v>338</v>
      </c>
      <c r="G4" s="512"/>
      <c r="H4" s="512"/>
      <c r="I4" s="512"/>
      <c r="J4" s="512"/>
      <c r="K4" s="512"/>
      <c r="L4" s="512"/>
      <c r="M4" s="512"/>
    </row>
    <row r="5" spans="1:55" x14ac:dyDescent="0.25">
      <c r="A5" s="157" t="s">
        <v>92</v>
      </c>
      <c r="B5" s="158" t="s">
        <v>93</v>
      </c>
      <c r="C5" s="158"/>
      <c r="D5" s="159"/>
      <c r="F5" s="512"/>
      <c r="G5" s="512"/>
      <c r="H5" s="512"/>
      <c r="I5" s="512"/>
      <c r="J5" s="512"/>
      <c r="K5" s="512"/>
      <c r="L5" s="512"/>
      <c r="M5" s="512"/>
    </row>
    <row r="6" spans="1:55" x14ac:dyDescent="0.25">
      <c r="A6" s="157" t="s">
        <v>94</v>
      </c>
      <c r="B6" s="160" t="s">
        <v>234</v>
      </c>
      <c r="C6" s="160"/>
      <c r="D6" s="161"/>
      <c r="F6" s="512"/>
      <c r="G6" s="512"/>
      <c r="H6" s="512"/>
      <c r="I6" s="512"/>
      <c r="J6" s="512"/>
      <c r="K6" s="512"/>
      <c r="L6" s="512"/>
      <c r="M6" s="512"/>
    </row>
    <row r="7" spans="1:55" x14ac:dyDescent="0.25">
      <c r="A7" s="157"/>
      <c r="B7" s="160" t="s">
        <v>235</v>
      </c>
      <c r="C7" s="160"/>
      <c r="D7" s="161"/>
      <c r="F7" s="512"/>
      <c r="G7" s="512"/>
      <c r="H7" s="512"/>
      <c r="I7" s="512"/>
      <c r="J7" s="512"/>
      <c r="K7" s="512"/>
      <c r="L7" s="512"/>
      <c r="M7" s="512"/>
    </row>
    <row r="8" spans="1:55" x14ac:dyDescent="0.25">
      <c r="A8" s="157"/>
      <c r="B8" s="158" t="s">
        <v>236</v>
      </c>
      <c r="C8" s="158"/>
      <c r="D8" s="161"/>
      <c r="F8" s="512"/>
      <c r="G8" s="512"/>
      <c r="H8" s="512"/>
      <c r="I8" s="512"/>
      <c r="J8" s="512"/>
      <c r="K8" s="512"/>
      <c r="L8" s="512"/>
      <c r="M8" s="512"/>
    </row>
    <row r="9" spans="1:55" x14ac:dyDescent="0.25">
      <c r="A9" s="154" t="s">
        <v>95</v>
      </c>
      <c r="B9" s="162">
        <v>42880</v>
      </c>
      <c r="C9" s="162"/>
      <c r="D9" s="163"/>
    </row>
    <row r="10" spans="1:55" ht="15" customHeight="1" thickBot="1" x14ac:dyDescent="0.3">
      <c r="A10" s="154" t="s">
        <v>196</v>
      </c>
      <c r="B10" s="162">
        <v>43251</v>
      </c>
      <c r="C10" s="162"/>
      <c r="D10" s="163"/>
    </row>
    <row r="11" spans="1:55" ht="15" customHeight="1" x14ac:dyDescent="0.25">
      <c r="A11" s="154"/>
      <c r="B11" s="163"/>
      <c r="C11" s="163"/>
      <c r="E11" s="164"/>
      <c r="F11" s="522" t="s">
        <v>117</v>
      </c>
      <c r="G11" s="523"/>
      <c r="H11" s="82"/>
      <c r="I11" s="165"/>
    </row>
    <row r="12" spans="1:55" ht="13.5" customHeight="1" x14ac:dyDescent="0.25">
      <c r="A12" s="154"/>
      <c r="E12" s="164"/>
      <c r="F12" s="166" t="s">
        <v>194</v>
      </c>
      <c r="G12" s="167">
        <f>B48+H48+N48+T48+Z48+AF48+AL48+AR48</f>
        <v>579721990.38357306</v>
      </c>
      <c r="H12" s="82"/>
      <c r="I12" s="165"/>
      <c r="L12" s="165"/>
    </row>
    <row r="13" spans="1:55" ht="15" customHeight="1" x14ac:dyDescent="0.25">
      <c r="A13" s="154"/>
      <c r="E13" s="164"/>
      <c r="F13" s="197" t="s">
        <v>209</v>
      </c>
      <c r="G13" s="198">
        <f>C48+I48+O48+U48+AA48+AG48+AM48+AS48</f>
        <v>608301274.3314234</v>
      </c>
      <c r="H13" s="165"/>
      <c r="I13" s="165"/>
      <c r="L13" s="165"/>
    </row>
    <row r="14" spans="1:55" ht="18.75" customHeight="1" x14ac:dyDescent="0.25">
      <c r="A14" s="154"/>
      <c r="E14" s="164"/>
      <c r="F14" s="166" t="s">
        <v>118</v>
      </c>
      <c r="G14" s="167">
        <f>D48+J48+P48+V48+AB48+AH48+AN48+AT48</f>
        <v>640913795.61500001</v>
      </c>
      <c r="H14" s="165"/>
      <c r="I14" s="165"/>
    </row>
    <row r="15" spans="1:55" ht="15.75" customHeight="1" thickBot="1" x14ac:dyDescent="0.3">
      <c r="A15" s="154"/>
      <c r="E15" s="164"/>
      <c r="F15" s="168" t="s">
        <v>195</v>
      </c>
      <c r="G15" s="169">
        <f>E48+K48+Q48+W48+AC48+AI48+AO48+AU48</f>
        <v>859343971.54107499</v>
      </c>
      <c r="H15" s="165"/>
      <c r="I15" s="165"/>
    </row>
    <row r="16" spans="1:55" ht="15" customHeight="1" x14ac:dyDescent="0.25">
      <c r="A16" s="154"/>
      <c r="E16" s="524" t="s">
        <v>119</v>
      </c>
      <c r="F16" s="525"/>
      <c r="G16" s="525"/>
      <c r="H16" s="525"/>
      <c r="I16" s="525"/>
      <c r="J16" s="526"/>
    </row>
    <row r="17" spans="1:55" ht="30" customHeight="1" thickBot="1" x14ac:dyDescent="0.3">
      <c r="A17" s="154"/>
      <c r="D17" s="81"/>
      <c r="E17" s="170">
        <v>1</v>
      </c>
      <c r="F17" s="171" t="s">
        <v>230</v>
      </c>
      <c r="G17" s="171" t="s">
        <v>121</v>
      </c>
      <c r="H17" s="171" t="s">
        <v>231</v>
      </c>
      <c r="I17" s="171" t="s">
        <v>232</v>
      </c>
      <c r="J17" s="172" t="s">
        <v>124</v>
      </c>
    </row>
    <row r="18" spans="1:55" s="82" customFormat="1" x14ac:dyDescent="0.25">
      <c r="A18" s="173"/>
      <c r="B18" s="81"/>
      <c r="C18" s="81"/>
      <c r="D18" s="174" t="str">
        <f>F12</f>
        <v>2017 Actual</v>
      </c>
      <c r="E18" s="272">
        <f>B48/G12</f>
        <v>0</v>
      </c>
      <c r="F18" s="273">
        <f>(H48+N48)/G12</f>
        <v>5.5750860819710271E-3</v>
      </c>
      <c r="G18" s="273">
        <f>T20/G12</f>
        <v>0</v>
      </c>
      <c r="H18" s="273">
        <f>(Z48+AF48)/G12</f>
        <v>0.80040107513699921</v>
      </c>
      <c r="I18" s="273">
        <f>(AL48+AR48)/G12</f>
        <v>0.19324580032900962</v>
      </c>
      <c r="J18" s="274">
        <f>AX48/G12</f>
        <v>0</v>
      </c>
      <c r="M18" s="7"/>
      <c r="N18" s="7"/>
      <c r="O18" s="7"/>
      <c r="P18" s="7"/>
      <c r="Q18" s="7"/>
      <c r="R18" s="7"/>
      <c r="S18" s="7"/>
      <c r="T18" s="7"/>
      <c r="U18" s="7"/>
    </row>
    <row r="19" spans="1:55" s="82" customFormat="1" x14ac:dyDescent="0.25">
      <c r="A19" s="173"/>
      <c r="B19" s="81"/>
      <c r="C19" s="81"/>
      <c r="D19" s="176" t="str">
        <f>F13</f>
        <v>2018 Budget</v>
      </c>
      <c r="E19" s="272">
        <f>C48/G13</f>
        <v>0</v>
      </c>
      <c r="F19" s="273">
        <f>(I48+O48)/G13</f>
        <v>2.2066914958798044E-2</v>
      </c>
      <c r="G19" s="273">
        <f>U21/G13</f>
        <v>0</v>
      </c>
      <c r="H19" s="273">
        <f>(AA48+AG48)/G13</f>
        <v>0</v>
      </c>
      <c r="I19" s="273">
        <f>(AM48+AS48)/G13</f>
        <v>0.97085563250140217</v>
      </c>
      <c r="J19" s="274">
        <f>AY48/G13</f>
        <v>0</v>
      </c>
      <c r="M19" s="7"/>
      <c r="N19" s="7"/>
      <c r="O19" s="7"/>
      <c r="P19" s="7"/>
      <c r="Q19" s="7"/>
      <c r="R19" s="7"/>
      <c r="S19" s="7"/>
      <c r="T19" s="7"/>
      <c r="U19" s="7"/>
    </row>
    <row r="20" spans="1:55" x14ac:dyDescent="0.25">
      <c r="A20" s="154"/>
      <c r="D20" s="176" t="str">
        <f>F14</f>
        <v>2018 Projected</v>
      </c>
      <c r="E20" s="272">
        <f>D48/G14</f>
        <v>0</v>
      </c>
      <c r="F20" s="273">
        <f>(J48+P48)/G14</f>
        <v>2.9291960460900116E-2</v>
      </c>
      <c r="G20" s="273">
        <f>V48/G14</f>
        <v>6.6322559119220735E-3</v>
      </c>
      <c r="H20" s="273">
        <f>(AB48+AH48)/G14</f>
        <v>0.21719255092867298</v>
      </c>
      <c r="I20" s="273">
        <f>(AN48+AT48)/G14</f>
        <v>0.74688323269850487</v>
      </c>
      <c r="J20" s="274">
        <f>AZ48/G14</f>
        <v>0</v>
      </c>
    </row>
    <row r="21" spans="1:55" ht="15.75" thickBot="1" x14ac:dyDescent="0.3">
      <c r="A21" s="154"/>
      <c r="D21" s="177" t="str">
        <f>F15</f>
        <v>2019 Budget</v>
      </c>
      <c r="E21" s="275">
        <f>E48/G15</f>
        <v>0</v>
      </c>
      <c r="F21" s="276">
        <f>(K48+Q48)/G15</f>
        <v>3.4572986339882553E-2</v>
      </c>
      <c r="G21" s="276">
        <f>W48/G15</f>
        <v>8.7709132143968215E-3</v>
      </c>
      <c r="H21" s="276">
        <f>(AC48+AI48)/G15</f>
        <v>0.21143249659860727</v>
      </c>
      <c r="I21" s="276">
        <f>(AO48+AU48)/G15</f>
        <v>0.74522360384711339</v>
      </c>
      <c r="J21" s="277">
        <f>BA48/G15</f>
        <v>0</v>
      </c>
    </row>
    <row r="22" spans="1:55" x14ac:dyDescent="0.25">
      <c r="A22" s="154"/>
    </row>
    <row r="23" spans="1:55" x14ac:dyDescent="0.25">
      <c r="A23" s="154"/>
      <c r="E23" s="163"/>
      <c r="F23" s="163"/>
      <c r="M23" s="162"/>
      <c r="N23" s="162"/>
    </row>
    <row r="24" spans="1:55" ht="16.5" customHeight="1" x14ac:dyDescent="0.25">
      <c r="A24" s="158" t="s">
        <v>109</v>
      </c>
      <c r="B24" s="508" t="s">
        <v>125</v>
      </c>
      <c r="C24" s="509"/>
      <c r="D24" s="509"/>
      <c r="E24" s="509"/>
      <c r="F24" s="509"/>
      <c r="G24" s="509"/>
      <c r="H24" s="509"/>
      <c r="I24" s="509"/>
      <c r="J24" s="509"/>
      <c r="K24" s="509"/>
      <c r="L24" s="509"/>
      <c r="M24" s="509"/>
      <c r="N24" s="509"/>
      <c r="O24" s="509"/>
      <c r="P24" s="509"/>
      <c r="Q24" s="509"/>
      <c r="R24" s="509"/>
      <c r="S24" s="509"/>
      <c r="T24" s="509"/>
      <c r="U24" s="509"/>
      <c r="V24" s="509"/>
      <c r="W24" s="509"/>
      <c r="X24" s="509"/>
      <c r="Y24" s="509"/>
      <c r="Z24" s="509"/>
      <c r="AA24" s="509"/>
      <c r="AB24" s="509"/>
      <c r="AC24" s="509"/>
      <c r="AD24" s="509"/>
      <c r="AE24" s="509"/>
      <c r="AF24" s="509"/>
      <c r="AG24" s="509"/>
      <c r="AH24" s="509"/>
      <c r="AI24" s="509"/>
      <c r="AJ24" s="509"/>
      <c r="AK24" s="509"/>
      <c r="AL24" s="509"/>
      <c r="AM24" s="509"/>
      <c r="AN24" s="509"/>
      <c r="AO24" s="509"/>
      <c r="AP24" s="509"/>
      <c r="AQ24" s="509"/>
      <c r="AR24" s="509"/>
      <c r="AS24" s="509"/>
      <c r="AT24" s="509"/>
      <c r="AU24" s="509"/>
      <c r="AV24" s="509"/>
      <c r="AW24" s="509"/>
      <c r="AX24" s="509"/>
      <c r="AY24" s="509"/>
      <c r="AZ24" s="509"/>
      <c r="BA24" s="509"/>
      <c r="BB24" s="509"/>
      <c r="BC24" s="510"/>
    </row>
    <row r="25" spans="1:55" ht="15" customHeight="1" x14ac:dyDescent="0.25">
      <c r="B25" s="527" t="s">
        <v>126</v>
      </c>
      <c r="C25" s="528"/>
      <c r="D25" s="528"/>
      <c r="E25" s="528"/>
      <c r="F25" s="528"/>
      <c r="G25" s="529"/>
      <c r="H25" s="536" t="s">
        <v>127</v>
      </c>
      <c r="I25" s="537"/>
      <c r="J25" s="537"/>
      <c r="K25" s="537"/>
      <c r="L25" s="537"/>
      <c r="M25" s="537"/>
      <c r="N25" s="537"/>
      <c r="O25" s="537"/>
      <c r="P25" s="537"/>
      <c r="Q25" s="537"/>
      <c r="R25" s="537"/>
      <c r="S25" s="537"/>
      <c r="T25" s="537"/>
      <c r="U25" s="537"/>
      <c r="V25" s="537"/>
      <c r="W25" s="537"/>
      <c r="X25" s="537"/>
      <c r="Y25" s="538"/>
      <c r="Z25" s="530" t="s">
        <v>128</v>
      </c>
      <c r="AA25" s="531"/>
      <c r="AB25" s="531"/>
      <c r="AC25" s="531"/>
      <c r="AD25" s="531"/>
      <c r="AE25" s="531"/>
      <c r="AF25" s="531"/>
      <c r="AG25" s="531"/>
      <c r="AH25" s="531"/>
      <c r="AI25" s="531"/>
      <c r="AJ25" s="531"/>
      <c r="AK25" s="532"/>
      <c r="AL25" s="533" t="s">
        <v>129</v>
      </c>
      <c r="AM25" s="534"/>
      <c r="AN25" s="534"/>
      <c r="AO25" s="534"/>
      <c r="AP25" s="534"/>
      <c r="AQ25" s="534"/>
      <c r="AR25" s="534"/>
      <c r="AS25" s="534"/>
      <c r="AT25" s="534"/>
      <c r="AU25" s="534"/>
      <c r="AV25" s="534"/>
      <c r="AW25" s="534"/>
      <c r="AX25" s="534"/>
      <c r="AY25" s="534"/>
      <c r="AZ25" s="534"/>
      <c r="BA25" s="534"/>
      <c r="BB25" s="534"/>
      <c r="BC25" s="535"/>
    </row>
    <row r="26" spans="1:55" ht="15" customHeight="1" x14ac:dyDescent="0.25">
      <c r="A26" s="248" t="s">
        <v>130</v>
      </c>
      <c r="B26" s="518" t="s">
        <v>131</v>
      </c>
      <c r="C26" s="519"/>
      <c r="D26" s="519"/>
      <c r="E26" s="520"/>
      <c r="F26" s="520"/>
      <c r="G26" s="521"/>
      <c r="H26" s="517" t="s">
        <v>132</v>
      </c>
      <c r="I26" s="513"/>
      <c r="J26" s="513"/>
      <c r="K26" s="513"/>
      <c r="L26" s="513"/>
      <c r="M26" s="513"/>
      <c r="N26" s="513" t="s">
        <v>133</v>
      </c>
      <c r="O26" s="513"/>
      <c r="P26" s="513"/>
      <c r="Q26" s="513"/>
      <c r="R26" s="513"/>
      <c r="S26" s="514"/>
      <c r="T26" s="517" t="s">
        <v>134</v>
      </c>
      <c r="U26" s="513"/>
      <c r="V26" s="513"/>
      <c r="W26" s="513"/>
      <c r="X26" s="513"/>
      <c r="Y26" s="514"/>
      <c r="Z26" s="517" t="s">
        <v>135</v>
      </c>
      <c r="AA26" s="513"/>
      <c r="AB26" s="513"/>
      <c r="AC26" s="513"/>
      <c r="AD26" s="513"/>
      <c r="AE26" s="514"/>
      <c r="AF26" s="517" t="s">
        <v>136</v>
      </c>
      <c r="AG26" s="513"/>
      <c r="AH26" s="513"/>
      <c r="AI26" s="513"/>
      <c r="AJ26" s="513"/>
      <c r="AK26" s="513"/>
      <c r="AL26" s="516" t="s">
        <v>137</v>
      </c>
      <c r="AM26" s="515"/>
      <c r="AN26" s="515"/>
      <c r="AO26" s="515"/>
      <c r="AP26" s="515"/>
      <c r="AQ26" s="515"/>
      <c r="AR26" s="515" t="s">
        <v>138</v>
      </c>
      <c r="AS26" s="515"/>
      <c r="AT26" s="515"/>
      <c r="AU26" s="515"/>
      <c r="AV26" s="515"/>
      <c r="AW26" s="515"/>
      <c r="AX26" s="513" t="s">
        <v>139</v>
      </c>
      <c r="AY26" s="513"/>
      <c r="AZ26" s="513"/>
      <c r="BA26" s="513"/>
      <c r="BB26" s="513"/>
      <c r="BC26" s="514"/>
    </row>
    <row r="27" spans="1:55" ht="51.75" customHeight="1" x14ac:dyDescent="0.25">
      <c r="A27" s="249" t="s">
        <v>140</v>
      </c>
      <c r="B27" s="179" t="s">
        <v>213</v>
      </c>
      <c r="C27" s="180" t="s">
        <v>215</v>
      </c>
      <c r="D27" s="180" t="s">
        <v>216</v>
      </c>
      <c r="E27" s="181" t="s">
        <v>214</v>
      </c>
      <c r="F27" s="181" t="s">
        <v>226</v>
      </c>
      <c r="G27" s="181" t="s">
        <v>227</v>
      </c>
      <c r="H27" s="179" t="s">
        <v>213</v>
      </c>
      <c r="I27" s="180" t="s">
        <v>215</v>
      </c>
      <c r="J27" s="180" t="s">
        <v>216</v>
      </c>
      <c r="K27" s="181" t="s">
        <v>214</v>
      </c>
      <c r="L27" s="181" t="s">
        <v>226</v>
      </c>
      <c r="M27" s="181" t="s">
        <v>227</v>
      </c>
      <c r="N27" s="179" t="s">
        <v>213</v>
      </c>
      <c r="O27" s="180" t="s">
        <v>215</v>
      </c>
      <c r="P27" s="180" t="s">
        <v>216</v>
      </c>
      <c r="Q27" s="181" t="s">
        <v>214</v>
      </c>
      <c r="R27" s="181" t="s">
        <v>226</v>
      </c>
      <c r="S27" s="181" t="s">
        <v>227</v>
      </c>
      <c r="T27" s="179" t="s">
        <v>213</v>
      </c>
      <c r="U27" s="180" t="s">
        <v>215</v>
      </c>
      <c r="V27" s="180" t="s">
        <v>216</v>
      </c>
      <c r="W27" s="181" t="s">
        <v>214</v>
      </c>
      <c r="X27" s="181" t="s">
        <v>226</v>
      </c>
      <c r="Y27" s="181" t="s">
        <v>227</v>
      </c>
      <c r="Z27" s="179" t="s">
        <v>213</v>
      </c>
      <c r="AA27" s="180" t="s">
        <v>215</v>
      </c>
      <c r="AB27" s="180" t="s">
        <v>216</v>
      </c>
      <c r="AC27" s="181" t="s">
        <v>214</v>
      </c>
      <c r="AD27" s="181" t="s">
        <v>226</v>
      </c>
      <c r="AE27" s="181" t="s">
        <v>227</v>
      </c>
      <c r="AF27" s="179" t="s">
        <v>213</v>
      </c>
      <c r="AG27" s="180" t="s">
        <v>215</v>
      </c>
      <c r="AH27" s="180" t="s">
        <v>216</v>
      </c>
      <c r="AI27" s="181" t="s">
        <v>214</v>
      </c>
      <c r="AJ27" s="181" t="s">
        <v>226</v>
      </c>
      <c r="AK27" s="181" t="s">
        <v>227</v>
      </c>
      <c r="AL27" s="179" t="s">
        <v>213</v>
      </c>
      <c r="AM27" s="180" t="s">
        <v>215</v>
      </c>
      <c r="AN27" s="180" t="s">
        <v>216</v>
      </c>
      <c r="AO27" s="181" t="s">
        <v>214</v>
      </c>
      <c r="AP27" s="181" t="s">
        <v>226</v>
      </c>
      <c r="AQ27" s="181" t="s">
        <v>227</v>
      </c>
      <c r="AR27" s="179" t="s">
        <v>213</v>
      </c>
      <c r="AS27" s="180" t="s">
        <v>215</v>
      </c>
      <c r="AT27" s="180" t="s">
        <v>216</v>
      </c>
      <c r="AU27" s="181" t="s">
        <v>214</v>
      </c>
      <c r="AV27" s="181" t="s">
        <v>226</v>
      </c>
      <c r="AW27" s="181" t="s">
        <v>227</v>
      </c>
      <c r="AX27" s="255" t="s">
        <v>213</v>
      </c>
      <c r="AY27" s="268" t="s">
        <v>215</v>
      </c>
      <c r="AZ27" s="268" t="s">
        <v>216</v>
      </c>
      <c r="BA27" s="269" t="s">
        <v>214</v>
      </c>
      <c r="BB27" s="269" t="s">
        <v>226</v>
      </c>
      <c r="BC27" s="256" t="s">
        <v>227</v>
      </c>
    </row>
    <row r="28" spans="1:55" x14ac:dyDescent="0.25">
      <c r="A28" s="250" t="s">
        <v>103</v>
      </c>
      <c r="B28" s="182"/>
      <c r="C28" s="183"/>
      <c r="D28" s="183"/>
      <c r="E28" s="184"/>
      <c r="F28" s="184"/>
      <c r="G28" s="185"/>
      <c r="H28" s="186"/>
      <c r="I28" s="187"/>
      <c r="J28" s="187"/>
      <c r="K28" s="187"/>
      <c r="L28" s="187"/>
      <c r="M28" s="188"/>
      <c r="N28" s="186"/>
      <c r="O28" s="187"/>
      <c r="P28" s="187"/>
      <c r="Q28" s="187"/>
      <c r="R28" s="187"/>
      <c r="S28" s="188"/>
      <c r="T28" s="186"/>
      <c r="U28" s="187"/>
      <c r="V28" s="187"/>
      <c r="W28" s="187"/>
      <c r="X28" s="187"/>
      <c r="Y28" s="188"/>
      <c r="Z28" s="186"/>
      <c r="AA28" s="187"/>
      <c r="AB28" s="187"/>
      <c r="AC28" s="187"/>
      <c r="AD28" s="187"/>
      <c r="AE28" s="188"/>
      <c r="AF28" s="186"/>
      <c r="AG28" s="187"/>
      <c r="AH28" s="187"/>
      <c r="AI28" s="187"/>
      <c r="AJ28" s="187"/>
      <c r="AK28" s="188"/>
      <c r="AL28" s="186"/>
      <c r="AM28" s="187"/>
      <c r="AN28" s="187"/>
      <c r="AO28" s="187"/>
      <c r="AP28" s="187"/>
      <c r="AQ28" s="188"/>
      <c r="AR28" s="186"/>
      <c r="AS28" s="187"/>
      <c r="AT28" s="187"/>
      <c r="AU28" s="187"/>
      <c r="AV28" s="187"/>
      <c r="AW28" s="188"/>
      <c r="AX28" s="186"/>
      <c r="AY28" s="187"/>
      <c r="AZ28" s="187"/>
      <c r="BA28" s="187"/>
      <c r="BB28" s="187"/>
      <c r="BC28" s="188"/>
    </row>
    <row r="29" spans="1:55" x14ac:dyDescent="0.25">
      <c r="A29" s="253" t="s">
        <v>106</v>
      </c>
      <c r="B29" s="260">
        <v>0</v>
      </c>
      <c r="C29" s="259">
        <v>0</v>
      </c>
      <c r="D29" s="270"/>
      <c r="E29" s="270"/>
      <c r="F29" s="192" t="e">
        <v>#DIV/0!</v>
      </c>
      <c r="G29" s="193" t="e">
        <v>#DIV/0!</v>
      </c>
      <c r="H29" s="260">
        <v>0</v>
      </c>
      <c r="I29" s="259">
        <v>0</v>
      </c>
      <c r="J29" s="270"/>
      <c r="K29" s="270"/>
      <c r="L29" s="192" t="e">
        <v>#DIV/0!</v>
      </c>
      <c r="M29" s="193" t="e">
        <v>#DIV/0!</v>
      </c>
      <c r="N29" s="260">
        <v>0</v>
      </c>
      <c r="O29" s="259">
        <v>0</v>
      </c>
      <c r="P29" s="270"/>
      <c r="Q29" s="270"/>
      <c r="R29" s="192" t="e">
        <v>#DIV/0!</v>
      </c>
      <c r="S29" s="193" t="e">
        <v>#DIV/0!</v>
      </c>
      <c r="T29" s="260">
        <v>0</v>
      </c>
      <c r="U29" s="259">
        <v>0</v>
      </c>
      <c r="V29" s="270"/>
      <c r="W29" s="270"/>
      <c r="X29" s="192" t="e">
        <v>#DIV/0!</v>
      </c>
      <c r="Y29" s="193" t="e">
        <v>#DIV/0!</v>
      </c>
      <c r="Z29" s="260">
        <v>0</v>
      </c>
      <c r="AA29" s="259">
        <v>0</v>
      </c>
      <c r="AB29" s="270"/>
      <c r="AC29" s="270"/>
      <c r="AD29" s="192" t="e">
        <v>#DIV/0!</v>
      </c>
      <c r="AE29" s="193" t="e">
        <v>#DIV/0!</v>
      </c>
      <c r="AF29" s="260">
        <v>0</v>
      </c>
      <c r="AG29" s="259">
        <v>0</v>
      </c>
      <c r="AH29" s="270"/>
      <c r="AI29" s="270"/>
      <c r="AJ29" s="192" t="e">
        <v>#DIV/0!</v>
      </c>
      <c r="AK29" s="193" t="e">
        <v>#DIV/0!</v>
      </c>
      <c r="AL29" s="260">
        <v>0</v>
      </c>
      <c r="AM29" s="259">
        <v>0</v>
      </c>
      <c r="AN29" s="270"/>
      <c r="AO29" s="270"/>
      <c r="AP29" s="192" t="e">
        <v>#DIV/0!</v>
      </c>
      <c r="AQ29" s="193" t="e">
        <v>#DIV/0!</v>
      </c>
      <c r="AR29" s="260">
        <v>112028840</v>
      </c>
      <c r="AS29" s="259">
        <v>118833295</v>
      </c>
      <c r="AT29" s="270">
        <v>117484109.82000001</v>
      </c>
      <c r="AU29" s="270">
        <v>193327431.81227869</v>
      </c>
      <c r="AV29" s="192">
        <v>4.8695227228988607E-2</v>
      </c>
      <c r="AW29" s="193">
        <v>0.64556238378517661</v>
      </c>
      <c r="AX29" s="260">
        <v>0</v>
      </c>
      <c r="AY29" s="259">
        <v>0</v>
      </c>
      <c r="AZ29" s="270"/>
      <c r="BA29" s="270"/>
      <c r="BB29" s="192" t="e">
        <v>#DIV/0!</v>
      </c>
      <c r="BC29" s="193" t="e">
        <v>#DIV/0!</v>
      </c>
    </row>
    <row r="30" spans="1:55" x14ac:dyDescent="0.25">
      <c r="A30" s="253" t="s">
        <v>224</v>
      </c>
      <c r="B30" s="257">
        <v>0</v>
      </c>
      <c r="C30" s="258">
        <v>0</v>
      </c>
      <c r="D30" s="271"/>
      <c r="E30" s="270"/>
      <c r="F30" s="192" t="e">
        <v>#DIV/0!</v>
      </c>
      <c r="G30" s="193" t="e">
        <v>#DIV/0!</v>
      </c>
      <c r="H30" s="257">
        <v>0</v>
      </c>
      <c r="I30" s="258">
        <v>0</v>
      </c>
      <c r="J30" s="271"/>
      <c r="K30" s="270"/>
      <c r="L30" s="192" t="e">
        <v>#DIV/0!</v>
      </c>
      <c r="M30" s="193" t="e">
        <v>#DIV/0!</v>
      </c>
      <c r="N30" s="257">
        <v>0</v>
      </c>
      <c r="O30" s="258">
        <v>0</v>
      </c>
      <c r="P30" s="271"/>
      <c r="Q30" s="270"/>
      <c r="R30" s="192" t="e">
        <v>#DIV/0!</v>
      </c>
      <c r="S30" s="193" t="e">
        <v>#DIV/0!</v>
      </c>
      <c r="T30" s="257">
        <v>0</v>
      </c>
      <c r="U30" s="258">
        <v>0</v>
      </c>
      <c r="V30" s="271"/>
      <c r="W30" s="270"/>
      <c r="X30" s="192" t="e">
        <v>#DIV/0!</v>
      </c>
      <c r="Y30" s="193" t="e">
        <v>#DIV/0!</v>
      </c>
      <c r="Z30" s="257">
        <v>0</v>
      </c>
      <c r="AA30" s="258">
        <v>0</v>
      </c>
      <c r="AB30" s="271"/>
      <c r="AC30" s="270"/>
      <c r="AD30" s="192" t="e">
        <v>#DIV/0!</v>
      </c>
      <c r="AE30" s="193" t="e">
        <v>#DIV/0!</v>
      </c>
      <c r="AF30" s="257">
        <v>0</v>
      </c>
      <c r="AG30" s="258">
        <v>0</v>
      </c>
      <c r="AH30" s="271"/>
      <c r="AI30" s="270"/>
      <c r="AJ30" s="192" t="e">
        <v>#DIV/0!</v>
      </c>
      <c r="AK30" s="193" t="e">
        <v>#DIV/0!</v>
      </c>
      <c r="AL30" s="257">
        <v>0</v>
      </c>
      <c r="AM30" s="258">
        <v>0</v>
      </c>
      <c r="AN30" s="271"/>
      <c r="AO30" s="270"/>
      <c r="AP30" s="192" t="e">
        <v>#DIV/0!</v>
      </c>
      <c r="AQ30" s="193" t="e">
        <v>#DIV/0!</v>
      </c>
      <c r="AR30" s="257">
        <v>0</v>
      </c>
      <c r="AS30" s="258">
        <v>0</v>
      </c>
      <c r="AT30" s="271"/>
      <c r="AU30" s="270"/>
      <c r="AV30" s="192" t="e">
        <v>#DIV/0!</v>
      </c>
      <c r="AW30" s="193" t="e">
        <v>#DIV/0!</v>
      </c>
      <c r="AX30" s="257">
        <v>0</v>
      </c>
      <c r="AY30" s="258">
        <v>0</v>
      </c>
      <c r="AZ30" s="271"/>
      <c r="BA30" s="270"/>
      <c r="BB30" s="192" t="e">
        <v>#DIV/0!</v>
      </c>
      <c r="BC30" s="193" t="e">
        <v>#DIV/0!</v>
      </c>
    </row>
    <row r="31" spans="1:55" x14ac:dyDescent="0.25">
      <c r="A31" s="251" t="s">
        <v>104</v>
      </c>
      <c r="B31" s="262">
        <f>SUM(B29:B30)</f>
        <v>0</v>
      </c>
      <c r="C31" s="263">
        <f t="shared" ref="C31:E31" si="0">SUM(C29:C30)</f>
        <v>0</v>
      </c>
      <c r="D31" s="263">
        <f t="shared" si="0"/>
        <v>0</v>
      </c>
      <c r="E31" s="263">
        <f t="shared" si="0"/>
        <v>0</v>
      </c>
      <c r="F31" s="83" t="e">
        <f>(D31-B31)/B31</f>
        <v>#DIV/0!</v>
      </c>
      <c r="G31" s="84" t="e">
        <f t="shared" ref="G31:G48" si="1">(E31-D31)/D31</f>
        <v>#DIV/0!</v>
      </c>
      <c r="H31" s="262">
        <f>SUM(H29:H30)</f>
        <v>0</v>
      </c>
      <c r="I31" s="263">
        <f t="shared" ref="I31" si="2">SUM(I29:I30)</f>
        <v>0</v>
      </c>
      <c r="J31" s="263">
        <f t="shared" ref="J31" si="3">SUM(J29:J30)</f>
        <v>0</v>
      </c>
      <c r="K31" s="263">
        <f t="shared" ref="K31" si="4">SUM(K29:K30)</f>
        <v>0</v>
      </c>
      <c r="L31" s="83" t="e">
        <f>(J31-H31)/H31</f>
        <v>#DIV/0!</v>
      </c>
      <c r="M31" s="84" t="e">
        <f t="shared" ref="M31" si="5">(K31-J31)/J31</f>
        <v>#DIV/0!</v>
      </c>
      <c r="N31" s="262">
        <f>SUM(N29:N30)</f>
        <v>0</v>
      </c>
      <c r="O31" s="263">
        <f t="shared" ref="O31" si="6">SUM(O29:O30)</f>
        <v>0</v>
      </c>
      <c r="P31" s="263">
        <f t="shared" ref="P31" si="7">SUM(P29:P30)</f>
        <v>0</v>
      </c>
      <c r="Q31" s="263">
        <f t="shared" ref="Q31" si="8">SUM(Q29:Q30)</f>
        <v>0</v>
      </c>
      <c r="R31" s="83" t="e">
        <f>(P31-N31)/N31</f>
        <v>#DIV/0!</v>
      </c>
      <c r="S31" s="84" t="e">
        <f t="shared" ref="S31" si="9">(Q31-P31)/P31</f>
        <v>#DIV/0!</v>
      </c>
      <c r="T31" s="262">
        <f>SUM(T29:T30)</f>
        <v>0</v>
      </c>
      <c r="U31" s="263">
        <f t="shared" ref="U31" si="10">SUM(U29:U30)</f>
        <v>0</v>
      </c>
      <c r="V31" s="263">
        <f t="shared" ref="V31" si="11">SUM(V29:V30)</f>
        <v>0</v>
      </c>
      <c r="W31" s="263">
        <f t="shared" ref="W31" si="12">SUM(W29:W30)</f>
        <v>0</v>
      </c>
      <c r="X31" s="83" t="e">
        <f>(V31-T31)/T31</f>
        <v>#DIV/0!</v>
      </c>
      <c r="Y31" s="84" t="e">
        <f t="shared" ref="Y31" si="13">(W31-V31)/V31</f>
        <v>#DIV/0!</v>
      </c>
      <c r="Z31" s="262">
        <f>SUM(Z29:Z30)</f>
        <v>0</v>
      </c>
      <c r="AA31" s="263">
        <f t="shared" ref="AA31" si="14">SUM(AA29:AA30)</f>
        <v>0</v>
      </c>
      <c r="AB31" s="263">
        <f t="shared" ref="AB31" si="15">SUM(AB29:AB30)</f>
        <v>0</v>
      </c>
      <c r="AC31" s="263">
        <f t="shared" ref="AC31" si="16">SUM(AC29:AC30)</f>
        <v>0</v>
      </c>
      <c r="AD31" s="83" t="e">
        <f>(AB31-Z31)/Z31</f>
        <v>#DIV/0!</v>
      </c>
      <c r="AE31" s="84" t="e">
        <f t="shared" ref="AE31" si="17">(AC31-AB31)/AB31</f>
        <v>#DIV/0!</v>
      </c>
      <c r="AF31" s="262">
        <f>SUM(AF29:AF30)</f>
        <v>0</v>
      </c>
      <c r="AG31" s="263">
        <f t="shared" ref="AG31" si="18">SUM(AG29:AG30)</f>
        <v>0</v>
      </c>
      <c r="AH31" s="263">
        <f t="shared" ref="AH31" si="19">SUM(AH29:AH30)</f>
        <v>0</v>
      </c>
      <c r="AI31" s="263">
        <f t="shared" ref="AI31" si="20">SUM(AI29:AI30)</f>
        <v>0</v>
      </c>
      <c r="AJ31" s="83" t="e">
        <f>(AH31-AF31)/AF31</f>
        <v>#DIV/0!</v>
      </c>
      <c r="AK31" s="84" t="e">
        <f t="shared" ref="AK31" si="21">(AI31-AH31)/AH31</f>
        <v>#DIV/0!</v>
      </c>
      <c r="AL31" s="262">
        <f>SUM(AL29:AL30)</f>
        <v>0</v>
      </c>
      <c r="AM31" s="263">
        <f t="shared" ref="AM31" si="22">SUM(AM29:AM30)</f>
        <v>0</v>
      </c>
      <c r="AN31" s="263">
        <f t="shared" ref="AN31" si="23">SUM(AN29:AN30)</f>
        <v>0</v>
      </c>
      <c r="AO31" s="263">
        <f t="shared" ref="AO31" si="24">SUM(AO29:AO30)</f>
        <v>0</v>
      </c>
      <c r="AP31" s="83" t="e">
        <f>(AN31-AL31)/AL31</f>
        <v>#DIV/0!</v>
      </c>
      <c r="AQ31" s="84" t="e">
        <f t="shared" ref="AQ31" si="25">(AO31-AN31)/AN31</f>
        <v>#DIV/0!</v>
      </c>
      <c r="AR31" s="262">
        <f>SUM(AR29:AR30)</f>
        <v>112028840</v>
      </c>
      <c r="AS31" s="263">
        <f t="shared" ref="AS31" si="26">SUM(AS29:AS30)</f>
        <v>118833295</v>
      </c>
      <c r="AT31" s="263">
        <f t="shared" ref="AT31" si="27">SUM(AT29:AT30)</f>
        <v>117484109.82000001</v>
      </c>
      <c r="AU31" s="263">
        <f t="shared" ref="AU31" si="28">SUM(AU29:AU30)</f>
        <v>193327431.81227869</v>
      </c>
      <c r="AV31" s="83">
        <f>(AT31-AR31)/AR31</f>
        <v>4.8695227228988607E-2</v>
      </c>
      <c r="AW31" s="84">
        <f t="shared" ref="AW31" si="29">(AU31-AT31)/AT31</f>
        <v>0.64556238378517661</v>
      </c>
      <c r="AX31" s="262">
        <f>SUM(AX29:AX30)</f>
        <v>0</v>
      </c>
      <c r="AY31" s="263">
        <f t="shared" ref="AY31" si="30">SUM(AY29:AY30)</f>
        <v>0</v>
      </c>
      <c r="AZ31" s="263">
        <f t="shared" ref="AZ31" si="31">SUM(AZ29:AZ30)</f>
        <v>0</v>
      </c>
      <c r="BA31" s="263">
        <f t="shared" ref="BA31" si="32">SUM(BA29:BA30)</f>
        <v>0</v>
      </c>
      <c r="BB31" s="83" t="e">
        <f>(AZ31-AX31)/AX31</f>
        <v>#DIV/0!</v>
      </c>
      <c r="BC31" s="84" t="e">
        <f t="shared" ref="BC31" si="33">(BA31-AZ31)/AZ31</f>
        <v>#DIV/0!</v>
      </c>
    </row>
    <row r="32" spans="1:55" x14ac:dyDescent="0.25">
      <c r="A32" s="252" t="s">
        <v>105</v>
      </c>
      <c r="B32" s="189"/>
      <c r="C32" s="190"/>
      <c r="D32" s="190"/>
      <c r="E32" s="191"/>
      <c r="F32" s="192"/>
      <c r="G32" s="193"/>
      <c r="H32" s="189"/>
      <c r="I32" s="190"/>
      <c r="J32" s="190"/>
      <c r="K32" s="191"/>
      <c r="L32" s="192"/>
      <c r="M32" s="193"/>
      <c r="N32" s="189"/>
      <c r="O32" s="190"/>
      <c r="P32" s="190"/>
      <c r="Q32" s="191"/>
      <c r="R32" s="192"/>
      <c r="S32" s="193"/>
      <c r="T32" s="189"/>
      <c r="U32" s="190"/>
      <c r="V32" s="190"/>
      <c r="W32" s="191"/>
      <c r="X32" s="192"/>
      <c r="Y32" s="193"/>
      <c r="Z32" s="189"/>
      <c r="AA32" s="190"/>
      <c r="AB32" s="190"/>
      <c r="AC32" s="191"/>
      <c r="AD32" s="192"/>
      <c r="AE32" s="193"/>
      <c r="AF32" s="189"/>
      <c r="AG32" s="190"/>
      <c r="AH32" s="190"/>
      <c r="AI32" s="191"/>
      <c r="AJ32" s="192"/>
      <c r="AK32" s="193"/>
      <c r="AL32" s="189"/>
      <c r="AM32" s="190"/>
      <c r="AN32" s="190"/>
      <c r="AO32" s="191"/>
      <c r="AP32" s="192"/>
      <c r="AQ32" s="193"/>
      <c r="AR32" s="189"/>
      <c r="AS32" s="190"/>
      <c r="AT32" s="190"/>
      <c r="AU32" s="191"/>
      <c r="AV32" s="192"/>
      <c r="AW32" s="193"/>
      <c r="AX32" s="189"/>
      <c r="AY32" s="190"/>
      <c r="AZ32" s="190"/>
      <c r="BA32" s="191"/>
      <c r="BB32" s="192"/>
      <c r="BC32" s="193"/>
    </row>
    <row r="33" spans="1:55" x14ac:dyDescent="0.25">
      <c r="A33" s="253" t="s">
        <v>106</v>
      </c>
      <c r="B33" s="260">
        <v>0</v>
      </c>
      <c r="C33" s="259">
        <v>0</v>
      </c>
      <c r="D33" s="270"/>
      <c r="E33" s="270"/>
      <c r="F33" s="192" t="e">
        <v>#DIV/0!</v>
      </c>
      <c r="G33" s="193" t="e">
        <v>#DIV/0!</v>
      </c>
      <c r="H33" s="260">
        <v>0</v>
      </c>
      <c r="I33" s="259">
        <v>0</v>
      </c>
      <c r="J33" s="270"/>
      <c r="K33" s="270"/>
      <c r="L33" s="192" t="e">
        <v>#DIV/0!</v>
      </c>
      <c r="M33" s="193" t="e">
        <v>#DIV/0!</v>
      </c>
      <c r="N33" s="260">
        <v>0</v>
      </c>
      <c r="O33" s="259">
        <v>0</v>
      </c>
      <c r="P33" s="270"/>
      <c r="Q33" s="270"/>
      <c r="R33" s="192" t="e">
        <v>#DIV/0!</v>
      </c>
      <c r="S33" s="193" t="e">
        <v>#DIV/0!</v>
      </c>
      <c r="T33" s="260">
        <v>0</v>
      </c>
      <c r="U33" s="259">
        <v>0</v>
      </c>
      <c r="V33" s="270"/>
      <c r="W33" s="270"/>
      <c r="X33" s="192" t="e">
        <v>#DIV/0!</v>
      </c>
      <c r="Y33" s="193" t="e">
        <v>#DIV/0!</v>
      </c>
      <c r="Z33" s="260">
        <v>335497851.36000001</v>
      </c>
      <c r="AA33" s="259">
        <v>0</v>
      </c>
      <c r="AB33" s="270"/>
      <c r="AC33" s="270"/>
      <c r="AD33" s="192">
        <v>-1</v>
      </c>
      <c r="AE33" s="193" t="e">
        <v>#DIV/0!</v>
      </c>
      <c r="AF33" s="260">
        <v>0</v>
      </c>
      <c r="AG33" s="259">
        <v>0</v>
      </c>
      <c r="AH33" s="270"/>
      <c r="AI33" s="270"/>
      <c r="AJ33" s="192" t="e">
        <v>#DIV/0!</v>
      </c>
      <c r="AK33" s="193" t="e">
        <v>#DIV/0!</v>
      </c>
      <c r="AL33" s="260">
        <v>0</v>
      </c>
      <c r="AM33" s="259">
        <v>0</v>
      </c>
      <c r="AN33" s="270"/>
      <c r="AO33" s="270"/>
      <c r="AP33" s="192" t="e">
        <v>#DIV/0!</v>
      </c>
      <c r="AQ33" s="193" t="e">
        <v>#DIV/0!</v>
      </c>
      <c r="AR33" s="260">
        <v>0</v>
      </c>
      <c r="AS33" s="259">
        <v>355002776.15759999</v>
      </c>
      <c r="AT33" s="270">
        <v>374707878.73000002</v>
      </c>
      <c r="AU33" s="270">
        <v>467312419</v>
      </c>
      <c r="AV33" s="192" t="e">
        <v>#DIV/0!</v>
      </c>
      <c r="AW33" s="193">
        <v>0.24713795873165301</v>
      </c>
      <c r="AX33" s="260">
        <v>0</v>
      </c>
      <c r="AY33" s="259">
        <v>0</v>
      </c>
      <c r="AZ33" s="270"/>
      <c r="BA33" s="270"/>
      <c r="BB33" s="192" t="e">
        <v>#DIV/0!</v>
      </c>
      <c r="BC33" s="193" t="e">
        <v>#DIV/0!</v>
      </c>
    </row>
    <row r="34" spans="1:55" x14ac:dyDescent="0.25">
      <c r="A34" s="253" t="s">
        <v>228</v>
      </c>
      <c r="B34" s="260">
        <v>0</v>
      </c>
      <c r="C34" s="259">
        <v>0</v>
      </c>
      <c r="D34" s="270"/>
      <c r="E34" s="270"/>
      <c r="F34" s="192" t="e">
        <v>#DIV/0!</v>
      </c>
      <c r="G34" s="193" t="e">
        <v>#DIV/0!</v>
      </c>
      <c r="H34" s="260">
        <v>0</v>
      </c>
      <c r="I34" s="259">
        <v>0</v>
      </c>
      <c r="J34" s="270"/>
      <c r="K34" s="270"/>
      <c r="L34" s="192" t="e">
        <v>#DIV/0!</v>
      </c>
      <c r="M34" s="193" t="e">
        <v>#DIV/0!</v>
      </c>
      <c r="N34" s="260">
        <v>0</v>
      </c>
      <c r="O34" s="259">
        <v>0</v>
      </c>
      <c r="P34" s="270"/>
      <c r="Q34" s="270"/>
      <c r="R34" s="192" t="e">
        <v>#DIV/0!</v>
      </c>
      <c r="S34" s="193" t="e">
        <v>#DIV/0!</v>
      </c>
      <c r="T34" s="260">
        <v>0</v>
      </c>
      <c r="U34" s="259">
        <v>0</v>
      </c>
      <c r="V34" s="270"/>
      <c r="W34" s="270"/>
      <c r="X34" s="192" t="e">
        <v>#DIV/0!</v>
      </c>
      <c r="Y34" s="193" t="e">
        <v>#DIV/0!</v>
      </c>
      <c r="Z34" s="260">
        <v>0</v>
      </c>
      <c r="AA34" s="259">
        <v>0</v>
      </c>
      <c r="AB34" s="270"/>
      <c r="AC34" s="270"/>
      <c r="AD34" s="192" t="e">
        <v>#DIV/0!</v>
      </c>
      <c r="AE34" s="193" t="e">
        <v>#DIV/0!</v>
      </c>
      <c r="AF34" s="260">
        <v>0</v>
      </c>
      <c r="AG34" s="259">
        <v>0</v>
      </c>
      <c r="AH34" s="270"/>
      <c r="AI34" s="270"/>
      <c r="AJ34" s="192" t="e">
        <v>#DIV/0!</v>
      </c>
      <c r="AK34" s="193" t="e">
        <v>#DIV/0!</v>
      </c>
      <c r="AL34" s="260">
        <v>0</v>
      </c>
      <c r="AM34" s="259">
        <v>0</v>
      </c>
      <c r="AN34" s="270"/>
      <c r="AO34" s="270"/>
      <c r="AP34" s="192" t="e">
        <v>#DIV/0!</v>
      </c>
      <c r="AQ34" s="193" t="e">
        <v>#DIV/0!</v>
      </c>
      <c r="AR34" s="260">
        <v>0</v>
      </c>
      <c r="AS34" s="259">
        <v>0</v>
      </c>
      <c r="AT34" s="270"/>
      <c r="AU34" s="270"/>
      <c r="AV34" s="192" t="e">
        <v>#DIV/0!</v>
      </c>
      <c r="AW34" s="193" t="e">
        <v>#DIV/0!</v>
      </c>
      <c r="AX34" s="260">
        <v>0</v>
      </c>
      <c r="AY34" s="259">
        <v>0</v>
      </c>
      <c r="AZ34" s="270"/>
      <c r="BA34" s="270"/>
      <c r="BB34" s="192" t="e">
        <v>#DIV/0!</v>
      </c>
      <c r="BC34" s="193" t="e">
        <v>#DIV/0!</v>
      </c>
    </row>
    <row r="35" spans="1:55" x14ac:dyDescent="0.25">
      <c r="A35" s="253" t="s">
        <v>224</v>
      </c>
      <c r="B35" s="260">
        <v>0</v>
      </c>
      <c r="C35" s="259">
        <v>0</v>
      </c>
      <c r="D35" s="270"/>
      <c r="E35" s="270"/>
      <c r="F35" s="192" t="e">
        <v>#DIV/0!</v>
      </c>
      <c r="G35" s="193" t="e">
        <v>#DIV/0!</v>
      </c>
      <c r="H35" s="260">
        <v>0</v>
      </c>
      <c r="I35" s="259">
        <v>0</v>
      </c>
      <c r="J35" s="270"/>
      <c r="K35" s="270"/>
      <c r="L35" s="192" t="e">
        <v>#DIV/0!</v>
      </c>
      <c r="M35" s="193" t="e">
        <v>#DIV/0!</v>
      </c>
      <c r="N35" s="260">
        <v>0</v>
      </c>
      <c r="O35" s="259">
        <v>0</v>
      </c>
      <c r="P35" s="270"/>
      <c r="Q35" s="270"/>
      <c r="R35" s="192" t="e">
        <v>#DIV/0!</v>
      </c>
      <c r="S35" s="193" t="e">
        <v>#DIV/0!</v>
      </c>
      <c r="T35" s="260">
        <v>0</v>
      </c>
      <c r="U35" s="259">
        <v>0</v>
      </c>
      <c r="V35" s="270"/>
      <c r="W35" s="270"/>
      <c r="X35" s="192" t="e">
        <v>#DIV/0!</v>
      </c>
      <c r="Y35" s="193" t="e">
        <v>#DIV/0!</v>
      </c>
      <c r="Z35" s="260">
        <v>0</v>
      </c>
      <c r="AA35" s="259">
        <v>0</v>
      </c>
      <c r="AB35" s="270"/>
      <c r="AC35" s="270"/>
      <c r="AD35" s="192" t="e">
        <v>#DIV/0!</v>
      </c>
      <c r="AE35" s="193" t="e">
        <v>#DIV/0!</v>
      </c>
      <c r="AF35" s="260">
        <v>0</v>
      </c>
      <c r="AG35" s="259">
        <v>0</v>
      </c>
      <c r="AH35" s="270"/>
      <c r="AI35" s="270"/>
      <c r="AJ35" s="192" t="e">
        <v>#DIV/0!</v>
      </c>
      <c r="AK35" s="193" t="e">
        <v>#DIV/0!</v>
      </c>
      <c r="AL35" s="260">
        <v>0</v>
      </c>
      <c r="AM35" s="259">
        <v>0</v>
      </c>
      <c r="AN35" s="270"/>
      <c r="AO35" s="270"/>
      <c r="AP35" s="192" t="e">
        <v>#DIV/0!</v>
      </c>
      <c r="AQ35" s="193" t="e">
        <v>#DIV/0!</v>
      </c>
      <c r="AR35" s="260">
        <v>0</v>
      </c>
      <c r="AS35" s="259">
        <v>0</v>
      </c>
      <c r="AT35" s="270"/>
      <c r="AU35" s="270"/>
      <c r="AV35" s="192" t="e">
        <v>#DIV/0!</v>
      </c>
      <c r="AW35" s="193" t="e">
        <v>#DIV/0!</v>
      </c>
      <c r="AX35" s="260">
        <v>0</v>
      </c>
      <c r="AY35" s="259">
        <v>0</v>
      </c>
      <c r="AZ35" s="270"/>
      <c r="BA35" s="270"/>
      <c r="BB35" s="192" t="e">
        <v>#DIV/0!</v>
      </c>
      <c r="BC35" s="193" t="e">
        <v>#DIV/0!</v>
      </c>
    </row>
    <row r="36" spans="1:55" x14ac:dyDescent="0.25">
      <c r="A36" s="251" t="s">
        <v>107</v>
      </c>
      <c r="B36" s="262">
        <f>SUM(B33:B35)</f>
        <v>0</v>
      </c>
      <c r="C36" s="263">
        <f t="shared" ref="C36:E36" si="34">SUM(C33:C35)</f>
        <v>0</v>
      </c>
      <c r="D36" s="263">
        <f t="shared" si="34"/>
        <v>0</v>
      </c>
      <c r="E36" s="263">
        <f t="shared" si="34"/>
        <v>0</v>
      </c>
      <c r="F36" s="83" t="e">
        <f t="shared" ref="F36:F44" si="35">(D36-B36)/B36</f>
        <v>#DIV/0!</v>
      </c>
      <c r="G36" s="84" t="e">
        <f t="shared" si="1"/>
        <v>#DIV/0!</v>
      </c>
      <c r="H36" s="262">
        <f>SUM(H33:H35)</f>
        <v>0</v>
      </c>
      <c r="I36" s="263">
        <f t="shared" ref="I36" si="36">SUM(I33:I35)</f>
        <v>0</v>
      </c>
      <c r="J36" s="263">
        <f t="shared" ref="J36" si="37">SUM(J33:J35)</f>
        <v>0</v>
      </c>
      <c r="K36" s="263">
        <f t="shared" ref="K36" si="38">SUM(K33:K35)</f>
        <v>0</v>
      </c>
      <c r="L36" s="83" t="e">
        <f t="shared" ref="L36" si="39">(J36-H36)/H36</f>
        <v>#DIV/0!</v>
      </c>
      <c r="M36" s="84" t="e">
        <f t="shared" ref="M36" si="40">(K36-J36)/J36</f>
        <v>#DIV/0!</v>
      </c>
      <c r="N36" s="262">
        <f>SUM(N33:N35)</f>
        <v>0</v>
      </c>
      <c r="O36" s="263">
        <f t="shared" ref="O36" si="41">SUM(O33:O35)</f>
        <v>0</v>
      </c>
      <c r="P36" s="263">
        <f t="shared" ref="P36" si="42">SUM(P33:P35)</f>
        <v>0</v>
      </c>
      <c r="Q36" s="263">
        <f t="shared" ref="Q36" si="43">SUM(Q33:Q35)</f>
        <v>0</v>
      </c>
      <c r="R36" s="83" t="e">
        <f t="shared" ref="R36" si="44">(P36-N36)/N36</f>
        <v>#DIV/0!</v>
      </c>
      <c r="S36" s="84" t="e">
        <f t="shared" ref="S36" si="45">(Q36-P36)/P36</f>
        <v>#DIV/0!</v>
      </c>
      <c r="T36" s="262">
        <f>SUM(T33:T35)</f>
        <v>0</v>
      </c>
      <c r="U36" s="263">
        <f t="shared" ref="U36" si="46">SUM(U33:U35)</f>
        <v>0</v>
      </c>
      <c r="V36" s="263">
        <f t="shared" ref="V36" si="47">SUM(V33:V35)</f>
        <v>0</v>
      </c>
      <c r="W36" s="263">
        <f t="shared" ref="W36" si="48">SUM(W33:W35)</f>
        <v>0</v>
      </c>
      <c r="X36" s="83" t="e">
        <f t="shared" ref="X36" si="49">(V36-T36)/T36</f>
        <v>#DIV/0!</v>
      </c>
      <c r="Y36" s="84" t="e">
        <f t="shared" ref="Y36" si="50">(W36-V36)/V36</f>
        <v>#DIV/0!</v>
      </c>
      <c r="Z36" s="262">
        <f>SUM(Z33:Z35)</f>
        <v>335497851.36000001</v>
      </c>
      <c r="AA36" s="263">
        <f t="shared" ref="AA36" si="51">SUM(AA33:AA35)</f>
        <v>0</v>
      </c>
      <c r="AB36" s="263">
        <f t="shared" ref="AB36" si="52">SUM(AB33:AB35)</f>
        <v>0</v>
      </c>
      <c r="AC36" s="263">
        <f t="shared" ref="AC36" si="53">SUM(AC33:AC35)</f>
        <v>0</v>
      </c>
      <c r="AD36" s="83">
        <f t="shared" ref="AD36" si="54">(AB36-Z36)/Z36</f>
        <v>-1</v>
      </c>
      <c r="AE36" s="84" t="e">
        <f t="shared" ref="AE36" si="55">(AC36-AB36)/AB36</f>
        <v>#DIV/0!</v>
      </c>
      <c r="AF36" s="262">
        <f>SUM(AF33:AF35)</f>
        <v>0</v>
      </c>
      <c r="AG36" s="263">
        <f t="shared" ref="AG36" si="56">SUM(AG33:AG35)</f>
        <v>0</v>
      </c>
      <c r="AH36" s="263">
        <f t="shared" ref="AH36" si="57">SUM(AH33:AH35)</f>
        <v>0</v>
      </c>
      <c r="AI36" s="263">
        <f t="shared" ref="AI36" si="58">SUM(AI33:AI35)</f>
        <v>0</v>
      </c>
      <c r="AJ36" s="83" t="e">
        <f t="shared" ref="AJ36" si="59">(AH36-AF36)/AF36</f>
        <v>#DIV/0!</v>
      </c>
      <c r="AK36" s="84" t="e">
        <f t="shared" ref="AK36" si="60">(AI36-AH36)/AH36</f>
        <v>#DIV/0!</v>
      </c>
      <c r="AL36" s="262">
        <f>SUM(AL33:AL35)</f>
        <v>0</v>
      </c>
      <c r="AM36" s="263">
        <f t="shared" ref="AM36" si="61">SUM(AM33:AM35)</f>
        <v>0</v>
      </c>
      <c r="AN36" s="263">
        <f t="shared" ref="AN36" si="62">SUM(AN33:AN35)</f>
        <v>0</v>
      </c>
      <c r="AO36" s="263">
        <f t="shared" ref="AO36" si="63">SUM(AO33:AO35)</f>
        <v>0</v>
      </c>
      <c r="AP36" s="83" t="e">
        <f t="shared" ref="AP36" si="64">(AN36-AL36)/AL36</f>
        <v>#DIV/0!</v>
      </c>
      <c r="AQ36" s="84" t="e">
        <f t="shared" ref="AQ36" si="65">(AO36-AN36)/AN36</f>
        <v>#DIV/0!</v>
      </c>
      <c r="AR36" s="262">
        <f>SUM(AR33:AR35)</f>
        <v>0</v>
      </c>
      <c r="AS36" s="263">
        <f t="shared" ref="AS36" si="66">SUM(AS33:AS35)</f>
        <v>355002776.15759999</v>
      </c>
      <c r="AT36" s="263">
        <f t="shared" ref="AT36" si="67">SUM(AT33:AT35)</f>
        <v>374707878.73000002</v>
      </c>
      <c r="AU36" s="263">
        <f t="shared" ref="AU36" si="68">SUM(AU33:AU35)</f>
        <v>467312419</v>
      </c>
      <c r="AV36" s="83" t="e">
        <f t="shared" ref="AV36" si="69">(AT36-AR36)/AR36</f>
        <v>#DIV/0!</v>
      </c>
      <c r="AW36" s="84">
        <f t="shared" ref="AW36" si="70">(AU36-AT36)/AT36</f>
        <v>0.24713795873165301</v>
      </c>
      <c r="AX36" s="262">
        <f>SUM(AX33:AX35)</f>
        <v>0</v>
      </c>
      <c r="AY36" s="263">
        <f t="shared" ref="AY36" si="71">SUM(AY33:AY35)</f>
        <v>0</v>
      </c>
      <c r="AZ36" s="263">
        <f t="shared" ref="AZ36" si="72">SUM(AZ33:AZ35)</f>
        <v>0</v>
      </c>
      <c r="BA36" s="263">
        <f t="shared" ref="BA36" si="73">SUM(BA33:BA35)</f>
        <v>0</v>
      </c>
      <c r="BB36" s="83" t="e">
        <f t="shared" ref="BB36" si="74">(AZ36-AX36)/AX36</f>
        <v>#DIV/0!</v>
      </c>
      <c r="BC36" s="84" t="e">
        <f t="shared" ref="BC36" si="75">(BA36-AZ36)/AZ36</f>
        <v>#DIV/0!</v>
      </c>
    </row>
    <row r="37" spans="1:55" x14ac:dyDescent="0.25">
      <c r="A37" s="252" t="s">
        <v>108</v>
      </c>
      <c r="B37" s="189"/>
      <c r="C37" s="190"/>
      <c r="D37" s="190"/>
      <c r="E37" s="191"/>
      <c r="F37" s="192"/>
      <c r="G37" s="193"/>
      <c r="H37" s="189"/>
      <c r="I37" s="190"/>
      <c r="J37" s="190"/>
      <c r="K37" s="191"/>
      <c r="L37" s="192"/>
      <c r="M37" s="193"/>
      <c r="N37" s="189"/>
      <c r="O37" s="190"/>
      <c r="P37" s="190"/>
      <c r="Q37" s="191"/>
      <c r="R37" s="192"/>
      <c r="S37" s="193"/>
      <c r="T37" s="189"/>
      <c r="U37" s="190"/>
      <c r="V37" s="190"/>
      <c r="W37" s="191"/>
      <c r="X37" s="192"/>
      <c r="Y37" s="193"/>
      <c r="Z37" s="189"/>
      <c r="AA37" s="190"/>
      <c r="AB37" s="190"/>
      <c r="AC37" s="191"/>
      <c r="AD37" s="192"/>
      <c r="AE37" s="193"/>
      <c r="AF37" s="189"/>
      <c r="AG37" s="190"/>
      <c r="AH37" s="190"/>
      <c r="AI37" s="191"/>
      <c r="AJ37" s="192"/>
      <c r="AK37" s="193"/>
      <c r="AL37" s="189"/>
      <c r="AM37" s="190"/>
      <c r="AN37" s="190"/>
      <c r="AO37" s="191"/>
      <c r="AP37" s="192"/>
      <c r="AQ37" s="193"/>
      <c r="AR37" s="189"/>
      <c r="AS37" s="190"/>
      <c r="AT37" s="190"/>
      <c r="AU37" s="191"/>
      <c r="AV37" s="192"/>
      <c r="AW37" s="193"/>
      <c r="AX37" s="189"/>
      <c r="AY37" s="190"/>
      <c r="AZ37" s="190"/>
      <c r="BA37" s="191"/>
      <c r="BB37" s="192"/>
      <c r="BC37" s="193"/>
    </row>
    <row r="38" spans="1:55" x14ac:dyDescent="0.25">
      <c r="A38" s="253" t="s">
        <v>110</v>
      </c>
      <c r="B38" s="257">
        <v>0</v>
      </c>
      <c r="C38" s="258">
        <v>0</v>
      </c>
      <c r="D38" s="271"/>
      <c r="E38" s="270"/>
      <c r="F38" s="192" t="e">
        <v>#DIV/0!</v>
      </c>
      <c r="G38" s="193" t="e">
        <v>#DIV/0!</v>
      </c>
      <c r="H38" s="257">
        <v>0</v>
      </c>
      <c r="I38" s="258">
        <v>0</v>
      </c>
      <c r="J38" s="271"/>
      <c r="K38" s="270"/>
      <c r="L38" s="192" t="e">
        <v>#DIV/0!</v>
      </c>
      <c r="M38" s="193" t="e">
        <v>#DIV/0!</v>
      </c>
      <c r="N38" s="257">
        <v>0</v>
      </c>
      <c r="O38" s="258">
        <v>0</v>
      </c>
      <c r="P38" s="271"/>
      <c r="Q38" s="270"/>
      <c r="R38" s="192" t="e">
        <v>#DIV/0!</v>
      </c>
      <c r="S38" s="193" t="e">
        <v>#DIV/0!</v>
      </c>
      <c r="T38" s="257">
        <v>0</v>
      </c>
      <c r="U38" s="258">
        <v>0</v>
      </c>
      <c r="V38" s="271"/>
      <c r="W38" s="270"/>
      <c r="X38" s="192" t="e">
        <v>#DIV/0!</v>
      </c>
      <c r="Y38" s="193" t="e">
        <v>#DIV/0!</v>
      </c>
      <c r="Z38" s="257">
        <v>128512253.023573</v>
      </c>
      <c r="AA38" s="258">
        <v>0</v>
      </c>
      <c r="AB38" s="271"/>
      <c r="AC38" s="270"/>
      <c r="AD38" s="192">
        <v>-1</v>
      </c>
      <c r="AE38" s="193" t="e">
        <v>#DIV/0!</v>
      </c>
      <c r="AF38" s="257">
        <v>0</v>
      </c>
      <c r="AG38" s="258">
        <v>0</v>
      </c>
      <c r="AH38" s="270">
        <v>100385204.44349998</v>
      </c>
      <c r="AI38" s="270">
        <v>124784778.86427215</v>
      </c>
      <c r="AJ38" s="192" t="e">
        <v>#DIV/0!</v>
      </c>
      <c r="AK38" s="193">
        <v>0.24305946833534647</v>
      </c>
      <c r="AL38" s="257">
        <v>0</v>
      </c>
      <c r="AM38" s="258">
        <v>0</v>
      </c>
      <c r="AN38" s="271"/>
      <c r="AO38" s="270"/>
      <c r="AP38" s="192" t="e">
        <v>#DIV/0!</v>
      </c>
      <c r="AQ38" s="193" t="e">
        <v>#DIV/0!</v>
      </c>
      <c r="AR38" s="257">
        <v>0</v>
      </c>
      <c r="AS38" s="258">
        <v>133395718.63846889</v>
      </c>
      <c r="AT38" s="271"/>
      <c r="AU38" s="270"/>
      <c r="AV38" s="192" t="e">
        <v>#DIV/0!</v>
      </c>
      <c r="AW38" s="193" t="e">
        <v>#DIV/0!</v>
      </c>
      <c r="AX38" s="257">
        <v>0</v>
      </c>
      <c r="AY38" s="258">
        <v>0</v>
      </c>
      <c r="AZ38" s="271"/>
      <c r="BA38" s="270"/>
      <c r="BB38" s="192" t="e">
        <v>#DIV/0!</v>
      </c>
      <c r="BC38" s="193" t="e">
        <v>#DIV/0!</v>
      </c>
    </row>
    <row r="39" spans="1:55" x14ac:dyDescent="0.25">
      <c r="A39" s="253" t="s">
        <v>111</v>
      </c>
      <c r="B39" s="257">
        <v>0</v>
      </c>
      <c r="C39" s="258">
        <v>0</v>
      </c>
      <c r="D39" s="271"/>
      <c r="E39" s="270"/>
      <c r="F39" s="192" t="e">
        <v>#DIV/0!</v>
      </c>
      <c r="G39" s="193" t="e">
        <v>#DIV/0!</v>
      </c>
      <c r="H39" s="257">
        <v>0</v>
      </c>
      <c r="I39" s="258">
        <v>0</v>
      </c>
      <c r="J39" s="271"/>
      <c r="K39" s="270"/>
      <c r="L39" s="192" t="e">
        <v>#DIV/0!</v>
      </c>
      <c r="M39" s="193" t="e">
        <v>#DIV/0!</v>
      </c>
      <c r="N39" s="257">
        <v>0</v>
      </c>
      <c r="O39" s="258">
        <v>0</v>
      </c>
      <c r="P39" s="271"/>
      <c r="Q39" s="270"/>
      <c r="R39" s="192" t="e">
        <v>#DIV/0!</v>
      </c>
      <c r="S39" s="193" t="e">
        <v>#DIV/0!</v>
      </c>
      <c r="T39" s="257">
        <v>0</v>
      </c>
      <c r="U39" s="258">
        <v>0</v>
      </c>
      <c r="V39" s="271"/>
      <c r="W39" s="270"/>
      <c r="X39" s="192" t="e">
        <v>#DIV/0!</v>
      </c>
      <c r="Y39" s="193" t="e">
        <v>#DIV/0!</v>
      </c>
      <c r="Z39" s="257">
        <v>0</v>
      </c>
      <c r="AA39" s="258">
        <v>0</v>
      </c>
      <c r="AB39" s="271"/>
      <c r="AC39" s="270"/>
      <c r="AD39" s="192" t="e">
        <v>#DIV/0!</v>
      </c>
      <c r="AE39" s="193" t="e">
        <v>#DIV/0!</v>
      </c>
      <c r="AF39" s="257">
        <v>0</v>
      </c>
      <c r="AG39" s="258">
        <v>0</v>
      </c>
      <c r="AH39" s="271"/>
      <c r="AI39" s="270"/>
      <c r="AJ39" s="192" t="e">
        <v>#DIV/0!</v>
      </c>
      <c r="AK39" s="193" t="e">
        <v>#DIV/0!</v>
      </c>
      <c r="AL39" s="257">
        <v>0</v>
      </c>
      <c r="AM39" s="258">
        <v>0</v>
      </c>
      <c r="AN39" s="271"/>
      <c r="AO39" s="270"/>
      <c r="AP39" s="192" t="e">
        <v>#DIV/0!</v>
      </c>
      <c r="AQ39" s="193" t="e">
        <v>#DIV/0!</v>
      </c>
      <c r="AR39" s="257">
        <v>0</v>
      </c>
      <c r="AS39" s="258">
        <v>0</v>
      </c>
      <c r="AT39" s="271"/>
      <c r="AU39" s="270"/>
      <c r="AV39" s="192" t="e">
        <v>#DIV/0!</v>
      </c>
      <c r="AW39" s="193" t="e">
        <v>#DIV/0!</v>
      </c>
      <c r="AX39" s="257">
        <v>0</v>
      </c>
      <c r="AY39" s="258">
        <v>0</v>
      </c>
      <c r="AZ39" s="271"/>
      <c r="BA39" s="270"/>
      <c r="BB39" s="192" t="e">
        <v>#DIV/0!</v>
      </c>
      <c r="BC39" s="193" t="e">
        <v>#DIV/0!</v>
      </c>
    </row>
    <row r="40" spans="1:55" x14ac:dyDescent="0.25">
      <c r="A40" s="253" t="s">
        <v>112</v>
      </c>
      <c r="B40" s="257">
        <v>0</v>
      </c>
      <c r="C40" s="258">
        <v>0</v>
      </c>
      <c r="D40" s="271"/>
      <c r="E40" s="270"/>
      <c r="F40" s="192" t="e">
        <v>#DIV/0!</v>
      </c>
      <c r="G40" s="193" t="e">
        <v>#DIV/0!</v>
      </c>
      <c r="H40" s="257">
        <v>0</v>
      </c>
      <c r="I40" s="258">
        <v>0</v>
      </c>
      <c r="J40" s="271"/>
      <c r="K40" s="270"/>
      <c r="L40" s="192" t="e">
        <v>#DIV/0!</v>
      </c>
      <c r="M40" s="193" t="e">
        <v>#DIV/0!</v>
      </c>
      <c r="N40" s="257">
        <v>0</v>
      </c>
      <c r="O40" s="258">
        <v>0</v>
      </c>
      <c r="P40" s="271"/>
      <c r="Q40" s="270"/>
      <c r="R40" s="192" t="e">
        <v>#DIV/0!</v>
      </c>
      <c r="S40" s="193" t="e">
        <v>#DIV/0!</v>
      </c>
      <c r="T40" s="257">
        <v>0</v>
      </c>
      <c r="U40" s="258">
        <v>0</v>
      </c>
      <c r="V40" s="271"/>
      <c r="W40" s="270"/>
      <c r="X40" s="192" t="e">
        <v>#DIV/0!</v>
      </c>
      <c r="Y40" s="193" t="e">
        <v>#DIV/0!</v>
      </c>
      <c r="Z40" s="257">
        <v>0</v>
      </c>
      <c r="AA40" s="258">
        <v>0</v>
      </c>
      <c r="AB40" s="271">
        <v>42711612.751499996</v>
      </c>
      <c r="AC40" s="271">
        <v>0</v>
      </c>
      <c r="AD40" s="192" t="e">
        <v>#DIV/0!</v>
      </c>
      <c r="AE40" s="193">
        <v>-1</v>
      </c>
      <c r="AF40" s="257">
        <v>0</v>
      </c>
      <c r="AG40" s="258">
        <v>0</v>
      </c>
      <c r="AH40" s="270">
        <v>0</v>
      </c>
      <c r="AI40" s="270">
        <v>65289304.475619845</v>
      </c>
      <c r="AJ40" s="192" t="e">
        <v>#DIV/0!</v>
      </c>
      <c r="AK40" s="193" t="e">
        <v>#DIV/0!</v>
      </c>
      <c r="AL40" s="257">
        <v>0</v>
      </c>
      <c r="AM40" s="258">
        <v>0</v>
      </c>
      <c r="AN40" s="271"/>
      <c r="AO40" s="270"/>
      <c r="AP40" s="192" t="e">
        <v>#DIV/0!</v>
      </c>
      <c r="AQ40" s="193" t="e">
        <v>#DIV/0!</v>
      </c>
      <c r="AR40" s="257">
        <v>0</v>
      </c>
      <c r="AS40" s="258">
        <v>0</v>
      </c>
      <c r="AT40" s="271"/>
      <c r="AU40" s="270"/>
      <c r="AV40" s="192" t="e">
        <v>#DIV/0!</v>
      </c>
      <c r="AW40" s="193" t="e">
        <v>#DIV/0!</v>
      </c>
      <c r="AX40" s="257">
        <v>0</v>
      </c>
      <c r="AY40" s="258">
        <v>0</v>
      </c>
      <c r="AZ40" s="271"/>
      <c r="BA40" s="270"/>
      <c r="BB40" s="192" t="e">
        <v>#DIV/0!</v>
      </c>
      <c r="BC40" s="193" t="e">
        <v>#DIV/0!</v>
      </c>
    </row>
    <row r="41" spans="1:55" x14ac:dyDescent="0.25">
      <c r="A41" s="253" t="s">
        <v>113</v>
      </c>
      <c r="B41" s="257">
        <v>0</v>
      </c>
      <c r="C41" s="258">
        <v>0</v>
      </c>
      <c r="D41" s="271"/>
      <c r="E41" s="270"/>
      <c r="F41" s="192" t="e">
        <v>#DIV/0!</v>
      </c>
      <c r="G41" s="193" t="e">
        <v>#DIV/0!</v>
      </c>
      <c r="H41" s="257">
        <v>0</v>
      </c>
      <c r="I41" s="258">
        <v>0</v>
      </c>
      <c r="J41" s="271"/>
      <c r="K41" s="270"/>
      <c r="L41" s="192" t="e">
        <v>#DIV/0!</v>
      </c>
      <c r="M41" s="193" t="e">
        <v>#DIV/0!</v>
      </c>
      <c r="N41" s="257">
        <v>0</v>
      </c>
      <c r="O41" s="258">
        <v>0</v>
      </c>
      <c r="P41" s="271"/>
      <c r="Q41" s="270"/>
      <c r="R41" s="192" t="e">
        <v>#DIV/0!</v>
      </c>
      <c r="S41" s="193" t="e">
        <v>#DIV/0!</v>
      </c>
      <c r="T41" s="257">
        <v>0</v>
      </c>
      <c r="U41" s="258">
        <v>0</v>
      </c>
      <c r="V41" s="271"/>
      <c r="W41" s="270"/>
      <c r="X41" s="192" t="e">
        <v>#DIV/0!</v>
      </c>
      <c r="Y41" s="193" t="e">
        <v>#DIV/0!</v>
      </c>
      <c r="Z41" s="257">
        <v>0</v>
      </c>
      <c r="AA41" s="258">
        <v>0</v>
      </c>
      <c r="AB41" s="271"/>
      <c r="AC41" s="270"/>
      <c r="AD41" s="192" t="e">
        <v>#DIV/0!</v>
      </c>
      <c r="AE41" s="193" t="e">
        <v>#DIV/0!</v>
      </c>
      <c r="AF41" s="257">
        <v>0</v>
      </c>
      <c r="AG41" s="258">
        <v>0</v>
      </c>
      <c r="AH41" s="271"/>
      <c r="AI41" s="270"/>
      <c r="AJ41" s="192" t="e">
        <v>#DIV/0!</v>
      </c>
      <c r="AK41" s="193" t="e">
        <v>#DIV/0!</v>
      </c>
      <c r="AL41" s="257">
        <v>0</v>
      </c>
      <c r="AM41" s="258">
        <v>0</v>
      </c>
      <c r="AN41" s="271"/>
      <c r="AO41" s="270"/>
      <c r="AP41" s="192" t="e">
        <v>#DIV/0!</v>
      </c>
      <c r="AQ41" s="193" t="e">
        <v>#DIV/0!</v>
      </c>
      <c r="AR41" s="257">
        <v>0</v>
      </c>
      <c r="AS41" s="258">
        <v>0</v>
      </c>
      <c r="AT41" s="271"/>
      <c r="AU41" s="270"/>
      <c r="AV41" s="192" t="e">
        <v>#DIV/0!</v>
      </c>
      <c r="AW41" s="193" t="e">
        <v>#DIV/0!</v>
      </c>
      <c r="AX41" s="257">
        <v>0</v>
      </c>
      <c r="AY41" s="258">
        <v>0</v>
      </c>
      <c r="AZ41" s="271"/>
      <c r="BA41" s="270"/>
      <c r="BB41" s="192" t="e">
        <v>#DIV/0!</v>
      </c>
      <c r="BC41" s="193" t="e">
        <v>#DIV/0!</v>
      </c>
    </row>
    <row r="42" spans="1:55" x14ac:dyDescent="0.25">
      <c r="A42" s="253" t="s">
        <v>228</v>
      </c>
      <c r="B42" s="257">
        <v>0</v>
      </c>
      <c r="C42" s="258">
        <v>0</v>
      </c>
      <c r="D42" s="271"/>
      <c r="E42" s="270"/>
      <c r="F42" s="192" t="e">
        <v>#DIV/0!</v>
      </c>
      <c r="G42" s="193" t="e">
        <v>#DIV/0!</v>
      </c>
      <c r="H42" s="257">
        <v>0</v>
      </c>
      <c r="I42" s="258">
        <v>0</v>
      </c>
      <c r="J42" s="271"/>
      <c r="K42" s="270"/>
      <c r="L42" s="192" t="e">
        <v>#DIV/0!</v>
      </c>
      <c r="M42" s="193" t="e">
        <v>#DIV/0!</v>
      </c>
      <c r="N42" s="257">
        <v>0</v>
      </c>
      <c r="O42" s="258">
        <v>0</v>
      </c>
      <c r="P42" s="271"/>
      <c r="Q42" s="270"/>
      <c r="R42" s="192" t="e">
        <v>#DIV/0!</v>
      </c>
      <c r="S42" s="193" t="e">
        <v>#DIV/0!</v>
      </c>
      <c r="T42" s="257">
        <v>0</v>
      </c>
      <c r="U42" s="258">
        <v>0</v>
      </c>
      <c r="V42" s="271"/>
      <c r="W42" s="270"/>
      <c r="X42" s="192" t="e">
        <v>#DIV/0!</v>
      </c>
      <c r="Y42" s="193" t="e">
        <v>#DIV/0!</v>
      </c>
      <c r="Z42" s="257">
        <v>0</v>
      </c>
      <c r="AA42" s="258">
        <v>0</v>
      </c>
      <c r="AB42" s="271"/>
      <c r="AC42" s="270"/>
      <c r="AD42" s="192" t="e">
        <v>#DIV/0!</v>
      </c>
      <c r="AE42" s="193" t="e">
        <v>#DIV/0!</v>
      </c>
      <c r="AF42" s="257">
        <v>0</v>
      </c>
      <c r="AG42" s="258">
        <v>0</v>
      </c>
      <c r="AH42" s="271"/>
      <c r="AI42" s="270"/>
      <c r="AJ42" s="192" t="e">
        <v>#DIV/0!</v>
      </c>
      <c r="AK42" s="193" t="e">
        <v>#DIV/0!</v>
      </c>
      <c r="AL42" s="257">
        <v>0</v>
      </c>
      <c r="AM42" s="258">
        <v>0</v>
      </c>
      <c r="AN42" s="271"/>
      <c r="AO42" s="270"/>
      <c r="AP42" s="192" t="e">
        <v>#DIV/0!</v>
      </c>
      <c r="AQ42" s="193" t="e">
        <v>#DIV/0!</v>
      </c>
      <c r="AR42" s="257">
        <v>0</v>
      </c>
      <c r="AS42" s="258">
        <v>0</v>
      </c>
      <c r="AT42" s="271"/>
      <c r="AU42" s="270"/>
      <c r="AV42" s="192" t="e">
        <v>#DIV/0!</v>
      </c>
      <c r="AW42" s="193" t="e">
        <v>#DIV/0!</v>
      </c>
      <c r="AX42" s="257">
        <v>0</v>
      </c>
      <c r="AY42" s="258">
        <v>0</v>
      </c>
      <c r="AZ42" s="271"/>
      <c r="BA42" s="270"/>
      <c r="BB42" s="192" t="e">
        <v>#DIV/0!</v>
      </c>
      <c r="BC42" s="193" t="e">
        <v>#DIV/0!</v>
      </c>
    </row>
    <row r="43" spans="1:55" x14ac:dyDescent="0.25">
      <c r="A43" s="253" t="s">
        <v>224</v>
      </c>
      <c r="B43" s="257">
        <v>0</v>
      </c>
      <c r="C43" s="258">
        <v>0</v>
      </c>
      <c r="D43" s="271"/>
      <c r="E43" s="270"/>
      <c r="F43" s="192" t="e">
        <v>#DIV/0!</v>
      </c>
      <c r="G43" s="193" t="e">
        <v>#DIV/0!</v>
      </c>
      <c r="H43" s="257">
        <v>0</v>
      </c>
      <c r="I43" s="258">
        <v>0</v>
      </c>
      <c r="J43" s="271"/>
      <c r="K43" s="270"/>
      <c r="L43" s="192" t="e">
        <v>#DIV/0!</v>
      </c>
      <c r="M43" s="193" t="e">
        <v>#DIV/0!</v>
      </c>
      <c r="N43" s="257">
        <v>0</v>
      </c>
      <c r="O43" s="258">
        <v>0</v>
      </c>
      <c r="P43" s="271"/>
      <c r="Q43" s="270"/>
      <c r="R43" s="192" t="e">
        <v>#DIV/0!</v>
      </c>
      <c r="S43" s="193" t="e">
        <v>#DIV/0!</v>
      </c>
      <c r="T43" s="257">
        <v>0</v>
      </c>
      <c r="U43" s="258">
        <v>0</v>
      </c>
      <c r="V43" s="271"/>
      <c r="W43" s="270"/>
      <c r="X43" s="192" t="e">
        <v>#DIV/0!</v>
      </c>
      <c r="Y43" s="193" t="e">
        <v>#DIV/0!</v>
      </c>
      <c r="Z43" s="257">
        <v>0</v>
      </c>
      <c r="AA43" s="258">
        <v>0</v>
      </c>
      <c r="AB43" s="271"/>
      <c r="AC43" s="270"/>
      <c r="AD43" s="192" t="e">
        <v>#DIV/0!</v>
      </c>
      <c r="AE43" s="193" t="e">
        <v>#DIV/0!</v>
      </c>
      <c r="AF43" s="257">
        <v>0</v>
      </c>
      <c r="AG43" s="258">
        <v>0</v>
      </c>
      <c r="AH43" s="271"/>
      <c r="AI43" s="270"/>
      <c r="AJ43" s="192" t="e">
        <v>#DIV/0!</v>
      </c>
      <c r="AK43" s="193" t="e">
        <v>#DIV/0!</v>
      </c>
      <c r="AL43" s="257">
        <v>0</v>
      </c>
      <c r="AM43" s="258">
        <v>0</v>
      </c>
      <c r="AN43" s="271"/>
      <c r="AO43" s="270"/>
      <c r="AP43" s="192" t="e">
        <v>#DIV/0!</v>
      </c>
      <c r="AQ43" s="193" t="e">
        <v>#DIV/0!</v>
      </c>
      <c r="AR43" s="257">
        <v>0</v>
      </c>
      <c r="AS43" s="258">
        <v>0</v>
      </c>
      <c r="AT43" s="271"/>
      <c r="AU43" s="270"/>
      <c r="AV43" s="192" t="e">
        <v>#DIV/0!</v>
      </c>
      <c r="AW43" s="193" t="e">
        <v>#DIV/0!</v>
      </c>
      <c r="AX43" s="257">
        <v>0</v>
      </c>
      <c r="AY43" s="258">
        <v>0</v>
      </c>
      <c r="AZ43" s="271"/>
      <c r="BA43" s="270"/>
      <c r="BB43" s="192" t="e">
        <v>#DIV/0!</v>
      </c>
      <c r="BC43" s="193" t="e">
        <v>#DIV/0!</v>
      </c>
    </row>
    <row r="44" spans="1:55" x14ac:dyDescent="0.25">
      <c r="A44" s="251" t="s">
        <v>114</v>
      </c>
      <c r="B44" s="264">
        <f>SUM(B38:B43)</f>
        <v>0</v>
      </c>
      <c r="C44" s="265">
        <f t="shared" ref="C44:E44" si="76">SUM(C38:C43)</f>
        <v>0</v>
      </c>
      <c r="D44" s="265">
        <f t="shared" si="76"/>
        <v>0</v>
      </c>
      <c r="E44" s="265">
        <f t="shared" si="76"/>
        <v>0</v>
      </c>
      <c r="F44" s="83" t="e">
        <f t="shared" si="35"/>
        <v>#DIV/0!</v>
      </c>
      <c r="G44" s="84" t="e">
        <f t="shared" si="1"/>
        <v>#DIV/0!</v>
      </c>
      <c r="H44" s="264">
        <f>SUM(H38:H43)</f>
        <v>0</v>
      </c>
      <c r="I44" s="265">
        <f t="shared" ref="I44" si="77">SUM(I38:I43)</f>
        <v>0</v>
      </c>
      <c r="J44" s="265">
        <f t="shared" ref="J44" si="78">SUM(J38:J43)</f>
        <v>0</v>
      </c>
      <c r="K44" s="265">
        <f t="shared" ref="K44" si="79">SUM(K38:K43)</f>
        <v>0</v>
      </c>
      <c r="L44" s="83" t="e">
        <f t="shared" ref="L44" si="80">(J44-H44)/H44</f>
        <v>#DIV/0!</v>
      </c>
      <c r="M44" s="84" t="e">
        <f t="shared" ref="M44" si="81">(K44-J44)/J44</f>
        <v>#DIV/0!</v>
      </c>
      <c r="N44" s="264">
        <f>SUM(N38:N43)</f>
        <v>0</v>
      </c>
      <c r="O44" s="265">
        <f t="shared" ref="O44" si="82">SUM(O38:O43)</f>
        <v>0</v>
      </c>
      <c r="P44" s="265">
        <f t="shared" ref="P44" si="83">SUM(P38:P43)</f>
        <v>0</v>
      </c>
      <c r="Q44" s="265">
        <f t="shared" ref="Q44" si="84">SUM(Q38:Q43)</f>
        <v>0</v>
      </c>
      <c r="R44" s="83" t="e">
        <f t="shared" ref="R44" si="85">(P44-N44)/N44</f>
        <v>#DIV/0!</v>
      </c>
      <c r="S44" s="84" t="e">
        <f t="shared" ref="S44" si="86">(Q44-P44)/P44</f>
        <v>#DIV/0!</v>
      </c>
      <c r="T44" s="264">
        <f>SUM(T38:T43)</f>
        <v>0</v>
      </c>
      <c r="U44" s="265">
        <f t="shared" ref="U44" si="87">SUM(U38:U43)</f>
        <v>0</v>
      </c>
      <c r="V44" s="265">
        <f t="shared" ref="V44" si="88">SUM(V38:V43)</f>
        <v>0</v>
      </c>
      <c r="W44" s="265">
        <f t="shared" ref="W44" si="89">SUM(W38:W43)</f>
        <v>0</v>
      </c>
      <c r="X44" s="83" t="e">
        <f t="shared" ref="X44" si="90">(V44-T44)/T44</f>
        <v>#DIV/0!</v>
      </c>
      <c r="Y44" s="84" t="e">
        <f t="shared" ref="Y44" si="91">(W44-V44)/V44</f>
        <v>#DIV/0!</v>
      </c>
      <c r="Z44" s="264">
        <f>SUM(Z38:Z43)</f>
        <v>128512253.023573</v>
      </c>
      <c r="AA44" s="265">
        <f t="shared" ref="AA44" si="92">SUM(AA38:AA43)</f>
        <v>0</v>
      </c>
      <c r="AB44" s="265">
        <f t="shared" ref="AB44" si="93">SUM(AB38:AB43)</f>
        <v>42711612.751499996</v>
      </c>
      <c r="AC44" s="265">
        <f t="shared" ref="AC44" si="94">SUM(AC38:AC43)</f>
        <v>0</v>
      </c>
      <c r="AD44" s="83">
        <f t="shared" ref="AD44" si="95">(AB44-Z44)/Z44</f>
        <v>-0.66764559995951978</v>
      </c>
      <c r="AE44" s="84">
        <f t="shared" ref="AE44" si="96">(AC44-AB44)/AB44</f>
        <v>-1</v>
      </c>
      <c r="AF44" s="264">
        <f>SUM(AF38:AF43)</f>
        <v>0</v>
      </c>
      <c r="AG44" s="265">
        <f t="shared" ref="AG44" si="97">SUM(AG38:AG43)</f>
        <v>0</v>
      </c>
      <c r="AH44" s="265">
        <f t="shared" ref="AH44" si="98">SUM(AH38:AH43)</f>
        <v>100385204.44349998</v>
      </c>
      <c r="AI44" s="265">
        <f t="shared" ref="AI44" si="99">SUM(AI38:AI43)</f>
        <v>190074083.339892</v>
      </c>
      <c r="AJ44" s="83" t="e">
        <f t="shared" ref="AJ44" si="100">(AH44-AF44)/AF44</f>
        <v>#DIV/0!</v>
      </c>
      <c r="AK44" s="84">
        <f t="shared" ref="AK44" si="101">(AI44-AH44)/AH44</f>
        <v>0.8934471906850755</v>
      </c>
      <c r="AL44" s="264">
        <f>SUM(AL38:AL43)</f>
        <v>0</v>
      </c>
      <c r="AM44" s="265">
        <f t="shared" ref="AM44" si="102">SUM(AM38:AM43)</f>
        <v>0</v>
      </c>
      <c r="AN44" s="265">
        <f t="shared" ref="AN44" si="103">SUM(AN38:AN43)</f>
        <v>0</v>
      </c>
      <c r="AO44" s="265">
        <f t="shared" ref="AO44" si="104">SUM(AO38:AO43)</f>
        <v>0</v>
      </c>
      <c r="AP44" s="83" t="e">
        <f t="shared" ref="AP44" si="105">(AN44-AL44)/AL44</f>
        <v>#DIV/0!</v>
      </c>
      <c r="AQ44" s="84" t="e">
        <f t="shared" ref="AQ44" si="106">(AO44-AN44)/AN44</f>
        <v>#DIV/0!</v>
      </c>
      <c r="AR44" s="264">
        <f>SUM(AR38:AR43)</f>
        <v>0</v>
      </c>
      <c r="AS44" s="265">
        <f t="shared" ref="AS44" si="107">SUM(AS38:AS43)</f>
        <v>133395718.63846889</v>
      </c>
      <c r="AT44" s="265">
        <f t="shared" ref="AT44" si="108">SUM(AT38:AT43)</f>
        <v>0</v>
      </c>
      <c r="AU44" s="265">
        <f t="shared" ref="AU44" si="109">SUM(AU38:AU43)</f>
        <v>0</v>
      </c>
      <c r="AV44" s="83" t="e">
        <f t="shared" ref="AV44" si="110">(AT44-AR44)/AR44</f>
        <v>#DIV/0!</v>
      </c>
      <c r="AW44" s="84" t="e">
        <f t="shared" ref="AW44" si="111">(AU44-AT44)/AT44</f>
        <v>#DIV/0!</v>
      </c>
      <c r="AX44" s="264">
        <f>SUM(AX38:AX43)</f>
        <v>0</v>
      </c>
      <c r="AY44" s="265">
        <f t="shared" ref="AY44" si="112">SUM(AY38:AY43)</f>
        <v>0</v>
      </c>
      <c r="AZ44" s="265">
        <f t="shared" ref="AZ44" si="113">SUM(AZ38:AZ43)</f>
        <v>0</v>
      </c>
      <c r="BA44" s="265">
        <f t="shared" ref="BA44" si="114">SUM(BA38:BA43)</f>
        <v>0</v>
      </c>
      <c r="BB44" s="83" t="e">
        <f t="shared" ref="BB44" si="115">(AZ44-AX44)/AX44</f>
        <v>#DIV/0!</v>
      </c>
      <c r="BC44" s="84" t="e">
        <f t="shared" ref="BC44" si="116">(BA44-AZ44)/AZ44</f>
        <v>#DIV/0!</v>
      </c>
    </row>
    <row r="45" spans="1:55" x14ac:dyDescent="0.25">
      <c r="A45" s="252" t="s">
        <v>222</v>
      </c>
      <c r="B45" s="189"/>
      <c r="C45" s="190"/>
      <c r="D45" s="190"/>
      <c r="E45" s="190"/>
      <c r="F45" s="83"/>
      <c r="G45" s="84"/>
      <c r="H45" s="189"/>
      <c r="I45" s="190"/>
      <c r="J45" s="190"/>
      <c r="K45" s="190"/>
      <c r="L45" s="83"/>
      <c r="M45" s="84"/>
      <c r="N45" s="189"/>
      <c r="O45" s="190"/>
      <c r="P45" s="190"/>
      <c r="Q45" s="190"/>
      <c r="R45" s="83"/>
      <c r="S45" s="84"/>
      <c r="T45" s="189"/>
      <c r="U45" s="190"/>
      <c r="V45" s="190"/>
      <c r="W45" s="190"/>
      <c r="X45" s="83"/>
      <c r="Y45" s="84"/>
      <c r="Z45" s="189"/>
      <c r="AA45" s="190"/>
      <c r="AB45" s="190"/>
      <c r="AC45" s="190"/>
      <c r="AD45" s="83"/>
      <c r="AE45" s="84"/>
      <c r="AF45" s="189"/>
      <c r="AG45" s="190"/>
      <c r="AH45" s="190"/>
      <c r="AI45" s="190"/>
      <c r="AJ45" s="83"/>
      <c r="AK45" s="84"/>
      <c r="AL45" s="189"/>
      <c r="AM45" s="190"/>
      <c r="AN45" s="190"/>
      <c r="AO45" s="190"/>
      <c r="AP45" s="83"/>
      <c r="AQ45" s="84"/>
      <c r="AR45" s="189"/>
      <c r="AS45" s="190"/>
      <c r="AT45" s="190"/>
      <c r="AU45" s="190"/>
      <c r="AV45" s="83"/>
      <c r="AW45" s="84"/>
      <c r="AX45" s="189"/>
      <c r="AY45" s="190"/>
      <c r="AZ45" s="190"/>
      <c r="BA45" s="190"/>
      <c r="BB45" s="83"/>
      <c r="BC45" s="84"/>
    </row>
    <row r="46" spans="1:55" x14ac:dyDescent="0.25">
      <c r="A46" s="253" t="s">
        <v>225</v>
      </c>
      <c r="B46" s="257">
        <v>0</v>
      </c>
      <c r="C46" s="258">
        <v>0</v>
      </c>
      <c r="D46" s="271"/>
      <c r="E46" s="271"/>
      <c r="F46" s="192" t="e">
        <v>#DIV/0!</v>
      </c>
      <c r="G46" s="193" t="e">
        <v>#DIV/0!</v>
      </c>
      <c r="H46" s="257">
        <v>3232000</v>
      </c>
      <c r="I46" s="258">
        <v>13423332.49</v>
      </c>
      <c r="J46" s="271">
        <v>18773621.559999999</v>
      </c>
      <c r="K46" s="271">
        <v>29710087.389350004</v>
      </c>
      <c r="L46" s="192">
        <v>4.8086700371287128</v>
      </c>
      <c r="M46" s="193">
        <v>0.58254427865168956</v>
      </c>
      <c r="N46" s="257">
        <v>0</v>
      </c>
      <c r="O46" s="258">
        <v>0</v>
      </c>
      <c r="P46" s="271"/>
      <c r="Q46" s="271"/>
      <c r="R46" s="192" t="e">
        <v>#DIV/0!</v>
      </c>
      <c r="S46" s="193" t="e">
        <v>#DIV/0!</v>
      </c>
      <c r="T46" s="257">
        <v>451046</v>
      </c>
      <c r="U46" s="258">
        <v>4305223.3989803595</v>
      </c>
      <c r="V46" s="271">
        <v>4250704.3099999996</v>
      </c>
      <c r="W46" s="271">
        <v>7537231.395701861</v>
      </c>
      <c r="X46" s="192">
        <v>8.4241037721208034</v>
      </c>
      <c r="Y46" s="193">
        <v>0.77317236062977568</v>
      </c>
      <c r="Z46" s="257">
        <v>0</v>
      </c>
      <c r="AA46" s="258">
        <v>0</v>
      </c>
      <c r="AB46" s="271"/>
      <c r="AC46" s="271"/>
      <c r="AD46" s="192" t="e">
        <v>#DIV/0!</v>
      </c>
      <c r="AE46" s="193" t="e">
        <v>#DIV/0!</v>
      </c>
      <c r="AF46" s="257"/>
      <c r="AG46" s="258"/>
      <c r="AH46" s="271">
        <v>-3895115</v>
      </c>
      <c r="AI46" s="271">
        <v>-8380842</v>
      </c>
      <c r="AJ46" s="192" t="e">
        <v>#DIV/0!</v>
      </c>
      <c r="AK46" s="193">
        <v>1.1516288992751176</v>
      </c>
      <c r="AL46" s="257">
        <v>0</v>
      </c>
      <c r="AM46" s="258">
        <v>0</v>
      </c>
      <c r="AN46" s="271"/>
      <c r="AO46" s="271"/>
      <c r="AP46" s="192" t="e">
        <v>#DIV/0!</v>
      </c>
      <c r="AQ46" s="193" t="e">
        <v>#DIV/0!</v>
      </c>
      <c r="AR46" s="257">
        <v>0</v>
      </c>
      <c r="AS46" s="258">
        <v>-16659071.353625899</v>
      </c>
      <c r="AT46" s="271">
        <v>-13504221</v>
      </c>
      <c r="AU46" s="271">
        <v>-20236439.396147605</v>
      </c>
      <c r="AV46" s="192" t="e">
        <v>#DIV/0!</v>
      </c>
      <c r="AW46" s="193">
        <v>0.49852697139269309</v>
      </c>
      <c r="AX46" s="257">
        <v>0</v>
      </c>
      <c r="AY46" s="258">
        <v>0</v>
      </c>
      <c r="AZ46" s="271"/>
      <c r="BA46" s="271"/>
      <c r="BB46" s="192" t="e">
        <v>#DIV/0!</v>
      </c>
      <c r="BC46" s="193" t="e">
        <v>#DIV/0!</v>
      </c>
    </row>
    <row r="47" spans="1:55" x14ac:dyDescent="0.25">
      <c r="A47" s="251" t="s">
        <v>223</v>
      </c>
      <c r="B47" s="264">
        <f>SUM(B46:B46)</f>
        <v>0</v>
      </c>
      <c r="C47" s="265">
        <f t="shared" ref="C47:E47" si="117">SUM(C46:C46)</f>
        <v>0</v>
      </c>
      <c r="D47" s="265">
        <f t="shared" si="117"/>
        <v>0</v>
      </c>
      <c r="E47" s="265">
        <f t="shared" si="117"/>
        <v>0</v>
      </c>
      <c r="F47" s="83" t="e">
        <f>(D47-B47)/B47</f>
        <v>#DIV/0!</v>
      </c>
      <c r="G47" s="84" t="e">
        <f t="shared" ref="G47" si="118">(E47-D47)/D47</f>
        <v>#DIV/0!</v>
      </c>
      <c r="H47" s="264">
        <f>SUM(H46:H46)</f>
        <v>3232000</v>
      </c>
      <c r="I47" s="265">
        <f t="shared" ref="I47" si="119">SUM(I46:I46)</f>
        <v>13423332.49</v>
      </c>
      <c r="J47" s="265">
        <f t="shared" ref="J47" si="120">SUM(J46:J46)</f>
        <v>18773621.559999999</v>
      </c>
      <c r="K47" s="265">
        <f t="shared" ref="K47" si="121">SUM(K46:K46)</f>
        <v>29710087.389350004</v>
      </c>
      <c r="L47" s="83">
        <f>(J47-H47)/H47</f>
        <v>4.8086700371287128</v>
      </c>
      <c r="M47" s="84">
        <f>(K47-J47)/J47</f>
        <v>0.58254427865168956</v>
      </c>
      <c r="N47" s="264">
        <f>SUM(N46:N46)</f>
        <v>0</v>
      </c>
      <c r="O47" s="265">
        <f t="shared" ref="O47" si="122">SUM(O46:O46)</f>
        <v>0</v>
      </c>
      <c r="P47" s="265">
        <f t="shared" ref="P47" si="123">SUM(P46:P46)</f>
        <v>0</v>
      </c>
      <c r="Q47" s="265">
        <f t="shared" ref="Q47" si="124">SUM(Q46:Q46)</f>
        <v>0</v>
      </c>
      <c r="R47" s="83" t="e">
        <f>(P47-N47)/N47</f>
        <v>#DIV/0!</v>
      </c>
      <c r="S47" s="84" t="e">
        <f t="shared" ref="S47:S48" si="125">(Q47-P47)/P47</f>
        <v>#DIV/0!</v>
      </c>
      <c r="T47" s="264">
        <f>SUM(T46:T46)</f>
        <v>451046</v>
      </c>
      <c r="U47" s="265">
        <f t="shared" ref="U47" si="126">SUM(U46:U46)</f>
        <v>4305223.3989803595</v>
      </c>
      <c r="V47" s="265">
        <f t="shared" ref="V47" si="127">SUM(V46:V46)</f>
        <v>4250704.3099999996</v>
      </c>
      <c r="W47" s="265">
        <f t="shared" ref="W47" si="128">SUM(W46:W46)</f>
        <v>7537231.395701861</v>
      </c>
      <c r="X47" s="83">
        <f>(V47-T47)/T47</f>
        <v>8.4241037721208034</v>
      </c>
      <c r="Y47" s="84">
        <f t="shared" ref="Y47:Y48" si="129">(W47-V47)/V47</f>
        <v>0.77317236062977568</v>
      </c>
      <c r="Z47" s="264">
        <f>SUM(Z46:Z46)</f>
        <v>0</v>
      </c>
      <c r="AA47" s="265">
        <f t="shared" ref="AA47" si="130">SUM(AA46:AA46)</f>
        <v>0</v>
      </c>
      <c r="AB47" s="265">
        <f t="shared" ref="AB47" si="131">SUM(AB46:AB46)</f>
        <v>0</v>
      </c>
      <c r="AC47" s="265">
        <f t="shared" ref="AC47" si="132">SUM(AC46:AC46)</f>
        <v>0</v>
      </c>
      <c r="AD47" s="83" t="e">
        <f>(AB47-Z47)/Z47</f>
        <v>#DIV/0!</v>
      </c>
      <c r="AE47" s="84" t="e">
        <f t="shared" ref="AE47:AE48" si="133">(AC47-AB47)/AB47</f>
        <v>#DIV/0!</v>
      </c>
      <c r="AF47" s="264">
        <f>SUM(AF46:AF46)</f>
        <v>0</v>
      </c>
      <c r="AG47" s="265">
        <f t="shared" ref="AG47" si="134">SUM(AG46:AG46)</f>
        <v>0</v>
      </c>
      <c r="AH47" s="265">
        <f t="shared" ref="AH47" si="135">SUM(AH46:AH46)</f>
        <v>-3895115</v>
      </c>
      <c r="AI47" s="265">
        <f t="shared" ref="AI47" si="136">SUM(AI46:AI46)</f>
        <v>-8380842</v>
      </c>
      <c r="AJ47" s="83" t="e">
        <f>(AH47-AF47)/AF47</f>
        <v>#DIV/0!</v>
      </c>
      <c r="AK47" s="84">
        <f t="shared" ref="AK47:AK48" si="137">(AI47-AH47)/AH47</f>
        <v>1.1516288992751176</v>
      </c>
      <c r="AL47" s="264">
        <f>SUM(AL46:AL46)</f>
        <v>0</v>
      </c>
      <c r="AM47" s="265">
        <f t="shared" ref="AM47" si="138">SUM(AM46:AM46)</f>
        <v>0</v>
      </c>
      <c r="AN47" s="265">
        <f t="shared" ref="AN47" si="139">SUM(AN46:AN46)</f>
        <v>0</v>
      </c>
      <c r="AO47" s="265">
        <f t="shared" ref="AO47" si="140">SUM(AO46:AO46)</f>
        <v>0</v>
      </c>
      <c r="AP47" s="83" t="e">
        <f>(AN47-AL47)/AL47</f>
        <v>#DIV/0!</v>
      </c>
      <c r="AQ47" s="84" t="e">
        <f t="shared" ref="AQ47:AQ48" si="141">(AO47-AN47)/AN47</f>
        <v>#DIV/0!</v>
      </c>
      <c r="AR47" s="264">
        <f>SUM(AR46:AR46)</f>
        <v>0</v>
      </c>
      <c r="AS47" s="265">
        <f t="shared" ref="AS47" si="142">SUM(AS46:AS46)</f>
        <v>-16659071.353625899</v>
      </c>
      <c r="AT47" s="265">
        <f t="shared" ref="AT47" si="143">SUM(AT46:AT46)</f>
        <v>-13504221</v>
      </c>
      <c r="AU47" s="265">
        <f t="shared" ref="AU47" si="144">SUM(AU46:AU46)</f>
        <v>-20236439.396147605</v>
      </c>
      <c r="AV47" s="83" t="e">
        <f>(AT47-AR47)/AR47</f>
        <v>#DIV/0!</v>
      </c>
      <c r="AW47" s="84">
        <f t="shared" ref="AW47:AW48" si="145">(AU47-AT47)/AT47</f>
        <v>0.49852697139269309</v>
      </c>
      <c r="AX47" s="264">
        <f>SUM(AX46:AX46)</f>
        <v>0</v>
      </c>
      <c r="AY47" s="265">
        <f t="shared" ref="AY47" si="146">SUM(AY46:AY46)</f>
        <v>0</v>
      </c>
      <c r="AZ47" s="265">
        <f t="shared" ref="AZ47" si="147">SUM(AZ46:AZ46)</f>
        <v>0</v>
      </c>
      <c r="BA47" s="265">
        <f t="shared" ref="BA47" si="148">SUM(BA46:BA46)</f>
        <v>0</v>
      </c>
      <c r="BB47" s="83" t="e">
        <f>(AZ47-AX47)/AX47</f>
        <v>#DIV/0!</v>
      </c>
      <c r="BC47" s="84" t="e">
        <f t="shared" ref="BC47:BC48" si="149">(BA47-AZ47)/AZ47</f>
        <v>#DIV/0!</v>
      </c>
    </row>
    <row r="48" spans="1:55" x14ac:dyDescent="0.25">
      <c r="A48" s="254" t="s">
        <v>115</v>
      </c>
      <c r="B48" s="266">
        <f>B31+B36+B44+B47</f>
        <v>0</v>
      </c>
      <c r="C48" s="267">
        <f>C31+C36+C44+C47</f>
        <v>0</v>
      </c>
      <c r="D48" s="267">
        <f>D31+D36+D44+D47</f>
        <v>0</v>
      </c>
      <c r="E48" s="267">
        <f>E31+E36+E44+E47</f>
        <v>0</v>
      </c>
      <c r="F48" s="83" t="e">
        <f>(D48-B48)/B48</f>
        <v>#DIV/0!</v>
      </c>
      <c r="G48" s="85" t="e">
        <f t="shared" si="1"/>
        <v>#DIV/0!</v>
      </c>
      <c r="H48" s="266">
        <f>H31+H36+H44+H47</f>
        <v>3232000</v>
      </c>
      <c r="I48" s="267">
        <f>I31+I36+I44+I47</f>
        <v>13423332.49</v>
      </c>
      <c r="J48" s="267">
        <f>J31+J36+J44+J47</f>
        <v>18773621.559999999</v>
      </c>
      <c r="K48" s="267">
        <f>K31+K36+K44+K47</f>
        <v>29710087.389350004</v>
      </c>
      <c r="L48" s="83">
        <f>(J48-H48)/H48</f>
        <v>4.8086700371287128</v>
      </c>
      <c r="M48" s="85">
        <f t="shared" ref="M48" si="150">(K48-J48)/J48</f>
        <v>0.58254427865168956</v>
      </c>
      <c r="N48" s="266">
        <f>N31+N36+N44+N47</f>
        <v>0</v>
      </c>
      <c r="O48" s="267">
        <f>O31+O36+O44+O47</f>
        <v>0</v>
      </c>
      <c r="P48" s="267">
        <f>P31+P36+P44+P47</f>
        <v>0</v>
      </c>
      <c r="Q48" s="267">
        <f>Q31+Q36+Q44+Q47</f>
        <v>0</v>
      </c>
      <c r="R48" s="83" t="e">
        <f>(P48-N48)/N48</f>
        <v>#DIV/0!</v>
      </c>
      <c r="S48" s="85" t="e">
        <f t="shared" si="125"/>
        <v>#DIV/0!</v>
      </c>
      <c r="T48" s="266">
        <f>T31+T36+T44+T47</f>
        <v>451046</v>
      </c>
      <c r="U48" s="267">
        <f>U31+U36+U44+U47</f>
        <v>4305223.3989803595</v>
      </c>
      <c r="V48" s="267">
        <f>V31+V36+V44+V47</f>
        <v>4250704.3099999996</v>
      </c>
      <c r="W48" s="267">
        <f>W31+W36+W44+W47</f>
        <v>7537231.395701861</v>
      </c>
      <c r="X48" s="83">
        <f>(V48-T48)/T48</f>
        <v>8.4241037721208034</v>
      </c>
      <c r="Y48" s="85">
        <f t="shared" si="129"/>
        <v>0.77317236062977568</v>
      </c>
      <c r="Z48" s="266">
        <f>Z31+Z36+Z44+Z47</f>
        <v>464010104.383573</v>
      </c>
      <c r="AA48" s="267">
        <f>AA31+AA36+AA44+AA47</f>
        <v>0</v>
      </c>
      <c r="AB48" s="267">
        <f>AB31+AB36+AB44+AB47</f>
        <v>42711612.751499996</v>
      </c>
      <c r="AC48" s="267">
        <f>AC31+AC36+AC44+AC47</f>
        <v>0</v>
      </c>
      <c r="AD48" s="83">
        <f>(AB48-Z48)/Z48</f>
        <v>-0.90795111496927117</v>
      </c>
      <c r="AE48" s="85">
        <f t="shared" si="133"/>
        <v>-1</v>
      </c>
      <c r="AF48" s="266">
        <f>AF31+AF36+AF44+AF47</f>
        <v>0</v>
      </c>
      <c r="AG48" s="267">
        <f>AG31+AG36+AG44+AG47</f>
        <v>0</v>
      </c>
      <c r="AH48" s="267">
        <f>AH31+AH36+AH44+AH47</f>
        <v>96490089.443499982</v>
      </c>
      <c r="AI48" s="267">
        <f>AI31+AI36+AI44+AI47</f>
        <v>181693241.339892</v>
      </c>
      <c r="AJ48" s="83" t="e">
        <f>(AH48-AF48)/AF48</f>
        <v>#DIV/0!</v>
      </c>
      <c r="AK48" s="85">
        <f t="shared" si="137"/>
        <v>0.88302490325996574</v>
      </c>
      <c r="AL48" s="266">
        <f>AL31+AL36+AL44+AL47</f>
        <v>0</v>
      </c>
      <c r="AM48" s="267">
        <f>AM31+AM36+AM44+AM47</f>
        <v>0</v>
      </c>
      <c r="AN48" s="267">
        <f>AN31+AN36+AN44+AN47</f>
        <v>0</v>
      </c>
      <c r="AO48" s="267">
        <f>AO31+AO36+AO44+AO47</f>
        <v>0</v>
      </c>
      <c r="AP48" s="83" t="e">
        <f>(AN48-AL48)/AL48</f>
        <v>#DIV/0!</v>
      </c>
      <c r="AQ48" s="85" t="e">
        <f t="shared" si="141"/>
        <v>#DIV/0!</v>
      </c>
      <c r="AR48" s="266">
        <f>AR31+AR36+AR44+AR47</f>
        <v>112028840</v>
      </c>
      <c r="AS48" s="267">
        <f>AS31+AS36+AS44+AS47</f>
        <v>590572718.44244301</v>
      </c>
      <c r="AT48" s="267">
        <f>AT31+AT36+AT44+AT47</f>
        <v>478687767.55000001</v>
      </c>
      <c r="AU48" s="267">
        <f>AU31+AU36+AU44+AU47</f>
        <v>640403411.41613114</v>
      </c>
      <c r="AV48" s="83">
        <f>(AT48-AR48)/AR48</f>
        <v>3.2728976534078189</v>
      </c>
      <c r="AW48" s="85">
        <f t="shared" si="145"/>
        <v>0.3378311601606564</v>
      </c>
      <c r="AX48" s="266">
        <f>AX31+AX36+AX44+AX47</f>
        <v>0</v>
      </c>
      <c r="AY48" s="267">
        <f>AY31+AY36+AY44+AY47</f>
        <v>0</v>
      </c>
      <c r="AZ48" s="267">
        <f>AZ31+AZ36+AZ44+AZ47</f>
        <v>0</v>
      </c>
      <c r="BA48" s="267">
        <f>BA31+BA36+BA44+BA47</f>
        <v>0</v>
      </c>
      <c r="BB48" s="83" t="e">
        <f>(AZ48-AX48)/AX48</f>
        <v>#DIV/0!</v>
      </c>
      <c r="BC48" s="85" t="e">
        <f t="shared" si="149"/>
        <v>#DIV/0!</v>
      </c>
    </row>
    <row r="49" spans="1:55" ht="6" customHeight="1" x14ac:dyDescent="0.25">
      <c r="A49" s="178"/>
      <c r="B49" s="179"/>
      <c r="C49" s="180"/>
      <c r="D49" s="180"/>
      <c r="E49" s="181"/>
      <c r="F49" s="181"/>
      <c r="G49" s="181"/>
      <c r="H49" s="179"/>
      <c r="I49" s="180"/>
      <c r="J49" s="180"/>
      <c r="K49" s="181"/>
      <c r="L49" s="181"/>
      <c r="M49" s="181"/>
      <c r="N49" s="179"/>
      <c r="O49" s="180"/>
      <c r="P49" s="180"/>
      <c r="Q49" s="181"/>
      <c r="R49" s="181"/>
      <c r="S49" s="181"/>
      <c r="T49" s="179"/>
      <c r="U49" s="180"/>
      <c r="V49" s="180"/>
      <c r="W49" s="181"/>
      <c r="X49" s="181"/>
      <c r="Y49" s="181"/>
      <c r="Z49" s="179"/>
      <c r="AA49" s="180"/>
      <c r="AB49" s="180"/>
      <c r="AC49" s="181"/>
      <c r="AD49" s="181"/>
      <c r="AE49" s="181"/>
      <c r="AF49" s="179"/>
      <c r="AG49" s="180"/>
      <c r="AH49" s="180"/>
      <c r="AI49" s="181"/>
      <c r="AJ49" s="181"/>
      <c r="AK49" s="181"/>
      <c r="AL49" s="179"/>
      <c r="AM49" s="180"/>
      <c r="AN49" s="180"/>
      <c r="AO49" s="181"/>
      <c r="AP49" s="181"/>
      <c r="AQ49" s="181"/>
      <c r="AR49" s="179"/>
      <c r="AS49" s="180"/>
      <c r="AT49" s="180"/>
      <c r="AU49" s="181"/>
      <c r="AV49" s="181"/>
      <c r="AW49" s="181"/>
      <c r="AX49" s="179"/>
      <c r="AY49" s="180"/>
      <c r="AZ49" s="180"/>
      <c r="BA49" s="181"/>
      <c r="BB49" s="181"/>
      <c r="BC49" s="181"/>
    </row>
    <row r="50" spans="1:55" s="196" customFormat="1" ht="16.5" customHeight="1" x14ac:dyDescent="0.25">
      <c r="A50" s="511" t="s">
        <v>141</v>
      </c>
      <c r="B50" s="511" t="s">
        <v>142</v>
      </c>
      <c r="C50" s="511"/>
      <c r="D50" s="511"/>
      <c r="E50" s="511"/>
      <c r="F50" s="511"/>
      <c r="G50" s="511"/>
      <c r="H50" s="511" t="s">
        <v>143</v>
      </c>
      <c r="I50" s="511"/>
      <c r="J50" s="511"/>
      <c r="K50" s="511"/>
      <c r="L50" s="511"/>
      <c r="M50" s="511"/>
      <c r="N50" s="511" t="s">
        <v>144</v>
      </c>
      <c r="O50" s="511"/>
      <c r="P50" s="511"/>
      <c r="Q50" s="511"/>
      <c r="R50" s="511"/>
      <c r="S50" s="511"/>
      <c r="T50" s="511" t="s">
        <v>145</v>
      </c>
      <c r="U50" s="511"/>
      <c r="V50" s="511"/>
      <c r="W50" s="511"/>
      <c r="X50" s="511"/>
      <c r="Y50" s="511"/>
      <c r="Z50" s="511" t="s">
        <v>146</v>
      </c>
      <c r="AA50" s="511"/>
      <c r="AB50" s="511"/>
      <c r="AC50" s="511"/>
      <c r="AD50" s="511"/>
      <c r="AE50" s="511"/>
      <c r="AF50" s="511" t="s">
        <v>147</v>
      </c>
      <c r="AG50" s="511"/>
      <c r="AH50" s="511"/>
      <c r="AI50" s="511"/>
      <c r="AJ50" s="511"/>
      <c r="AK50" s="511"/>
      <c r="AL50" s="511" t="s">
        <v>148</v>
      </c>
      <c r="AM50" s="511"/>
      <c r="AN50" s="511"/>
      <c r="AO50" s="511"/>
      <c r="AP50" s="511"/>
      <c r="AQ50" s="511"/>
      <c r="AR50" s="511" t="s">
        <v>149</v>
      </c>
      <c r="AS50" s="511"/>
      <c r="AT50" s="511"/>
      <c r="AU50" s="511"/>
      <c r="AV50" s="511"/>
      <c r="AW50" s="511"/>
      <c r="AX50" s="511" t="s">
        <v>150</v>
      </c>
      <c r="AY50" s="511"/>
      <c r="AZ50" s="511"/>
      <c r="BA50" s="511"/>
      <c r="BB50" s="511"/>
      <c r="BC50" s="511"/>
    </row>
    <row r="51" spans="1:55" s="196" customFormat="1" ht="30.75" customHeight="1" x14ac:dyDescent="0.25">
      <c r="A51" s="511"/>
      <c r="B51" s="511"/>
      <c r="C51" s="511"/>
      <c r="D51" s="511"/>
      <c r="E51" s="511"/>
      <c r="F51" s="511"/>
      <c r="G51" s="511"/>
      <c r="H51" s="511"/>
      <c r="I51" s="511"/>
      <c r="J51" s="511"/>
      <c r="K51" s="511"/>
      <c r="L51" s="511"/>
      <c r="M51" s="511"/>
      <c r="N51" s="511"/>
      <c r="O51" s="511"/>
      <c r="P51" s="511"/>
      <c r="Q51" s="511"/>
      <c r="R51" s="511"/>
      <c r="S51" s="511"/>
      <c r="T51" s="511"/>
      <c r="U51" s="511"/>
      <c r="V51" s="511"/>
      <c r="W51" s="511"/>
      <c r="X51" s="511"/>
      <c r="Y51" s="511"/>
      <c r="Z51" s="511"/>
      <c r="AA51" s="511"/>
      <c r="AB51" s="511"/>
      <c r="AC51" s="511"/>
      <c r="AD51" s="511"/>
      <c r="AE51" s="511"/>
      <c r="AF51" s="511"/>
      <c r="AG51" s="511"/>
      <c r="AH51" s="511"/>
      <c r="AI51" s="511"/>
      <c r="AJ51" s="511"/>
      <c r="AK51" s="511"/>
      <c r="AL51" s="511"/>
      <c r="AM51" s="511"/>
      <c r="AN51" s="511"/>
      <c r="AO51" s="511"/>
      <c r="AP51" s="511"/>
      <c r="AQ51" s="511"/>
      <c r="AR51" s="511"/>
      <c r="AS51" s="511"/>
      <c r="AT51" s="511"/>
      <c r="AU51" s="511"/>
      <c r="AV51" s="511"/>
      <c r="AW51" s="511"/>
      <c r="AX51" s="511"/>
      <c r="AY51" s="511"/>
      <c r="AZ51" s="511"/>
      <c r="BA51" s="511"/>
      <c r="BB51" s="511"/>
      <c r="BC51" s="511"/>
    </row>
    <row r="52" spans="1:55" x14ac:dyDescent="0.25">
      <c r="AX52" s="195"/>
      <c r="AY52" s="195"/>
      <c r="AZ52" s="195"/>
      <c r="BA52" s="195"/>
      <c r="BB52" s="195"/>
    </row>
    <row r="53" spans="1:55" x14ac:dyDescent="0.25">
      <c r="A53" s="7" t="s">
        <v>229</v>
      </c>
    </row>
  </sheetData>
  <mergeCells count="27">
    <mergeCell ref="F4:M8"/>
    <mergeCell ref="AX26:BC26"/>
    <mergeCell ref="AR26:AW26"/>
    <mergeCell ref="AL26:AQ26"/>
    <mergeCell ref="AF26:AK26"/>
    <mergeCell ref="B26:G26"/>
    <mergeCell ref="Z26:AE26"/>
    <mergeCell ref="T26:Y26"/>
    <mergeCell ref="N26:S26"/>
    <mergeCell ref="H26:M26"/>
    <mergeCell ref="F11:G11"/>
    <mergeCell ref="E16:J16"/>
    <mergeCell ref="B25:G25"/>
    <mergeCell ref="Z25:AK25"/>
    <mergeCell ref="AL25:BC25"/>
    <mergeCell ref="H25:Y25"/>
    <mergeCell ref="A50:A51"/>
    <mergeCell ref="B50:G51"/>
    <mergeCell ref="H50:M51"/>
    <mergeCell ref="Z50:AE51"/>
    <mergeCell ref="T50:Y51"/>
    <mergeCell ref="N50:S51"/>
    <mergeCell ref="B24:BC24"/>
    <mergeCell ref="AX50:BC51"/>
    <mergeCell ref="AR50:AW51"/>
    <mergeCell ref="AL50:AQ51"/>
    <mergeCell ref="AF50:AK51"/>
  </mergeCells>
  <hyperlinks>
    <hyperlink ref="A26" r:id="rId1" display="Payment Model Type" xr:uid="{00000000-0004-0000-0300-000000000000}"/>
  </hyperlinks>
  <pageMargins left="0.5" right="0.5" top="0.5" bottom="0.5" header="0.3" footer="0.3"/>
  <pageSetup paperSize="3" scale="58" fitToWidth="0" orientation="landscape" r:id="rId2"/>
  <headerFooter>
    <oddHeader>&amp;CPart 4
Attachment D</oddHeader>
  </headerFooter>
  <colBreaks count="3" manualBreakCount="3">
    <brk id="13" max="1048575" man="1"/>
    <brk id="25" max="1048575" man="1"/>
    <brk id="3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B7AEB-5BA9-4CD1-B45C-7D159C1A870D}">
  <sheetPr>
    <tabColor theme="9" tint="0.59999389629810485"/>
  </sheetPr>
  <dimension ref="A1:Y23"/>
  <sheetViews>
    <sheetView topLeftCell="A7" workbookViewId="0">
      <selection activeCell="A15" sqref="A15"/>
    </sheetView>
  </sheetViews>
  <sheetFormatPr defaultRowHeight="15" x14ac:dyDescent="0.25"/>
  <cols>
    <col min="1" max="1" width="24.5703125" customWidth="1"/>
    <col min="3" max="3" width="8.42578125" bestFit="1" customWidth="1"/>
    <col min="4" max="6" width="10.42578125" bestFit="1" customWidth="1"/>
  </cols>
  <sheetData>
    <row r="1" spans="1:25" s="7" customFormat="1" x14ac:dyDescent="0.25">
      <c r="B1" s="1"/>
      <c r="C1" s="1"/>
      <c r="T1" s="199"/>
      <c r="U1" s="199"/>
    </row>
    <row r="2" spans="1:25" s="7" customFormat="1" x14ac:dyDescent="0.25">
      <c r="A2" s="355" t="s">
        <v>352</v>
      </c>
      <c r="B2" s="465"/>
      <c r="C2" s="465"/>
      <c r="D2" s="463"/>
      <c r="E2" s="463"/>
      <c r="F2" s="463"/>
      <c r="G2" s="463"/>
      <c r="H2" s="463"/>
      <c r="I2" s="463"/>
      <c r="J2" s="463"/>
      <c r="K2" s="463"/>
      <c r="L2" s="463"/>
      <c r="M2" s="463"/>
      <c r="N2" s="463"/>
      <c r="O2" s="463"/>
      <c r="P2" s="463"/>
      <c r="Q2" s="463"/>
      <c r="R2" s="463"/>
      <c r="S2" s="463"/>
      <c r="T2" s="466"/>
      <c r="U2" s="466"/>
      <c r="V2" s="463"/>
      <c r="W2" s="463"/>
      <c r="X2" s="463"/>
      <c r="Y2" s="464"/>
    </row>
    <row r="3" spans="1:25" s="7" customFormat="1" x14ac:dyDescent="0.25">
      <c r="A3" s="154"/>
      <c r="B3" s="154"/>
      <c r="C3" s="154"/>
      <c r="D3" s="154"/>
      <c r="E3" s="210"/>
      <c r="F3" s="210"/>
      <c r="G3" s="210"/>
      <c r="H3" s="210"/>
      <c r="I3" s="210"/>
      <c r="J3" s="210"/>
      <c r="K3" s="210"/>
      <c r="L3" s="210"/>
      <c r="M3" s="210"/>
      <c r="N3" s="210"/>
      <c r="O3" s="210"/>
      <c r="P3" s="210"/>
      <c r="Q3" s="210"/>
      <c r="R3" s="210"/>
      <c r="S3" s="210"/>
      <c r="T3" s="199"/>
      <c r="U3" s="199"/>
    </row>
    <row r="4" spans="1:25" s="7" customFormat="1" x14ac:dyDescent="0.25">
      <c r="A4" s="154" t="s">
        <v>91</v>
      </c>
      <c r="B4" s="210" t="s">
        <v>57</v>
      </c>
      <c r="C4" s="154"/>
      <c r="E4" s="210"/>
      <c r="F4" s="210"/>
      <c r="G4" s="210"/>
      <c r="H4" s="210"/>
      <c r="I4" s="210"/>
      <c r="J4" s="210"/>
      <c r="K4" s="210"/>
      <c r="L4" s="210"/>
      <c r="M4" s="210"/>
      <c r="N4" s="210"/>
      <c r="O4" s="210"/>
      <c r="P4" s="210"/>
      <c r="Q4" s="210"/>
      <c r="R4" s="210"/>
      <c r="S4" s="210"/>
      <c r="T4" s="199"/>
      <c r="U4" s="199"/>
    </row>
    <row r="5" spans="1:25" s="7" customFormat="1" x14ac:dyDescent="0.25">
      <c r="A5" s="157" t="s">
        <v>92</v>
      </c>
      <c r="B5" s="160" t="s">
        <v>93</v>
      </c>
      <c r="C5" s="157"/>
      <c r="E5" s="160"/>
      <c r="F5" s="160"/>
      <c r="G5" s="160"/>
      <c r="H5" s="160"/>
      <c r="I5" s="160"/>
      <c r="J5" s="160"/>
      <c r="K5" s="160"/>
      <c r="L5" s="160"/>
      <c r="M5" s="160"/>
      <c r="N5" s="160"/>
      <c r="O5" s="160"/>
      <c r="P5" s="210"/>
      <c r="Q5" s="210"/>
      <c r="R5" s="210"/>
      <c r="S5" s="210"/>
      <c r="T5" s="199"/>
      <c r="U5" s="199"/>
    </row>
    <row r="6" spans="1:25" s="7" customFormat="1" x14ac:dyDescent="0.25">
      <c r="A6" s="157" t="s">
        <v>94</v>
      </c>
      <c r="B6" s="160" t="s">
        <v>234</v>
      </c>
      <c r="C6" s="157"/>
      <c r="E6" s="160"/>
      <c r="F6" s="160"/>
      <c r="G6" s="160"/>
      <c r="H6" s="160"/>
      <c r="I6" s="160"/>
      <c r="J6" s="160"/>
      <c r="K6" s="160"/>
      <c r="L6" s="160"/>
      <c r="M6" s="160"/>
      <c r="N6" s="160"/>
      <c r="O6" s="160"/>
      <c r="P6" s="160"/>
      <c r="Q6" s="160"/>
      <c r="R6" s="210"/>
      <c r="S6" s="210"/>
      <c r="T6" s="199"/>
      <c r="U6" s="199"/>
    </row>
    <row r="7" spans="1:25" s="7" customFormat="1" x14ac:dyDescent="0.25">
      <c r="A7" s="157"/>
      <c r="B7" s="160" t="s">
        <v>235</v>
      </c>
      <c r="C7" s="157"/>
      <c r="E7" s="160"/>
      <c r="F7" s="160"/>
      <c r="G7" s="160"/>
      <c r="H7" s="160"/>
      <c r="I7" s="160"/>
      <c r="J7" s="160"/>
      <c r="K7" s="160"/>
      <c r="L7" s="160"/>
      <c r="M7" s="160"/>
      <c r="N7" s="160"/>
      <c r="O7" s="160"/>
      <c r="P7" s="160"/>
      <c r="Q7" s="160"/>
      <c r="R7" s="210"/>
      <c r="S7" s="210"/>
      <c r="T7" s="199"/>
      <c r="U7" s="199"/>
    </row>
    <row r="8" spans="1:25" s="7" customFormat="1" x14ac:dyDescent="0.25">
      <c r="A8" s="157"/>
      <c r="B8" s="158" t="s">
        <v>236</v>
      </c>
      <c r="C8" s="157"/>
      <c r="E8" s="160"/>
      <c r="F8" s="160"/>
      <c r="G8" s="160"/>
      <c r="H8" s="160"/>
      <c r="I8" s="160"/>
      <c r="J8" s="160"/>
      <c r="K8" s="160"/>
      <c r="L8" s="160"/>
      <c r="M8" s="160"/>
      <c r="N8" s="160"/>
      <c r="O8" s="160"/>
      <c r="P8" s="350"/>
      <c r="Q8" s="160"/>
      <c r="R8" s="210"/>
      <c r="S8" s="210"/>
      <c r="T8" s="199"/>
      <c r="U8" s="199"/>
    </row>
    <row r="9" spans="1:25" s="7" customFormat="1" x14ac:dyDescent="0.25">
      <c r="A9" s="154" t="s">
        <v>95</v>
      </c>
      <c r="B9" s="211" t="s">
        <v>96</v>
      </c>
      <c r="C9" s="154"/>
      <c r="E9" s="162"/>
      <c r="F9" s="162"/>
      <c r="G9" s="162"/>
      <c r="H9" s="162"/>
      <c r="I9" s="162"/>
      <c r="J9" s="160"/>
      <c r="K9" s="352"/>
      <c r="L9" s="162"/>
      <c r="M9" s="162"/>
      <c r="N9" s="162"/>
      <c r="O9" s="162"/>
      <c r="P9" s="349"/>
      <c r="Q9" s="162"/>
      <c r="R9" s="210"/>
      <c r="S9" s="210"/>
      <c r="T9" s="199"/>
      <c r="U9" s="199"/>
    </row>
    <row r="10" spans="1:25" s="7" customFormat="1" x14ac:dyDescent="0.25">
      <c r="A10" s="154" t="s">
        <v>196</v>
      </c>
      <c r="B10" s="162">
        <v>43556</v>
      </c>
      <c r="C10" s="154"/>
      <c r="E10" s="162"/>
      <c r="F10" s="162"/>
      <c r="G10" s="162"/>
      <c r="H10" s="162"/>
      <c r="I10" s="162"/>
      <c r="J10" s="160"/>
      <c r="K10" s="351"/>
      <c r="L10" s="162"/>
      <c r="M10" s="162"/>
      <c r="N10" s="162"/>
      <c r="O10" s="162"/>
      <c r="P10" s="210"/>
      <c r="Q10" s="210"/>
      <c r="R10" s="210"/>
      <c r="S10" s="210"/>
      <c r="T10" s="199"/>
      <c r="U10" s="199"/>
    </row>
    <row r="11" spans="1:25" s="7" customFormat="1" x14ac:dyDescent="0.25">
      <c r="A11" s="154"/>
      <c r="B11" s="154"/>
      <c r="C11" s="154"/>
      <c r="D11" s="160"/>
      <c r="R11" s="210"/>
      <c r="S11" s="210"/>
      <c r="T11" s="199"/>
      <c r="U11" s="199"/>
    </row>
    <row r="12" spans="1:25" ht="15.75" x14ac:dyDescent="0.25">
      <c r="A12" s="471"/>
      <c r="B12" s="539" t="s">
        <v>345</v>
      </c>
      <c r="C12" s="539"/>
      <c r="D12" s="539"/>
      <c r="E12" s="539"/>
      <c r="F12" s="539"/>
      <c r="R12" s="470"/>
      <c r="S12" s="470"/>
      <c r="T12" s="470"/>
      <c r="U12" s="470"/>
      <c r="V12" s="470"/>
      <c r="W12" s="470"/>
      <c r="X12" s="470"/>
      <c r="Y12" s="470"/>
    </row>
    <row r="13" spans="1:25" ht="15.75" x14ac:dyDescent="0.25">
      <c r="A13" s="472"/>
      <c r="B13" s="477" t="s">
        <v>28</v>
      </c>
      <c r="C13" s="478" t="s">
        <v>346</v>
      </c>
      <c r="D13" s="477" t="s">
        <v>347</v>
      </c>
      <c r="E13" s="477" t="s">
        <v>348</v>
      </c>
      <c r="F13" s="477" t="s">
        <v>347</v>
      </c>
    </row>
    <row r="14" spans="1:25" ht="15.75" x14ac:dyDescent="0.25">
      <c r="A14" s="473" t="s">
        <v>358</v>
      </c>
      <c r="B14" s="479">
        <v>2017</v>
      </c>
      <c r="C14" s="479">
        <v>2018</v>
      </c>
      <c r="D14" s="479">
        <v>2019</v>
      </c>
      <c r="E14" s="479">
        <v>2019</v>
      </c>
      <c r="F14" s="479">
        <v>2020</v>
      </c>
    </row>
    <row r="15" spans="1:25" ht="15.75" x14ac:dyDescent="0.25">
      <c r="A15" s="474" t="s">
        <v>105</v>
      </c>
    </row>
    <row r="16" spans="1:25" ht="15.75" x14ac:dyDescent="0.25">
      <c r="A16" s="475" t="s">
        <v>103</v>
      </c>
      <c r="B16" s="468"/>
      <c r="C16" s="468"/>
      <c r="D16" s="468"/>
      <c r="E16" s="468"/>
      <c r="F16" s="468"/>
    </row>
    <row r="17" spans="1:6" ht="15.75" x14ac:dyDescent="0.25">
      <c r="A17" s="474" t="s">
        <v>349</v>
      </c>
    </row>
    <row r="18" spans="1:6" ht="15.75" x14ac:dyDescent="0.25">
      <c r="A18" s="475" t="s">
        <v>350</v>
      </c>
      <c r="B18" s="468"/>
      <c r="C18" s="468"/>
      <c r="D18" s="468"/>
      <c r="E18" s="468"/>
      <c r="F18" s="468"/>
    </row>
    <row r="19" spans="1:6" ht="15.75" x14ac:dyDescent="0.25">
      <c r="A19" s="474" t="s">
        <v>350</v>
      </c>
    </row>
    <row r="20" spans="1:6" ht="15.75" x14ac:dyDescent="0.25">
      <c r="A20" s="475" t="s">
        <v>350</v>
      </c>
      <c r="B20" s="468"/>
      <c r="C20" s="468"/>
      <c r="D20" s="468"/>
      <c r="E20" s="468"/>
      <c r="F20" s="468"/>
    </row>
    <row r="21" spans="1:6" ht="15.75" x14ac:dyDescent="0.25">
      <c r="A21" s="476" t="s">
        <v>115</v>
      </c>
      <c r="B21" s="471">
        <f>SUM(B15:B20)</f>
        <v>0</v>
      </c>
      <c r="C21" s="471">
        <f>SUM(C15:C20)</f>
        <v>0</v>
      </c>
      <c r="D21" s="471">
        <f>SUM(D15:D20)</f>
        <v>0</v>
      </c>
      <c r="E21" s="471">
        <f>SUM(E15:E20)</f>
        <v>0</v>
      </c>
      <c r="F21" s="471">
        <f>SUM(F15:F20)</f>
        <v>0</v>
      </c>
    </row>
    <row r="23" spans="1:6" x14ac:dyDescent="0.25">
      <c r="A23" s="469" t="s">
        <v>351</v>
      </c>
    </row>
  </sheetData>
  <mergeCells count="1">
    <mergeCell ref="B12:F1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Y47"/>
  <sheetViews>
    <sheetView view="pageBreakPreview" zoomScale="115" zoomScaleNormal="98" zoomScaleSheetLayoutView="115" workbookViewId="0">
      <pane xSplit="1" topLeftCell="B1" activePane="topRight" state="frozen"/>
      <selection pane="topRight" activeCell="W17" sqref="W17"/>
    </sheetView>
  </sheetViews>
  <sheetFormatPr defaultColWidth="9.140625" defaultRowHeight="15" x14ac:dyDescent="0.25"/>
  <cols>
    <col min="1" max="1" width="55.28515625" style="7" customWidth="1"/>
    <col min="2" max="2" width="19.85546875" style="7" customWidth="1"/>
    <col min="3" max="4" width="19.140625" style="7" customWidth="1"/>
    <col min="5" max="5" width="14.5703125" style="7" bestFit="1" customWidth="1"/>
    <col min="6" max="6" width="19.42578125" style="7" customWidth="1"/>
    <col min="7" max="7" width="19.140625" style="7" customWidth="1"/>
    <col min="8" max="8" width="19.5703125" style="7" bestFit="1" customWidth="1"/>
    <col min="9" max="9" width="14" style="7" customWidth="1"/>
    <col min="10" max="10" width="19.42578125" style="7" bestFit="1" customWidth="1"/>
    <col min="11" max="11" width="19.140625" style="7" bestFit="1" customWidth="1"/>
    <col min="12" max="12" width="19.5703125" style="7" bestFit="1" customWidth="1"/>
    <col min="13" max="13" width="14" style="7" customWidth="1"/>
    <col min="14" max="14" width="19.42578125" style="7" bestFit="1" customWidth="1"/>
    <col min="15" max="15" width="19.140625" style="7" bestFit="1" customWidth="1"/>
    <col min="16" max="16" width="19.5703125" style="7" bestFit="1" customWidth="1"/>
    <col min="17" max="17" width="14" style="7" customWidth="1"/>
    <col min="18" max="18" width="17.7109375" style="7" bestFit="1" customWidth="1"/>
    <col min="19" max="19" width="12" style="7" customWidth="1"/>
    <col min="20" max="21" width="12" style="199" customWidth="1"/>
    <col min="22" max="22" width="18.7109375" style="7" bestFit="1" customWidth="1"/>
    <col min="23" max="24" width="12" style="7" customWidth="1"/>
    <col min="25" max="25" width="10.7109375" style="7" bestFit="1" customWidth="1"/>
    <col min="26" max="16384" width="9.140625" style="7"/>
  </cols>
  <sheetData>
    <row r="1" spans="1:25" x14ac:dyDescent="0.25">
      <c r="B1" s="1"/>
      <c r="C1" s="1"/>
    </row>
    <row r="2" spans="1:25" x14ac:dyDescent="0.25">
      <c r="A2" s="355" t="s">
        <v>343</v>
      </c>
      <c r="B2" s="465"/>
      <c r="C2" s="465"/>
      <c r="D2" s="463"/>
      <c r="E2" s="463"/>
      <c r="F2" s="463"/>
      <c r="G2" s="463"/>
      <c r="H2" s="463"/>
      <c r="I2" s="463"/>
      <c r="J2" s="463"/>
      <c r="K2" s="463"/>
      <c r="L2" s="463"/>
      <c r="M2" s="463"/>
      <c r="N2" s="463"/>
      <c r="O2" s="463"/>
      <c r="P2" s="463"/>
      <c r="Q2" s="463"/>
      <c r="R2" s="463"/>
      <c r="S2" s="463"/>
      <c r="T2" s="466"/>
      <c r="U2" s="466"/>
      <c r="V2" s="463"/>
      <c r="W2" s="463"/>
      <c r="X2" s="463"/>
      <c r="Y2" s="464"/>
    </row>
    <row r="3" spans="1:25" x14ac:dyDescent="0.25">
      <c r="A3" s="154"/>
      <c r="B3" s="154"/>
      <c r="C3" s="154"/>
      <c r="D3" s="154"/>
      <c r="E3" s="210"/>
      <c r="F3" s="210"/>
      <c r="G3" s="210"/>
      <c r="H3" s="210"/>
      <c r="I3" s="210"/>
      <c r="J3" s="210"/>
      <c r="K3" s="210"/>
      <c r="L3" s="210"/>
      <c r="M3" s="210"/>
      <c r="N3" s="210"/>
      <c r="O3" s="210"/>
      <c r="P3" s="210"/>
      <c r="Q3" s="210"/>
      <c r="R3" s="210"/>
      <c r="S3" s="210"/>
    </row>
    <row r="4" spans="1:25" x14ac:dyDescent="0.25">
      <c r="A4" s="154" t="s">
        <v>91</v>
      </c>
      <c r="B4" s="210" t="s">
        <v>57</v>
      </c>
      <c r="C4" s="154"/>
      <c r="E4" s="210"/>
      <c r="F4" s="210"/>
      <c r="G4" s="210"/>
      <c r="H4" s="210"/>
      <c r="I4" s="210"/>
      <c r="J4" s="210"/>
      <c r="K4" s="210"/>
      <c r="L4" s="210"/>
      <c r="M4" s="210"/>
      <c r="N4" s="210"/>
      <c r="O4" s="210"/>
      <c r="P4" s="210"/>
      <c r="Q4" s="210"/>
      <c r="R4" s="210"/>
      <c r="S4" s="210"/>
    </row>
    <row r="5" spans="1:25" x14ac:dyDescent="0.25">
      <c r="A5" s="157" t="s">
        <v>92</v>
      </c>
      <c r="B5" s="160" t="s">
        <v>93</v>
      </c>
      <c r="C5" s="157"/>
      <c r="E5" s="160"/>
      <c r="F5" s="160"/>
      <c r="G5" s="160"/>
      <c r="H5" s="160"/>
      <c r="I5" s="160"/>
      <c r="J5" s="160"/>
      <c r="K5" s="160"/>
      <c r="L5" s="160"/>
      <c r="M5" s="160"/>
      <c r="N5" s="160"/>
      <c r="O5" s="160"/>
      <c r="P5" s="210"/>
      <c r="Q5" s="210"/>
      <c r="R5" s="210"/>
      <c r="S5" s="210"/>
    </row>
    <row r="6" spans="1:25" x14ac:dyDescent="0.25">
      <c r="A6" s="157" t="s">
        <v>94</v>
      </c>
      <c r="B6" s="160" t="s">
        <v>234</v>
      </c>
      <c r="C6" s="157"/>
      <c r="E6" s="160"/>
      <c r="F6" s="160"/>
      <c r="G6" s="160"/>
      <c r="H6" s="160"/>
      <c r="I6" s="160"/>
      <c r="J6" s="160"/>
      <c r="K6" s="160"/>
      <c r="L6" s="160"/>
      <c r="M6" s="160"/>
      <c r="N6" s="160"/>
      <c r="O6" s="160"/>
      <c r="P6" s="160"/>
      <c r="Q6" s="160"/>
      <c r="R6" s="210"/>
      <c r="S6" s="210"/>
    </row>
    <row r="7" spans="1:25" x14ac:dyDescent="0.25">
      <c r="A7" s="157"/>
      <c r="B7" s="160" t="s">
        <v>235</v>
      </c>
      <c r="C7" s="157"/>
      <c r="E7" s="160"/>
      <c r="F7" s="160"/>
      <c r="G7" s="160"/>
      <c r="H7" s="160"/>
      <c r="I7" s="160"/>
      <c r="J7" s="160"/>
      <c r="K7" s="160"/>
      <c r="L7" s="160"/>
      <c r="M7" s="160"/>
      <c r="N7" s="160"/>
      <c r="O7" s="160"/>
      <c r="P7" s="160"/>
      <c r="Q7" s="160"/>
      <c r="R7" s="210"/>
      <c r="S7" s="210"/>
    </row>
    <row r="8" spans="1:25" x14ac:dyDescent="0.25">
      <c r="A8" s="157"/>
      <c r="B8" s="158" t="s">
        <v>236</v>
      </c>
      <c r="C8" s="157"/>
      <c r="E8" s="160"/>
      <c r="F8" s="160"/>
      <c r="G8" s="160"/>
      <c r="H8" s="160"/>
      <c r="I8" s="160"/>
      <c r="J8" s="160"/>
      <c r="K8" s="160"/>
      <c r="L8" s="160"/>
      <c r="M8" s="160"/>
      <c r="N8" s="160"/>
      <c r="O8" s="160"/>
      <c r="P8" s="350"/>
      <c r="Q8" s="160"/>
      <c r="R8" s="210"/>
      <c r="S8" s="210"/>
    </row>
    <row r="9" spans="1:25" x14ac:dyDescent="0.25">
      <c r="A9" s="154" t="s">
        <v>95</v>
      </c>
      <c r="B9" s="211" t="s">
        <v>96</v>
      </c>
      <c r="C9" s="154"/>
      <c r="E9" s="162"/>
      <c r="F9" s="162"/>
      <c r="G9" s="162"/>
      <c r="H9" s="162"/>
      <c r="I9" s="162"/>
      <c r="J9" s="160"/>
      <c r="K9" s="352"/>
      <c r="L9" s="162"/>
      <c r="M9" s="162"/>
      <c r="N9" s="162"/>
      <c r="O9" s="162"/>
      <c r="P9" s="349"/>
      <c r="Q9" s="162"/>
      <c r="R9" s="210"/>
      <c r="S9" s="210"/>
    </row>
    <row r="10" spans="1:25" ht="15.75" thickBot="1" x14ac:dyDescent="0.3">
      <c r="A10" s="154" t="s">
        <v>196</v>
      </c>
      <c r="B10" s="162">
        <v>43556</v>
      </c>
      <c r="C10" s="154"/>
      <c r="E10" s="162"/>
      <c r="F10" s="162"/>
      <c r="G10" s="162"/>
      <c r="H10" s="162"/>
      <c r="I10" s="162"/>
      <c r="J10" s="160"/>
      <c r="K10" s="351"/>
      <c r="L10" s="162"/>
      <c r="M10" s="162"/>
      <c r="N10" s="162"/>
      <c r="O10" s="162"/>
      <c r="P10" s="210"/>
      <c r="Q10" s="210"/>
      <c r="R10" s="210"/>
      <c r="S10" s="210"/>
    </row>
    <row r="11" spans="1:25" x14ac:dyDescent="0.25">
      <c r="A11" s="154"/>
      <c r="B11" s="154"/>
      <c r="C11" s="154"/>
      <c r="D11" s="160"/>
      <c r="R11" s="544" t="s">
        <v>356</v>
      </c>
      <c r="S11" s="545"/>
      <c r="T11" s="545"/>
      <c r="U11" s="546"/>
      <c r="V11" s="544" t="s">
        <v>357</v>
      </c>
      <c r="W11" s="545"/>
      <c r="X11" s="545"/>
      <c r="Y11" s="546"/>
    </row>
    <row r="12" spans="1:25" ht="21" customHeight="1" x14ac:dyDescent="0.25">
      <c r="A12" s="212" t="s">
        <v>97</v>
      </c>
      <c r="B12" s="542" t="s">
        <v>353</v>
      </c>
      <c r="C12" s="543"/>
      <c r="D12" s="543"/>
      <c r="E12" s="543"/>
      <c r="F12" s="542" t="s">
        <v>217</v>
      </c>
      <c r="G12" s="543"/>
      <c r="H12" s="543"/>
      <c r="I12" s="543"/>
      <c r="J12" s="542" t="s">
        <v>354</v>
      </c>
      <c r="K12" s="543"/>
      <c r="L12" s="543"/>
      <c r="M12" s="543"/>
      <c r="N12" s="542" t="s">
        <v>355</v>
      </c>
      <c r="O12" s="543"/>
      <c r="P12" s="543"/>
      <c r="Q12" s="543"/>
      <c r="R12" s="547" t="s">
        <v>98</v>
      </c>
      <c r="S12" s="548"/>
      <c r="T12" s="549" t="s">
        <v>99</v>
      </c>
      <c r="U12" s="550"/>
      <c r="V12" s="547" t="s">
        <v>98</v>
      </c>
      <c r="W12" s="548"/>
      <c r="X12" s="549" t="s">
        <v>99</v>
      </c>
      <c r="Y12" s="550"/>
    </row>
    <row r="13" spans="1:25" s="200" customFormat="1" ht="30" x14ac:dyDescent="0.25">
      <c r="A13" s="444" t="s">
        <v>100</v>
      </c>
      <c r="B13" s="418" t="s">
        <v>339</v>
      </c>
      <c r="C13" s="419" t="s">
        <v>340</v>
      </c>
      <c r="D13" s="445" t="s">
        <v>341</v>
      </c>
      <c r="E13" s="418" t="s">
        <v>101</v>
      </c>
      <c r="F13" s="418" t="s">
        <v>339</v>
      </c>
      <c r="G13" s="419" t="s">
        <v>340</v>
      </c>
      <c r="H13" s="445" t="s">
        <v>341</v>
      </c>
      <c r="I13" s="418" t="s">
        <v>101</v>
      </c>
      <c r="J13" s="418" t="s">
        <v>339</v>
      </c>
      <c r="K13" s="419" t="s">
        <v>340</v>
      </c>
      <c r="L13" s="445" t="s">
        <v>341</v>
      </c>
      <c r="M13" s="418" t="s">
        <v>101</v>
      </c>
      <c r="N13" s="418" t="s">
        <v>339</v>
      </c>
      <c r="O13" s="419" t="s">
        <v>340</v>
      </c>
      <c r="P13" s="445" t="s">
        <v>341</v>
      </c>
      <c r="Q13" s="418" t="s">
        <v>101</v>
      </c>
      <c r="R13" s="484" t="s">
        <v>101</v>
      </c>
      <c r="S13" s="425" t="s">
        <v>341</v>
      </c>
      <c r="T13" s="485" t="s">
        <v>101</v>
      </c>
      <c r="U13" s="486" t="s">
        <v>341</v>
      </c>
      <c r="V13" s="425" t="s">
        <v>341</v>
      </c>
      <c r="W13" s="425" t="s">
        <v>101</v>
      </c>
      <c r="X13" s="425" t="s">
        <v>341</v>
      </c>
      <c r="Y13" s="425" t="s">
        <v>101</v>
      </c>
    </row>
    <row r="14" spans="1:25" x14ac:dyDescent="0.25">
      <c r="A14" s="213" t="s">
        <v>103</v>
      </c>
      <c r="B14" s="214"/>
      <c r="C14" s="187"/>
      <c r="D14" s="187"/>
      <c r="E14" s="187"/>
      <c r="F14" s="214"/>
      <c r="G14" s="215"/>
      <c r="H14" s="187"/>
      <c r="I14" s="187"/>
      <c r="J14" s="214"/>
      <c r="K14" s="215"/>
      <c r="L14" s="187"/>
      <c r="M14" s="187"/>
      <c r="N14" s="214"/>
      <c r="O14" s="215"/>
      <c r="P14" s="187"/>
      <c r="Q14" s="187"/>
      <c r="R14" s="201"/>
      <c r="S14" s="202"/>
      <c r="T14" s="203"/>
      <c r="U14" s="204"/>
      <c r="V14" s="201"/>
      <c r="W14" s="202"/>
      <c r="X14" s="202"/>
      <c r="Y14" s="205"/>
    </row>
    <row r="15" spans="1:25" x14ac:dyDescent="0.25">
      <c r="A15" s="253" t="s">
        <v>106</v>
      </c>
      <c r="B15" s="219"/>
      <c r="C15" s="290"/>
      <c r="D15" s="290"/>
      <c r="E15" s="291"/>
      <c r="F15" s="219"/>
      <c r="G15" s="290"/>
      <c r="H15" s="291"/>
      <c r="I15" s="290"/>
      <c r="J15" s="302"/>
      <c r="K15" s="480"/>
      <c r="L15" s="336"/>
      <c r="M15" s="337"/>
      <c r="N15" s="302"/>
      <c r="O15" s="480"/>
      <c r="P15" s="336"/>
      <c r="Q15" s="337"/>
      <c r="R15" s="292">
        <f>(M15-E15)</f>
        <v>0</v>
      </c>
      <c r="S15" s="297">
        <f>L15-D15</f>
        <v>0</v>
      </c>
      <c r="T15" s="206" t="e">
        <f>((M15-E15)/E15)</f>
        <v>#DIV/0!</v>
      </c>
      <c r="U15" s="207" t="e">
        <f>((L15-D15)/D15)</f>
        <v>#DIV/0!</v>
      </c>
      <c r="V15" s="292">
        <f t="shared" ref="V15" si="0">(P15-L15)</f>
        <v>0</v>
      </c>
      <c r="W15" s="297">
        <f t="shared" ref="W15" si="1">Q15-M15</f>
        <v>0</v>
      </c>
      <c r="X15" s="206" t="e">
        <f t="shared" ref="X15:Y18" si="2">((P15-L15)/L15)</f>
        <v>#DIV/0!</v>
      </c>
      <c r="Y15" s="207" t="e">
        <f t="shared" si="2"/>
        <v>#DIV/0!</v>
      </c>
    </row>
    <row r="16" spans="1:25" x14ac:dyDescent="0.25">
      <c r="A16" s="216" t="s">
        <v>238</v>
      </c>
      <c r="B16" s="280"/>
      <c r="C16" s="282"/>
      <c r="D16" s="282"/>
      <c r="E16" s="259"/>
      <c r="F16" s="280"/>
      <c r="G16" s="282"/>
      <c r="H16" s="259"/>
      <c r="I16" s="282"/>
      <c r="J16" s="302"/>
      <c r="K16" s="480"/>
      <c r="L16" s="270"/>
      <c r="M16" s="303"/>
      <c r="N16" s="302"/>
      <c r="O16" s="480"/>
      <c r="P16" s="270"/>
      <c r="Q16" s="303"/>
      <c r="R16" s="292">
        <f t="shared" ref="R16:R17" si="3">(M16-E16)</f>
        <v>0</v>
      </c>
      <c r="S16" s="297">
        <f t="shared" ref="S16:S17" si="4">L16-D16</f>
        <v>0</v>
      </c>
      <c r="T16" s="206" t="e">
        <f>((M16-E16)/E16)</f>
        <v>#DIV/0!</v>
      </c>
      <c r="U16" s="207" t="e">
        <f>((L16-D16)/D16)</f>
        <v>#DIV/0!</v>
      </c>
      <c r="V16" s="292">
        <f t="shared" ref="V16:V35" si="5">(P16-L16)</f>
        <v>0</v>
      </c>
      <c r="W16" s="297">
        <f>Q16-M16</f>
        <v>0</v>
      </c>
      <c r="X16" s="206" t="e">
        <f t="shared" si="2"/>
        <v>#DIV/0!</v>
      </c>
      <c r="Y16" s="207" t="e">
        <f t="shared" si="2"/>
        <v>#DIV/0!</v>
      </c>
    </row>
    <row r="17" spans="1:25" x14ac:dyDescent="0.25">
      <c r="A17" s="253" t="s">
        <v>239</v>
      </c>
      <c r="B17" s="280"/>
      <c r="C17" s="282"/>
      <c r="D17" s="282"/>
      <c r="E17" s="259"/>
      <c r="F17" s="280"/>
      <c r="G17" s="282"/>
      <c r="H17" s="259"/>
      <c r="I17" s="282"/>
      <c r="J17" s="302"/>
      <c r="K17" s="480"/>
      <c r="L17" s="270"/>
      <c r="M17" s="303"/>
      <c r="N17" s="302"/>
      <c r="O17" s="480"/>
      <c r="P17" s="270"/>
      <c r="Q17" s="303"/>
      <c r="R17" s="292">
        <f t="shared" si="3"/>
        <v>0</v>
      </c>
      <c r="S17" s="297">
        <f t="shared" si="4"/>
        <v>0</v>
      </c>
      <c r="T17" s="206" t="e">
        <f>((M17-E17)/E17)</f>
        <v>#DIV/0!</v>
      </c>
      <c r="U17" s="207" t="e">
        <f>((L17-D17)/D17)</f>
        <v>#DIV/0!</v>
      </c>
      <c r="V17" s="292">
        <f t="shared" ref="V17" si="6">(P17-L17)</f>
        <v>0</v>
      </c>
      <c r="W17" s="297">
        <f t="shared" ref="W17" si="7">Q17-M17</f>
        <v>0</v>
      </c>
      <c r="X17" s="206" t="e">
        <f t="shared" si="2"/>
        <v>#DIV/0!</v>
      </c>
      <c r="Y17" s="207" t="e">
        <f t="shared" si="2"/>
        <v>#DIV/0!</v>
      </c>
    </row>
    <row r="18" spans="1:25" x14ac:dyDescent="0.25">
      <c r="A18" s="217" t="s">
        <v>104</v>
      </c>
      <c r="B18" s="287">
        <f t="shared" ref="B18:Q18" si="8">SUM(B15:B17)</f>
        <v>0</v>
      </c>
      <c r="C18" s="283">
        <f t="shared" si="8"/>
        <v>0</v>
      </c>
      <c r="D18" s="283">
        <f t="shared" si="8"/>
        <v>0</v>
      </c>
      <c r="E18" s="263">
        <f t="shared" si="8"/>
        <v>0</v>
      </c>
      <c r="F18" s="287">
        <f t="shared" si="8"/>
        <v>0</v>
      </c>
      <c r="G18" s="283">
        <f t="shared" si="8"/>
        <v>0</v>
      </c>
      <c r="H18" s="263">
        <f t="shared" si="8"/>
        <v>0</v>
      </c>
      <c r="I18" s="283">
        <f t="shared" si="8"/>
        <v>0</v>
      </c>
      <c r="J18" s="287">
        <f t="shared" si="8"/>
        <v>0</v>
      </c>
      <c r="K18" s="481">
        <f t="shared" si="8"/>
        <v>0</v>
      </c>
      <c r="L18" s="263">
        <f t="shared" si="8"/>
        <v>0</v>
      </c>
      <c r="M18" s="283">
        <f t="shared" si="8"/>
        <v>0</v>
      </c>
      <c r="N18" s="287">
        <f t="shared" si="8"/>
        <v>0</v>
      </c>
      <c r="O18" s="481">
        <f t="shared" si="8"/>
        <v>0</v>
      </c>
      <c r="P18" s="263">
        <f t="shared" si="8"/>
        <v>0</v>
      </c>
      <c r="Q18" s="283">
        <f t="shared" si="8"/>
        <v>0</v>
      </c>
      <c r="R18" s="293">
        <f>(M18-E18)</f>
        <v>0</v>
      </c>
      <c r="S18" s="298">
        <f>L18-D18</f>
        <v>0</v>
      </c>
      <c r="T18" s="77" t="e">
        <f>((M18-E18)/E18)</f>
        <v>#DIV/0!</v>
      </c>
      <c r="U18" s="78" t="e">
        <f>((L18-D18)/D18)</f>
        <v>#DIV/0!</v>
      </c>
      <c r="V18" s="293">
        <f t="shared" si="5"/>
        <v>0</v>
      </c>
      <c r="W18" s="298">
        <f t="shared" ref="W18:W31" si="9">Q18-M18</f>
        <v>0</v>
      </c>
      <c r="X18" s="77" t="e">
        <f t="shared" si="2"/>
        <v>#DIV/0!</v>
      </c>
      <c r="Y18" s="78" t="e">
        <f t="shared" si="2"/>
        <v>#DIV/0!</v>
      </c>
    </row>
    <row r="19" spans="1:25" x14ac:dyDescent="0.25">
      <c r="A19" s="218" t="s">
        <v>105</v>
      </c>
      <c r="B19" s="281"/>
      <c r="C19" s="282"/>
      <c r="D19" s="282"/>
      <c r="E19" s="259"/>
      <c r="F19" s="281"/>
      <c r="G19" s="282"/>
      <c r="H19" s="259"/>
      <c r="I19" s="282"/>
      <c r="J19" s="281"/>
      <c r="K19" s="482"/>
      <c r="L19" s="259"/>
      <c r="M19" s="282"/>
      <c r="N19" s="281"/>
      <c r="O19" s="482"/>
      <c r="P19" s="259"/>
      <c r="Q19" s="282"/>
      <c r="R19" s="294"/>
      <c r="S19" s="299"/>
      <c r="T19" s="208"/>
      <c r="U19" s="209"/>
      <c r="V19" s="294"/>
      <c r="W19" s="299"/>
      <c r="X19" s="208"/>
      <c r="Y19" s="209"/>
    </row>
    <row r="20" spans="1:25" x14ac:dyDescent="0.25">
      <c r="A20" s="253" t="s">
        <v>106</v>
      </c>
      <c r="B20" s="280"/>
      <c r="C20" s="282"/>
      <c r="D20" s="282"/>
      <c r="E20" s="259"/>
      <c r="F20" s="280"/>
      <c r="G20" s="282"/>
      <c r="H20" s="259"/>
      <c r="I20" s="282"/>
      <c r="J20" s="302"/>
      <c r="K20" s="480"/>
      <c r="L20" s="270"/>
      <c r="M20" s="337"/>
      <c r="N20" s="302"/>
      <c r="O20" s="480"/>
      <c r="P20" s="270"/>
      <c r="Q20" s="337"/>
      <c r="R20" s="292">
        <f>(M20-E20)</f>
        <v>0</v>
      </c>
      <c r="S20" s="297">
        <f>L20-D20</f>
        <v>0</v>
      </c>
      <c r="T20" s="206" t="e">
        <f>((M20-E20)/E20)</f>
        <v>#DIV/0!</v>
      </c>
      <c r="U20" s="207" t="e">
        <f>((L20-D20)/D20)</f>
        <v>#DIV/0!</v>
      </c>
      <c r="V20" s="292">
        <f t="shared" si="5"/>
        <v>0</v>
      </c>
      <c r="W20" s="297">
        <f t="shared" si="9"/>
        <v>0</v>
      </c>
      <c r="X20" s="206" t="e">
        <f t="shared" ref="X20:Y23" si="10">((P20-L20)/L20)</f>
        <v>#DIV/0!</v>
      </c>
      <c r="Y20" s="207" t="e">
        <f t="shared" si="10"/>
        <v>#DIV/0!</v>
      </c>
    </row>
    <row r="21" spans="1:25" x14ac:dyDescent="0.25">
      <c r="A21" s="216" t="s">
        <v>238</v>
      </c>
      <c r="B21" s="280"/>
      <c r="C21" s="282"/>
      <c r="D21" s="282"/>
      <c r="E21" s="259"/>
      <c r="F21" s="280"/>
      <c r="G21" s="282"/>
      <c r="H21" s="259"/>
      <c r="I21" s="282"/>
      <c r="J21" s="302"/>
      <c r="K21" s="480"/>
      <c r="L21" s="270"/>
      <c r="M21" s="303"/>
      <c r="N21" s="302"/>
      <c r="O21" s="480"/>
      <c r="P21" s="270"/>
      <c r="Q21" s="303"/>
      <c r="R21" s="292">
        <f t="shared" ref="R21:R22" si="11">(M21-E21)</f>
        <v>0</v>
      </c>
      <c r="S21" s="297">
        <f t="shared" ref="S21:S22" si="12">L21-D21</f>
        <v>0</v>
      </c>
      <c r="T21" s="206" t="e">
        <f>((M21-E21)/E21)</f>
        <v>#DIV/0!</v>
      </c>
      <c r="U21" s="207" t="e">
        <f>((L21-D21)/D21)</f>
        <v>#DIV/0!</v>
      </c>
      <c r="V21" s="292">
        <f t="shared" si="5"/>
        <v>0</v>
      </c>
      <c r="W21" s="297">
        <f t="shared" si="9"/>
        <v>0</v>
      </c>
      <c r="X21" s="206" t="e">
        <f t="shared" si="10"/>
        <v>#DIV/0!</v>
      </c>
      <c r="Y21" s="207" t="e">
        <f t="shared" si="10"/>
        <v>#DIV/0!</v>
      </c>
    </row>
    <row r="22" spans="1:25" x14ac:dyDescent="0.25">
      <c r="A22" s="253" t="s">
        <v>239</v>
      </c>
      <c r="B22" s="280"/>
      <c r="C22" s="282"/>
      <c r="D22" s="282"/>
      <c r="E22" s="259"/>
      <c r="F22" s="280"/>
      <c r="G22" s="282"/>
      <c r="H22" s="259"/>
      <c r="I22" s="282"/>
      <c r="J22" s="302"/>
      <c r="K22" s="480"/>
      <c r="L22" s="270"/>
      <c r="M22" s="303"/>
      <c r="N22" s="302"/>
      <c r="O22" s="480"/>
      <c r="P22" s="270"/>
      <c r="Q22" s="303"/>
      <c r="R22" s="292">
        <f t="shared" si="11"/>
        <v>0</v>
      </c>
      <c r="S22" s="297">
        <f t="shared" si="12"/>
        <v>0</v>
      </c>
      <c r="T22" s="206" t="e">
        <f>((M22-E22)/E22)</f>
        <v>#DIV/0!</v>
      </c>
      <c r="U22" s="207" t="e">
        <f>((L22-D22)/D22)</f>
        <v>#DIV/0!</v>
      </c>
      <c r="V22" s="292">
        <f t="shared" ref="V22" si="13">(P22-L22)</f>
        <v>0</v>
      </c>
      <c r="W22" s="297">
        <f t="shared" ref="W22" si="14">Q22-M22</f>
        <v>0</v>
      </c>
      <c r="X22" s="206" t="e">
        <f t="shared" ref="X22" si="15">((P22-L22)/L22)</f>
        <v>#DIV/0!</v>
      </c>
      <c r="Y22" s="207" t="e">
        <f t="shared" ref="Y22" si="16">((Q22-M22)/M22)</f>
        <v>#DIV/0!</v>
      </c>
    </row>
    <row r="23" spans="1:25" x14ac:dyDescent="0.25">
      <c r="A23" s="217" t="s">
        <v>107</v>
      </c>
      <c r="B23" s="287">
        <f t="shared" ref="B23:Q23" si="17">SUM(B20:B22)</f>
        <v>0</v>
      </c>
      <c r="C23" s="283">
        <f t="shared" si="17"/>
        <v>0</v>
      </c>
      <c r="D23" s="283">
        <f t="shared" si="17"/>
        <v>0</v>
      </c>
      <c r="E23" s="263">
        <f t="shared" si="17"/>
        <v>0</v>
      </c>
      <c r="F23" s="287">
        <f t="shared" si="17"/>
        <v>0</v>
      </c>
      <c r="G23" s="283">
        <f t="shared" si="17"/>
        <v>0</v>
      </c>
      <c r="H23" s="263">
        <f t="shared" si="17"/>
        <v>0</v>
      </c>
      <c r="I23" s="283">
        <f t="shared" si="17"/>
        <v>0</v>
      </c>
      <c r="J23" s="287">
        <f t="shared" si="17"/>
        <v>0</v>
      </c>
      <c r="K23" s="481">
        <f t="shared" si="17"/>
        <v>0</v>
      </c>
      <c r="L23" s="263">
        <f t="shared" si="17"/>
        <v>0</v>
      </c>
      <c r="M23" s="283">
        <f t="shared" si="17"/>
        <v>0</v>
      </c>
      <c r="N23" s="287">
        <f t="shared" si="17"/>
        <v>0</v>
      </c>
      <c r="O23" s="481">
        <f t="shared" si="17"/>
        <v>0</v>
      </c>
      <c r="P23" s="263">
        <f t="shared" si="17"/>
        <v>0</v>
      </c>
      <c r="Q23" s="283">
        <f t="shared" si="17"/>
        <v>0</v>
      </c>
      <c r="R23" s="293">
        <f>(M23-E23)</f>
        <v>0</v>
      </c>
      <c r="S23" s="298">
        <f>L23-D23</f>
        <v>0</v>
      </c>
      <c r="T23" s="77" t="e">
        <f>((M23-E23)/E23)</f>
        <v>#DIV/0!</v>
      </c>
      <c r="U23" s="78" t="e">
        <f>((L23-D23)/D23)</f>
        <v>#DIV/0!</v>
      </c>
      <c r="V23" s="293">
        <f t="shared" si="5"/>
        <v>0</v>
      </c>
      <c r="W23" s="298">
        <f t="shared" si="9"/>
        <v>0</v>
      </c>
      <c r="X23" s="77" t="e">
        <f t="shared" si="10"/>
        <v>#DIV/0!</v>
      </c>
      <c r="Y23" s="78" t="e">
        <f t="shared" si="10"/>
        <v>#DIV/0!</v>
      </c>
    </row>
    <row r="24" spans="1:25" x14ac:dyDescent="0.25">
      <c r="A24" s="218" t="s">
        <v>108</v>
      </c>
      <c r="B24" s="281"/>
      <c r="C24" s="282"/>
      <c r="D24" s="282"/>
      <c r="E24" s="259" t="s">
        <v>109</v>
      </c>
      <c r="F24" s="281"/>
      <c r="G24" s="282"/>
      <c r="H24" s="259"/>
      <c r="I24" s="282" t="s">
        <v>109</v>
      </c>
      <c r="J24" s="281"/>
      <c r="K24" s="482"/>
      <c r="L24" s="259"/>
      <c r="M24" s="282" t="s">
        <v>109</v>
      </c>
      <c r="N24" s="281"/>
      <c r="O24" s="482"/>
      <c r="P24" s="259"/>
      <c r="Q24" s="282" t="s">
        <v>109</v>
      </c>
      <c r="R24" s="294"/>
      <c r="S24" s="299"/>
      <c r="T24" s="208"/>
      <c r="U24" s="209"/>
      <c r="V24" s="294"/>
      <c r="W24" s="299"/>
      <c r="X24" s="208"/>
      <c r="Y24" s="209"/>
    </row>
    <row r="25" spans="1:25" x14ac:dyDescent="0.25">
      <c r="A25" s="216" t="s">
        <v>110</v>
      </c>
      <c r="B25" s="280"/>
      <c r="C25" s="282"/>
      <c r="D25" s="282"/>
      <c r="E25" s="259"/>
      <c r="F25" s="280"/>
      <c r="G25" s="282"/>
      <c r="H25" s="259"/>
      <c r="I25" s="282"/>
      <c r="J25" s="302"/>
      <c r="K25" s="480"/>
      <c r="L25" s="270"/>
      <c r="M25" s="337"/>
      <c r="N25" s="302"/>
      <c r="O25" s="480"/>
      <c r="P25" s="270"/>
      <c r="Q25" s="337"/>
      <c r="R25" s="292">
        <f>(M25-E25)</f>
        <v>0</v>
      </c>
      <c r="S25" s="297">
        <f>L25-D25</f>
        <v>0</v>
      </c>
      <c r="T25" s="206" t="e">
        <f t="shared" ref="T25:T31" si="18">((M25-E25)/E25)</f>
        <v>#DIV/0!</v>
      </c>
      <c r="U25" s="207" t="e">
        <f t="shared" ref="U25:U31" si="19">((L25-D25)/D25)</f>
        <v>#DIV/0!</v>
      </c>
      <c r="V25" s="292">
        <f t="shared" si="5"/>
        <v>0</v>
      </c>
      <c r="W25" s="297">
        <f t="shared" si="9"/>
        <v>0</v>
      </c>
      <c r="X25" s="206" t="e">
        <f>((P25-L25)/L25)</f>
        <v>#DIV/0!</v>
      </c>
      <c r="Y25" s="207" t="e">
        <f>((Q25-M25)/M25)</f>
        <v>#DIV/0!</v>
      </c>
    </row>
    <row r="26" spans="1:25" x14ac:dyDescent="0.25">
      <c r="A26" s="216" t="s">
        <v>111</v>
      </c>
      <c r="B26" s="280"/>
      <c r="C26" s="282"/>
      <c r="D26" s="282"/>
      <c r="E26" s="259"/>
      <c r="F26" s="280"/>
      <c r="G26" s="282"/>
      <c r="H26" s="259"/>
      <c r="I26" s="282"/>
      <c r="J26" s="302"/>
      <c r="K26" s="480"/>
      <c r="L26" s="270"/>
      <c r="M26" s="303"/>
      <c r="N26" s="302"/>
      <c r="O26" s="480"/>
      <c r="P26" s="270"/>
      <c r="Q26" s="303"/>
      <c r="R26" s="292">
        <f t="shared" ref="R26:R30" si="20">(M26-E26)</f>
        <v>0</v>
      </c>
      <c r="S26" s="297">
        <f t="shared" ref="S26:S30" si="21">L26-D26</f>
        <v>0</v>
      </c>
      <c r="T26" s="206" t="e">
        <f t="shared" si="18"/>
        <v>#DIV/0!</v>
      </c>
      <c r="U26" s="207" t="e">
        <f t="shared" si="19"/>
        <v>#DIV/0!</v>
      </c>
      <c r="V26" s="292">
        <f t="shared" si="5"/>
        <v>0</v>
      </c>
      <c r="W26" s="297">
        <f t="shared" si="9"/>
        <v>0</v>
      </c>
      <c r="X26" s="206" t="e">
        <f>((P26-L26)/L26)</f>
        <v>#DIV/0!</v>
      </c>
      <c r="Y26" s="207" t="e">
        <f>((Q26-M26)/M26)</f>
        <v>#DIV/0!</v>
      </c>
    </row>
    <row r="27" spans="1:25" x14ac:dyDescent="0.25">
      <c r="A27" s="216" t="s">
        <v>306</v>
      </c>
      <c r="B27" s="280"/>
      <c r="C27" s="282"/>
      <c r="D27" s="282"/>
      <c r="E27" s="259"/>
      <c r="F27" s="280"/>
      <c r="G27" s="282"/>
      <c r="H27" s="259"/>
      <c r="I27" s="282"/>
      <c r="J27" s="302"/>
      <c r="K27" s="480"/>
      <c r="L27" s="270"/>
      <c r="M27" s="337"/>
      <c r="N27" s="302"/>
      <c r="O27" s="480"/>
      <c r="P27" s="270"/>
      <c r="Q27" s="337"/>
      <c r="R27" s="292">
        <f t="shared" si="20"/>
        <v>0</v>
      </c>
      <c r="S27" s="297">
        <f t="shared" si="21"/>
        <v>0</v>
      </c>
      <c r="T27" s="206" t="e">
        <f t="shared" si="18"/>
        <v>#DIV/0!</v>
      </c>
      <c r="U27" s="207" t="e">
        <f t="shared" si="19"/>
        <v>#DIV/0!</v>
      </c>
      <c r="V27" s="292">
        <f t="shared" ref="V27" si="22">(P27-L27)</f>
        <v>0</v>
      </c>
      <c r="W27" s="297">
        <f t="shared" ref="W27" si="23">Q27-M27</f>
        <v>0</v>
      </c>
      <c r="X27" s="206" t="e">
        <f t="shared" ref="X27" si="24">((P27-L27)/L27)</f>
        <v>#DIV/0!</v>
      </c>
      <c r="Y27" s="207" t="e">
        <f t="shared" ref="Y27" si="25">((Q27-M27)/M27)</f>
        <v>#DIV/0!</v>
      </c>
    </row>
    <row r="28" spans="1:25" x14ac:dyDescent="0.25">
      <c r="A28" s="216" t="s">
        <v>197</v>
      </c>
      <c r="B28" s="280"/>
      <c r="C28" s="282"/>
      <c r="D28" s="282"/>
      <c r="E28" s="259"/>
      <c r="F28" s="280"/>
      <c r="G28" s="282"/>
      <c r="H28" s="259"/>
      <c r="I28" s="282"/>
      <c r="J28" s="302"/>
      <c r="K28" s="480"/>
      <c r="L28" s="270"/>
      <c r="M28" s="303"/>
      <c r="N28" s="302"/>
      <c r="O28" s="480"/>
      <c r="P28" s="270"/>
      <c r="Q28" s="303"/>
      <c r="R28" s="292">
        <f t="shared" si="20"/>
        <v>0</v>
      </c>
      <c r="S28" s="297">
        <f t="shared" si="21"/>
        <v>0</v>
      </c>
      <c r="T28" s="206" t="e">
        <f t="shared" si="18"/>
        <v>#DIV/0!</v>
      </c>
      <c r="U28" s="207" t="e">
        <f t="shared" si="19"/>
        <v>#DIV/0!</v>
      </c>
      <c r="V28" s="292">
        <f t="shared" si="5"/>
        <v>0</v>
      </c>
      <c r="W28" s="297">
        <f t="shared" si="9"/>
        <v>0</v>
      </c>
      <c r="X28" s="206" t="e">
        <f t="shared" ref="X28:Y35" si="26">((P28-L28)/L28)</f>
        <v>#DIV/0!</v>
      </c>
      <c r="Y28" s="207" t="e">
        <f t="shared" si="26"/>
        <v>#DIV/0!</v>
      </c>
    </row>
    <row r="29" spans="1:25" x14ac:dyDescent="0.25">
      <c r="A29" s="216" t="s">
        <v>238</v>
      </c>
      <c r="B29" s="280"/>
      <c r="C29" s="282"/>
      <c r="D29" s="282"/>
      <c r="E29" s="259"/>
      <c r="F29" s="280"/>
      <c r="G29" s="282"/>
      <c r="H29" s="259"/>
      <c r="I29" s="282"/>
      <c r="J29" s="302"/>
      <c r="K29" s="480"/>
      <c r="L29" s="270"/>
      <c r="M29" s="303"/>
      <c r="N29" s="302"/>
      <c r="O29" s="480"/>
      <c r="P29" s="270"/>
      <c r="Q29" s="303"/>
      <c r="R29" s="292">
        <f t="shared" si="20"/>
        <v>0</v>
      </c>
      <c r="S29" s="297">
        <f t="shared" si="21"/>
        <v>0</v>
      </c>
      <c r="T29" s="206" t="e">
        <f t="shared" si="18"/>
        <v>#DIV/0!</v>
      </c>
      <c r="U29" s="207" t="e">
        <f t="shared" si="19"/>
        <v>#DIV/0!</v>
      </c>
      <c r="V29" s="292">
        <f t="shared" si="5"/>
        <v>0</v>
      </c>
      <c r="W29" s="297">
        <f t="shared" si="9"/>
        <v>0</v>
      </c>
      <c r="X29" s="206" t="e">
        <f t="shared" si="26"/>
        <v>#DIV/0!</v>
      </c>
      <c r="Y29" s="207" t="e">
        <f t="shared" si="26"/>
        <v>#DIV/0!</v>
      </c>
    </row>
    <row r="30" spans="1:25" x14ac:dyDescent="0.25">
      <c r="A30" s="253" t="s">
        <v>239</v>
      </c>
      <c r="B30" s="280"/>
      <c r="C30" s="282"/>
      <c r="D30" s="282"/>
      <c r="E30" s="259"/>
      <c r="F30" s="280"/>
      <c r="G30" s="282"/>
      <c r="H30" s="259"/>
      <c r="I30" s="282"/>
      <c r="J30" s="302"/>
      <c r="K30" s="480"/>
      <c r="L30" s="270"/>
      <c r="M30" s="337"/>
      <c r="N30" s="302"/>
      <c r="O30" s="480"/>
      <c r="P30" s="270"/>
      <c r="Q30" s="303"/>
      <c r="R30" s="292">
        <f t="shared" si="20"/>
        <v>0</v>
      </c>
      <c r="S30" s="297">
        <f t="shared" si="21"/>
        <v>0</v>
      </c>
      <c r="T30" s="206" t="e">
        <f t="shared" si="18"/>
        <v>#DIV/0!</v>
      </c>
      <c r="U30" s="207" t="e">
        <f t="shared" si="19"/>
        <v>#DIV/0!</v>
      </c>
      <c r="V30" s="292">
        <f t="shared" ref="V30" si="27">(P30-L30)</f>
        <v>0</v>
      </c>
      <c r="W30" s="297">
        <f t="shared" ref="W30" si="28">Q30-M30</f>
        <v>0</v>
      </c>
      <c r="X30" s="206" t="e">
        <f t="shared" ref="X30" si="29">((P30-L30)/L30)</f>
        <v>#DIV/0!</v>
      </c>
      <c r="Y30" s="207" t="e">
        <f t="shared" ref="Y30" si="30">((Q30-M30)/M30)</f>
        <v>#DIV/0!</v>
      </c>
    </row>
    <row r="31" spans="1:25" x14ac:dyDescent="0.25">
      <c r="A31" s="217" t="s">
        <v>114</v>
      </c>
      <c r="B31" s="287">
        <f t="shared" ref="B31:Q31" si="31">SUM(B25:B30)</f>
        <v>0</v>
      </c>
      <c r="C31" s="283">
        <f t="shared" si="31"/>
        <v>0</v>
      </c>
      <c r="D31" s="283">
        <f t="shared" si="31"/>
        <v>0</v>
      </c>
      <c r="E31" s="263">
        <f t="shared" si="31"/>
        <v>0</v>
      </c>
      <c r="F31" s="287">
        <f t="shared" si="31"/>
        <v>0</v>
      </c>
      <c r="G31" s="283">
        <f t="shared" si="31"/>
        <v>0</v>
      </c>
      <c r="H31" s="263">
        <f t="shared" si="31"/>
        <v>0</v>
      </c>
      <c r="I31" s="283">
        <f t="shared" si="31"/>
        <v>0</v>
      </c>
      <c r="J31" s="287">
        <f t="shared" si="31"/>
        <v>0</v>
      </c>
      <c r="K31" s="481">
        <f t="shared" si="31"/>
        <v>0</v>
      </c>
      <c r="L31" s="263">
        <f t="shared" si="31"/>
        <v>0</v>
      </c>
      <c r="M31" s="283">
        <f t="shared" si="31"/>
        <v>0</v>
      </c>
      <c r="N31" s="287">
        <f t="shared" si="31"/>
        <v>0</v>
      </c>
      <c r="O31" s="481">
        <f t="shared" si="31"/>
        <v>0</v>
      </c>
      <c r="P31" s="263">
        <f t="shared" si="31"/>
        <v>0</v>
      </c>
      <c r="Q31" s="283">
        <f t="shared" si="31"/>
        <v>0</v>
      </c>
      <c r="R31" s="293">
        <f>(M31-E31)</f>
        <v>0</v>
      </c>
      <c r="S31" s="298">
        <f>L31-D31</f>
        <v>0</v>
      </c>
      <c r="T31" s="77" t="e">
        <f t="shared" si="18"/>
        <v>#DIV/0!</v>
      </c>
      <c r="U31" s="78" t="e">
        <f t="shared" si="19"/>
        <v>#DIV/0!</v>
      </c>
      <c r="V31" s="293">
        <f t="shared" si="5"/>
        <v>0</v>
      </c>
      <c r="W31" s="298">
        <f t="shared" si="9"/>
        <v>0</v>
      </c>
      <c r="X31" s="77" t="e">
        <f t="shared" si="26"/>
        <v>#DIV/0!</v>
      </c>
      <c r="Y31" s="78" t="e">
        <f t="shared" si="26"/>
        <v>#DIV/0!</v>
      </c>
    </row>
    <row r="32" spans="1:25" x14ac:dyDescent="0.25">
      <c r="A32" s="252" t="s">
        <v>222</v>
      </c>
      <c r="B32" s="287"/>
      <c r="C32" s="284"/>
      <c r="D32" s="284"/>
      <c r="E32" s="261"/>
      <c r="F32" s="287"/>
      <c r="G32" s="284"/>
      <c r="H32" s="261"/>
      <c r="I32" s="284"/>
      <c r="J32" s="287"/>
      <c r="K32" s="481"/>
      <c r="L32" s="261"/>
      <c r="M32" s="284"/>
      <c r="N32" s="287"/>
      <c r="O32" s="481"/>
      <c r="P32" s="261"/>
      <c r="Q32" s="284"/>
      <c r="R32" s="295"/>
      <c r="S32" s="300"/>
      <c r="T32" s="278"/>
      <c r="U32" s="279"/>
      <c r="V32" s="295"/>
      <c r="W32" s="300"/>
      <c r="X32" s="278"/>
      <c r="Y32" s="279"/>
    </row>
    <row r="33" spans="1:25" x14ac:dyDescent="0.25">
      <c r="A33" s="253" t="s">
        <v>240</v>
      </c>
      <c r="B33" s="287"/>
      <c r="C33" s="282"/>
      <c r="D33" s="282"/>
      <c r="E33" s="259"/>
      <c r="F33" s="287"/>
      <c r="G33" s="282"/>
      <c r="H33" s="259"/>
      <c r="I33" s="282"/>
      <c r="J33" s="339"/>
      <c r="K33" s="480"/>
      <c r="L33" s="338"/>
      <c r="M33" s="340"/>
      <c r="N33" s="339"/>
      <c r="O33" s="480"/>
      <c r="P33" s="338"/>
      <c r="Q33" s="340"/>
      <c r="R33" s="292">
        <f>(M33-E33)</f>
        <v>0</v>
      </c>
      <c r="S33" s="297">
        <f>L33-D33</f>
        <v>0</v>
      </c>
      <c r="T33" s="206" t="e">
        <f>((M33-E33)/E33)</f>
        <v>#DIV/0!</v>
      </c>
      <c r="U33" s="207" t="e">
        <f>((L33-D33)/D33)</f>
        <v>#DIV/0!</v>
      </c>
      <c r="V33" s="292">
        <f t="shared" ref="V33:V34" si="32">(P33-L33)</f>
        <v>0</v>
      </c>
      <c r="W33" s="297">
        <f t="shared" ref="W33:W34" si="33">Q33-M33</f>
        <v>0</v>
      </c>
      <c r="X33" s="206" t="e">
        <f t="shared" ref="X33:X34" si="34">((P33-L33)/L33)</f>
        <v>#DIV/0!</v>
      </c>
      <c r="Y33" s="207" t="e">
        <f t="shared" ref="Y33:Y34" si="35">((Q33-M33)/M33)</f>
        <v>#DIV/0!</v>
      </c>
    </row>
    <row r="34" spans="1:25" x14ac:dyDescent="0.25">
      <c r="A34" s="217" t="s">
        <v>223</v>
      </c>
      <c r="B34" s="287">
        <f t="shared" ref="B34:Q34" si="36">SUM(B33)</f>
        <v>0</v>
      </c>
      <c r="C34" s="283">
        <f t="shared" si="36"/>
        <v>0</v>
      </c>
      <c r="D34" s="283">
        <f t="shared" si="36"/>
        <v>0</v>
      </c>
      <c r="E34" s="263">
        <f t="shared" si="36"/>
        <v>0</v>
      </c>
      <c r="F34" s="287">
        <f t="shared" si="36"/>
        <v>0</v>
      </c>
      <c r="G34" s="283">
        <f t="shared" si="36"/>
        <v>0</v>
      </c>
      <c r="H34" s="263">
        <f t="shared" si="36"/>
        <v>0</v>
      </c>
      <c r="I34" s="283">
        <f t="shared" si="36"/>
        <v>0</v>
      </c>
      <c r="J34" s="287">
        <f t="shared" si="36"/>
        <v>0</v>
      </c>
      <c r="K34" s="481">
        <f t="shared" si="36"/>
        <v>0</v>
      </c>
      <c r="L34" s="263">
        <f t="shared" si="36"/>
        <v>0</v>
      </c>
      <c r="M34" s="283">
        <f t="shared" si="36"/>
        <v>0</v>
      </c>
      <c r="N34" s="287">
        <f t="shared" si="36"/>
        <v>0</v>
      </c>
      <c r="O34" s="481">
        <f t="shared" si="36"/>
        <v>0</v>
      </c>
      <c r="P34" s="263">
        <f t="shared" si="36"/>
        <v>0</v>
      </c>
      <c r="Q34" s="283">
        <f t="shared" si="36"/>
        <v>0</v>
      </c>
      <c r="R34" s="293">
        <f>(M34-E34)</f>
        <v>0</v>
      </c>
      <c r="S34" s="298">
        <f>L34-D34</f>
        <v>0</v>
      </c>
      <c r="T34" s="77" t="e">
        <f>((M34-E34)/E34)</f>
        <v>#DIV/0!</v>
      </c>
      <c r="U34" s="78" t="e">
        <f>((L34-D34)/D34)</f>
        <v>#DIV/0!</v>
      </c>
      <c r="V34" s="293">
        <f t="shared" si="32"/>
        <v>0</v>
      </c>
      <c r="W34" s="298">
        <f t="shared" si="33"/>
        <v>0</v>
      </c>
      <c r="X34" s="77" t="e">
        <f t="shared" si="34"/>
        <v>#DIV/0!</v>
      </c>
      <c r="Y34" s="78" t="e">
        <f t="shared" si="35"/>
        <v>#DIV/0!</v>
      </c>
    </row>
    <row r="35" spans="1:25" ht="15.75" thickBot="1" x14ac:dyDescent="0.3">
      <c r="A35" s="220" t="s">
        <v>115</v>
      </c>
      <c r="B35" s="288">
        <f>B18+B23+B31+B34</f>
        <v>0</v>
      </c>
      <c r="C35" s="286">
        <f>C34+C31+C23+C18</f>
        <v>0</v>
      </c>
      <c r="D35" s="286">
        <f>D18+D23+D31+D34</f>
        <v>0</v>
      </c>
      <c r="E35" s="285">
        <f>E18+E23+E31+E34</f>
        <v>0</v>
      </c>
      <c r="F35" s="288">
        <f>F18+F23+F31+F34</f>
        <v>0</v>
      </c>
      <c r="G35" s="286">
        <f>G34+G31+G23+G18</f>
        <v>0</v>
      </c>
      <c r="H35" s="285">
        <f>H18+H23+H31+H34</f>
        <v>0</v>
      </c>
      <c r="I35" s="286">
        <f>I18+I23+I31+I34</f>
        <v>0</v>
      </c>
      <c r="J35" s="288">
        <f>J18+J23+J31+J34</f>
        <v>0</v>
      </c>
      <c r="K35" s="483">
        <f>K34+K31+K23+K18</f>
        <v>0</v>
      </c>
      <c r="L35" s="285">
        <f>L18+L23+L31+L34</f>
        <v>0</v>
      </c>
      <c r="M35" s="304">
        <f>M18+M23+M31+M34</f>
        <v>0</v>
      </c>
      <c r="N35" s="288">
        <f>N18+N23+N31+N34</f>
        <v>0</v>
      </c>
      <c r="O35" s="483">
        <f>O34+O31+O23+O18</f>
        <v>0</v>
      </c>
      <c r="P35" s="285">
        <f>P18+P23+P31+P34</f>
        <v>0</v>
      </c>
      <c r="Q35" s="304">
        <f>Q18+Q23+Q31+Q34</f>
        <v>0</v>
      </c>
      <c r="R35" s="296">
        <f>(M35-E35)</f>
        <v>0</v>
      </c>
      <c r="S35" s="301">
        <f>L35-D35</f>
        <v>0</v>
      </c>
      <c r="T35" s="79" t="e">
        <f>((M35-E35)/E35)</f>
        <v>#DIV/0!</v>
      </c>
      <c r="U35" s="80" t="e">
        <f>((L35-D35)/D35)</f>
        <v>#DIV/0!</v>
      </c>
      <c r="V35" s="296">
        <f t="shared" si="5"/>
        <v>0</v>
      </c>
      <c r="W35" s="301">
        <f>Q35-M35</f>
        <v>0</v>
      </c>
      <c r="X35" s="79" t="e">
        <f t="shared" si="26"/>
        <v>#DIV/0!</v>
      </c>
      <c r="Y35" s="80" t="e">
        <f t="shared" si="26"/>
        <v>#DIV/0!</v>
      </c>
    </row>
    <row r="36" spans="1:25" x14ac:dyDescent="0.25">
      <c r="A36" s="221"/>
      <c r="B36" s="194"/>
      <c r="C36" s="194"/>
      <c r="D36" s="222"/>
      <c r="E36" s="222"/>
      <c r="F36" s="222"/>
      <c r="G36" s="222"/>
      <c r="H36" s="222"/>
      <c r="I36" s="222"/>
      <c r="J36" s="222"/>
      <c r="K36" s="222"/>
      <c r="L36" s="222"/>
      <c r="M36" s="222"/>
      <c r="N36" s="222"/>
      <c r="O36" s="222"/>
      <c r="P36" s="222"/>
      <c r="Q36" s="222"/>
    </row>
    <row r="37" spans="1:25" x14ac:dyDescent="0.25">
      <c r="A37" s="7" t="s">
        <v>233</v>
      </c>
      <c r="D37" s="223"/>
      <c r="E37" s="223"/>
      <c r="F37" s="223"/>
      <c r="G37" s="223"/>
      <c r="H37" s="223"/>
      <c r="I37" s="223"/>
      <c r="J37" s="223"/>
      <c r="K37" s="223"/>
      <c r="L37" s="223"/>
      <c r="M37" s="223"/>
      <c r="N37" s="223"/>
      <c r="O37" s="223"/>
      <c r="P37" s="223"/>
      <c r="Q37" s="223"/>
    </row>
    <row r="38" spans="1:25" x14ac:dyDescent="0.25">
      <c r="A38" s="7" t="s">
        <v>237</v>
      </c>
      <c r="D38" s="223"/>
      <c r="E38" s="223"/>
      <c r="F38" s="223"/>
      <c r="G38" s="223"/>
      <c r="H38" s="223"/>
      <c r="I38" s="223"/>
      <c r="J38" s="341"/>
      <c r="K38" s="223"/>
      <c r="L38" s="223"/>
      <c r="M38" s="223"/>
      <c r="N38" s="223"/>
      <c r="O38" s="223"/>
      <c r="P38" s="223"/>
      <c r="Q38" s="223"/>
    </row>
    <row r="39" spans="1:25" x14ac:dyDescent="0.25">
      <c r="A39" s="540"/>
      <c r="B39" s="541"/>
      <c r="C39" s="541"/>
      <c r="D39" s="541"/>
      <c r="E39" s="541"/>
      <c r="F39" s="541"/>
      <c r="G39" s="541"/>
      <c r="H39" s="541"/>
      <c r="I39" s="541"/>
      <c r="J39" s="541"/>
      <c r="K39" s="541"/>
      <c r="L39" s="541"/>
      <c r="M39" s="541"/>
      <c r="N39" s="541"/>
      <c r="O39" s="541"/>
      <c r="P39" s="541"/>
      <c r="Q39" s="541"/>
      <c r="R39" s="541"/>
      <c r="S39" s="541"/>
      <c r="T39" s="541"/>
      <c r="U39" s="541"/>
      <c r="V39" s="541"/>
      <c r="W39" s="541"/>
      <c r="X39" s="541"/>
      <c r="Y39" s="541"/>
    </row>
    <row r="40" spans="1:25" ht="15.75" customHeight="1" x14ac:dyDescent="0.25">
      <c r="A40" s="541"/>
      <c r="B40" s="541"/>
      <c r="C40" s="541"/>
      <c r="D40" s="541"/>
      <c r="E40" s="541"/>
      <c r="F40" s="541"/>
      <c r="G40" s="541"/>
      <c r="H40" s="541"/>
      <c r="I40" s="541"/>
      <c r="J40" s="541"/>
      <c r="K40" s="541"/>
      <c r="L40" s="541"/>
      <c r="M40" s="541"/>
      <c r="N40" s="541"/>
      <c r="O40" s="541"/>
      <c r="P40" s="541"/>
      <c r="Q40" s="541"/>
      <c r="R40" s="541"/>
      <c r="S40" s="541"/>
      <c r="T40" s="541"/>
      <c r="U40" s="541"/>
      <c r="V40" s="541"/>
      <c r="W40" s="541"/>
      <c r="X40" s="541"/>
      <c r="Y40" s="541"/>
    </row>
    <row r="41" spans="1:25" x14ac:dyDescent="0.25">
      <c r="D41" s="224"/>
      <c r="E41" s="224"/>
      <c r="F41" s="224"/>
      <c r="G41" s="224"/>
      <c r="H41" s="224"/>
      <c r="I41" s="224"/>
      <c r="J41" s="224"/>
      <c r="K41" s="224"/>
      <c r="L41" s="224"/>
      <c r="M41" s="224"/>
      <c r="N41" s="224"/>
      <c r="O41" s="224"/>
      <c r="P41" s="224"/>
      <c r="Q41" s="224"/>
    </row>
    <row r="42" spans="1:25" x14ac:dyDescent="0.25">
      <c r="L42" s="224"/>
    </row>
    <row r="43" spans="1:25" x14ac:dyDescent="0.25">
      <c r="L43" s="224"/>
    </row>
    <row r="44" spans="1:25" x14ac:dyDescent="0.25">
      <c r="L44" s="224"/>
    </row>
    <row r="45" spans="1:25" x14ac:dyDescent="0.25">
      <c r="L45" s="224"/>
    </row>
    <row r="46" spans="1:25" x14ac:dyDescent="0.25">
      <c r="L46" s="224"/>
    </row>
    <row r="47" spans="1:25" x14ac:dyDescent="0.25">
      <c r="L47" s="224"/>
    </row>
  </sheetData>
  <mergeCells count="11">
    <mergeCell ref="A39:Y40"/>
    <mergeCell ref="B12:E12"/>
    <mergeCell ref="N12:Q12"/>
    <mergeCell ref="J12:M12"/>
    <mergeCell ref="R11:U11"/>
    <mergeCell ref="V11:Y11"/>
    <mergeCell ref="R12:S12"/>
    <mergeCell ref="T12:U12"/>
    <mergeCell ref="V12:W12"/>
    <mergeCell ref="X12:Y12"/>
    <mergeCell ref="F12:I12"/>
  </mergeCells>
  <pageMargins left="0.5" right="0.5" top="0.5" bottom="0.5" header="0.3" footer="0.3"/>
  <pageSetup paperSize="3" scale="83" fitToWidth="0" orientation="landscape" r:id="rId1"/>
  <headerFooter>
    <oddHeader>&amp;CPart 4
Attachment E</oddHeader>
  </headerFooter>
  <colBreaks count="2" manualBreakCount="2">
    <brk id="5" max="1048575" man="1"/>
    <brk id="13" max="3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DF56"/>
  <sheetViews>
    <sheetView view="pageBreakPreview" zoomScaleNormal="100" zoomScaleSheetLayoutView="100" workbookViewId="0">
      <selection activeCell="E9" sqref="E9"/>
    </sheetView>
  </sheetViews>
  <sheetFormatPr defaultColWidth="9.140625" defaultRowHeight="15" x14ac:dyDescent="0.25"/>
  <cols>
    <col min="1" max="1" width="12.7109375" style="7" customWidth="1"/>
    <col min="2" max="2" width="26.28515625" style="7" customWidth="1"/>
    <col min="3" max="5" width="15.28515625" style="7" customWidth="1"/>
    <col min="6" max="6" width="18.42578125" style="7" bestFit="1" customWidth="1"/>
    <col min="7" max="16" width="15.28515625" style="7" customWidth="1"/>
    <col min="17" max="17" width="16.7109375" style="7" bestFit="1" customWidth="1"/>
    <col min="18" max="50" width="15.28515625" style="7" customWidth="1"/>
    <col min="51" max="51" width="17.5703125" style="7" bestFit="1" customWidth="1"/>
    <col min="52" max="54" width="15.28515625" style="7" customWidth="1"/>
    <col min="55" max="55" width="16.7109375" style="7" bestFit="1" customWidth="1"/>
    <col min="56" max="66" width="15.28515625" style="7" customWidth="1"/>
    <col min="67" max="67" width="17.5703125" style="7" bestFit="1" customWidth="1"/>
    <col min="68" max="68" width="15.28515625" style="7" customWidth="1"/>
    <col min="69" max="69" width="18.140625" style="7" bestFit="1" customWidth="1"/>
    <col min="70" max="86" width="15.28515625" style="7" customWidth="1"/>
    <col min="87" max="87" width="17.5703125" style="7" bestFit="1" customWidth="1"/>
    <col min="88" max="88" width="15.28515625" style="7" customWidth="1"/>
    <col min="89" max="89" width="18.140625" style="7" bestFit="1" customWidth="1"/>
    <col min="90" max="90" width="15.28515625" style="7" customWidth="1"/>
    <col min="91" max="91" width="18.140625" style="7" bestFit="1" customWidth="1"/>
    <col min="92" max="92" width="15.28515625" style="7" customWidth="1"/>
    <col min="93" max="93" width="18.42578125" style="7" bestFit="1" customWidth="1"/>
    <col min="94" max="110" width="15.28515625" style="7" customWidth="1"/>
    <col min="111" max="16384" width="9.140625" style="7"/>
  </cols>
  <sheetData>
    <row r="1" spans="1:110" x14ac:dyDescent="0.25">
      <c r="A1" s="1"/>
      <c r="B1" s="1"/>
      <c r="C1" s="1"/>
      <c r="D1" s="1"/>
      <c r="E1" s="1"/>
      <c r="F1" s="1"/>
    </row>
    <row r="2" spans="1:110" x14ac:dyDescent="0.25">
      <c r="A2" s="355" t="s">
        <v>344</v>
      </c>
      <c r="B2" s="467"/>
      <c r="C2" s="467"/>
      <c r="D2" s="467"/>
      <c r="E2" s="467"/>
      <c r="F2" s="467"/>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463"/>
      <c r="AO2" s="463"/>
      <c r="AP2" s="463"/>
      <c r="AQ2" s="463"/>
      <c r="AR2" s="463"/>
      <c r="AS2" s="463"/>
      <c r="AT2" s="463"/>
      <c r="AU2" s="463"/>
      <c r="AV2" s="463"/>
      <c r="AW2" s="463"/>
      <c r="AX2" s="463"/>
      <c r="AY2" s="463"/>
      <c r="AZ2" s="463"/>
      <c r="BA2" s="463"/>
      <c r="BB2" s="463"/>
      <c r="BC2" s="463"/>
      <c r="BD2" s="463"/>
      <c r="BE2" s="463"/>
      <c r="BF2" s="463"/>
      <c r="BG2" s="463"/>
      <c r="BH2" s="463"/>
      <c r="BI2" s="463"/>
      <c r="BJ2" s="463"/>
      <c r="BK2" s="463"/>
      <c r="BL2" s="463"/>
      <c r="BM2" s="463"/>
      <c r="BN2" s="463"/>
      <c r="BO2" s="463"/>
      <c r="BP2" s="463"/>
      <c r="BQ2" s="463"/>
      <c r="BR2" s="463"/>
      <c r="BS2" s="463"/>
      <c r="BT2" s="463"/>
      <c r="BU2" s="463"/>
      <c r="BV2" s="463"/>
      <c r="BW2" s="463"/>
      <c r="BX2" s="463"/>
      <c r="BY2" s="463"/>
      <c r="BZ2" s="463"/>
      <c r="CA2" s="463"/>
      <c r="CB2" s="463"/>
      <c r="CC2" s="463"/>
      <c r="CD2" s="463"/>
      <c r="CE2" s="463"/>
      <c r="CF2" s="463"/>
      <c r="CG2" s="463"/>
      <c r="CH2" s="463"/>
      <c r="CI2" s="463"/>
      <c r="CJ2" s="463"/>
      <c r="CK2" s="463"/>
      <c r="CL2" s="463"/>
      <c r="CM2" s="463"/>
      <c r="CN2" s="463"/>
      <c r="CO2" s="463"/>
      <c r="CP2" s="463"/>
      <c r="CQ2" s="463"/>
      <c r="CR2" s="463"/>
      <c r="CS2" s="463"/>
      <c r="CT2" s="463"/>
      <c r="CU2" s="463"/>
      <c r="CV2" s="463"/>
      <c r="CW2" s="463"/>
      <c r="CX2" s="463"/>
      <c r="CY2" s="463"/>
      <c r="CZ2" s="463"/>
      <c r="DA2" s="463"/>
      <c r="DB2" s="463"/>
      <c r="DC2" s="463"/>
      <c r="DD2" s="463"/>
      <c r="DE2" s="463"/>
      <c r="DF2" s="464"/>
    </row>
    <row r="3" spans="1:110" x14ac:dyDescent="0.25">
      <c r="A3" s="356"/>
      <c r="B3" s="154"/>
      <c r="C3" s="154"/>
      <c r="D3" s="154"/>
      <c r="E3" s="154"/>
      <c r="F3" s="154"/>
    </row>
    <row r="4" spans="1:110" x14ac:dyDescent="0.25">
      <c r="A4" s="154" t="s">
        <v>91</v>
      </c>
      <c r="B4" s="154"/>
      <c r="C4" s="210" t="s">
        <v>116</v>
      </c>
      <c r="D4" s="154"/>
      <c r="E4" s="154"/>
      <c r="F4" s="154"/>
    </row>
    <row r="5" spans="1:110" x14ac:dyDescent="0.25">
      <c r="A5" s="157" t="s">
        <v>92</v>
      </c>
      <c r="B5" s="157"/>
      <c r="C5" s="160" t="s">
        <v>93</v>
      </c>
      <c r="D5" s="157"/>
      <c r="E5" s="157"/>
      <c r="F5" s="157"/>
    </row>
    <row r="6" spans="1:110" x14ac:dyDescent="0.25">
      <c r="A6" s="157" t="s">
        <v>94</v>
      </c>
      <c r="B6" s="157"/>
      <c r="C6" s="160" t="s">
        <v>234</v>
      </c>
      <c r="D6" s="160"/>
      <c r="E6" s="160"/>
      <c r="F6" s="160"/>
    </row>
    <row r="7" spans="1:110" x14ac:dyDescent="0.25">
      <c r="A7" s="157"/>
      <c r="B7" s="157"/>
      <c r="C7" s="160" t="s">
        <v>235</v>
      </c>
      <c r="D7" s="160"/>
      <c r="E7" s="160"/>
      <c r="F7" s="160"/>
    </row>
    <row r="8" spans="1:110" x14ac:dyDescent="0.25">
      <c r="A8" s="157"/>
      <c r="B8" s="157"/>
      <c r="C8" s="160" t="s">
        <v>236</v>
      </c>
      <c r="D8" s="160"/>
      <c r="E8" s="160"/>
      <c r="F8" s="160"/>
    </row>
    <row r="9" spans="1:110" x14ac:dyDescent="0.25">
      <c r="A9" s="154" t="s">
        <v>95</v>
      </c>
      <c r="B9" s="154"/>
      <c r="C9" s="162">
        <v>42880</v>
      </c>
      <c r="D9" s="162"/>
      <c r="E9" s="162"/>
      <c r="F9" s="162"/>
    </row>
    <row r="10" spans="1:110" ht="15.75" thickBot="1" x14ac:dyDescent="0.3">
      <c r="A10" s="154" t="s">
        <v>196</v>
      </c>
      <c r="B10" s="154"/>
      <c r="C10" s="162">
        <v>43229</v>
      </c>
      <c r="D10" s="162"/>
      <c r="E10" s="162"/>
      <c r="F10" s="162"/>
    </row>
    <row r="11" spans="1:110" ht="16.5" customHeight="1" x14ac:dyDescent="0.25">
      <c r="A11" s="154"/>
      <c r="B11" s="154"/>
      <c r="D11" s="165"/>
      <c r="E11" s="522" t="s">
        <v>176</v>
      </c>
      <c r="F11" s="523"/>
      <c r="G11" s="165"/>
      <c r="H11" s="165"/>
    </row>
    <row r="12" spans="1:110" x14ac:dyDescent="0.25">
      <c r="A12" s="154"/>
      <c r="B12" s="154"/>
      <c r="D12" s="165"/>
      <c r="E12" s="166" t="s">
        <v>194</v>
      </c>
      <c r="F12" s="167">
        <f>C53+O53+AA53+AM53+AY53+BK53+BW53+CI53</f>
        <v>579721990</v>
      </c>
      <c r="G12" s="165"/>
      <c r="H12" s="165"/>
    </row>
    <row r="13" spans="1:110" x14ac:dyDescent="0.25">
      <c r="A13" s="154"/>
      <c r="B13" s="154"/>
      <c r="D13" s="165"/>
      <c r="E13" s="197" t="s">
        <v>209</v>
      </c>
      <c r="F13" s="198">
        <f>E53+Q53+AC53+AO53+BA53+BM53+BY53+CK53</f>
        <v>608301274.04942071</v>
      </c>
      <c r="G13" s="165"/>
      <c r="H13" s="165"/>
    </row>
    <row r="14" spans="1:110" x14ac:dyDescent="0.25">
      <c r="A14" s="154"/>
      <c r="B14" s="154"/>
      <c r="D14" s="165"/>
      <c r="E14" s="166" t="s">
        <v>118</v>
      </c>
      <c r="F14" s="167">
        <f>G53+S53+AE53+AQ53+BC53+BO53+CA53+CM53</f>
        <v>614999753.5129844</v>
      </c>
      <c r="G14" s="165"/>
      <c r="H14" s="165"/>
    </row>
    <row r="15" spans="1:110" ht="15.75" thickBot="1" x14ac:dyDescent="0.3">
      <c r="A15" s="154"/>
      <c r="B15" s="154"/>
      <c r="D15" s="165"/>
      <c r="E15" s="168" t="s">
        <v>195</v>
      </c>
      <c r="F15" s="169">
        <f>I53+U53+AG53+AS53+BE53+BQ53+CC53+CO53</f>
        <v>831583341.87217081</v>
      </c>
      <c r="G15" s="165"/>
      <c r="H15" s="165"/>
    </row>
    <row r="16" spans="1:110" ht="15" customHeight="1" x14ac:dyDescent="0.25">
      <c r="A16" s="154"/>
      <c r="B16" s="154"/>
      <c r="D16" s="524" t="s">
        <v>177</v>
      </c>
      <c r="E16" s="525"/>
      <c r="F16" s="525"/>
      <c r="G16" s="525"/>
      <c r="H16" s="525"/>
      <c r="I16" s="526"/>
    </row>
    <row r="17" spans="1:110" ht="15.75" thickBot="1" x14ac:dyDescent="0.3">
      <c r="A17" s="154"/>
      <c r="B17" s="154"/>
      <c r="C17" s="82"/>
      <c r="D17" s="170">
        <v>1</v>
      </c>
      <c r="E17" s="171" t="s">
        <v>120</v>
      </c>
      <c r="F17" s="171" t="s">
        <v>121</v>
      </c>
      <c r="G17" s="171" t="s">
        <v>122</v>
      </c>
      <c r="H17" s="171" t="s">
        <v>123</v>
      </c>
      <c r="I17" s="172" t="s">
        <v>124</v>
      </c>
    </row>
    <row r="18" spans="1:110" x14ac:dyDescent="0.25">
      <c r="A18" s="154"/>
      <c r="B18" s="154"/>
      <c r="C18" s="227" t="str">
        <f>E12</f>
        <v>2017 Actual</v>
      </c>
      <c r="D18" s="175">
        <f>C53/F12</f>
        <v>0</v>
      </c>
      <c r="E18" s="319">
        <f>(O53+AA53)/F12</f>
        <v>5.575086085659783E-3</v>
      </c>
      <c r="F18" s="319">
        <f>AM53/F12</f>
        <v>7.7803845253480888E-4</v>
      </c>
      <c r="G18" s="319">
        <f>(AY53+BK53)/F12</f>
        <v>0.80040107500493474</v>
      </c>
      <c r="H18" s="319">
        <f>(BW53+CI53)/F12</f>
        <v>0.1932458004568707</v>
      </c>
      <c r="I18" s="320">
        <f>CU53/F12</f>
        <v>0</v>
      </c>
    </row>
    <row r="19" spans="1:110" x14ac:dyDescent="0.25">
      <c r="A19" s="154"/>
      <c r="B19" s="154"/>
      <c r="C19" s="228" t="str">
        <f>E13</f>
        <v>2018 Budget</v>
      </c>
      <c r="D19" s="175">
        <f>E53/F13</f>
        <v>0</v>
      </c>
      <c r="E19" s="319">
        <f>(Q53+AC53)/F13</f>
        <v>2.2066914170608586E-2</v>
      </c>
      <c r="F19" s="319">
        <f>AO53/F13</f>
        <v>7.0774525430807875E-3</v>
      </c>
      <c r="G19" s="319">
        <f>(BA53+BM53)/F13</f>
        <v>0</v>
      </c>
      <c r="H19" s="319">
        <f>(BY53+CK53)/F13</f>
        <v>0.97085563328631064</v>
      </c>
      <c r="I19" s="320">
        <f>CW53/F13</f>
        <v>0</v>
      </c>
    </row>
    <row r="20" spans="1:110" x14ac:dyDescent="0.25">
      <c r="A20" s="154"/>
      <c r="B20" s="154"/>
      <c r="C20" s="228" t="str">
        <f>E14</f>
        <v>2018 Projected</v>
      </c>
      <c r="D20" s="175">
        <f>G53/F14</f>
        <v>0</v>
      </c>
      <c r="E20" s="319">
        <f>(S53+AE53)/F14</f>
        <v>0</v>
      </c>
      <c r="F20" s="319">
        <f>AQ53/F14</f>
        <v>0</v>
      </c>
      <c r="G20" s="319">
        <f>(BC53+BO53)/F14</f>
        <v>0.23558186292821931</v>
      </c>
      <c r="H20" s="319">
        <f>(CA53+CM53)/F14</f>
        <v>0.76441813707178075</v>
      </c>
      <c r="I20" s="320">
        <f>CY53/F14</f>
        <v>0</v>
      </c>
    </row>
    <row r="21" spans="1:110" ht="15.75" thickBot="1" x14ac:dyDescent="0.3">
      <c r="A21" s="154"/>
      <c r="B21" s="154"/>
      <c r="C21" s="229" t="str">
        <f>E15</f>
        <v>2019 Budget</v>
      </c>
      <c r="D21" s="321">
        <f>I53/F15</f>
        <v>0</v>
      </c>
      <c r="E21" s="322">
        <f>(U53+AG53)/F15</f>
        <v>0</v>
      </c>
      <c r="F21" s="322">
        <f>AS53/F15</f>
        <v>0</v>
      </c>
      <c r="G21" s="322">
        <f>(BE53+BQ53)/F15</f>
        <v>0.22856889233972869</v>
      </c>
      <c r="H21" s="322">
        <f>(CC53+CO53)/F15</f>
        <v>0.77143110766027123</v>
      </c>
      <c r="I21" s="323">
        <f>DA53/F15</f>
        <v>0</v>
      </c>
    </row>
    <row r="22" spans="1:110" x14ac:dyDescent="0.25">
      <c r="D22" s="162"/>
      <c r="E22" s="162"/>
      <c r="F22" s="162"/>
    </row>
    <row r="23" spans="1:110" ht="15" customHeight="1" x14ac:dyDescent="0.25">
      <c r="C23" s="555" t="s">
        <v>125</v>
      </c>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U23" s="556"/>
      <c r="AV23" s="556"/>
      <c r="AW23" s="556"/>
      <c r="AX23" s="556"/>
      <c r="AY23" s="556"/>
      <c r="AZ23" s="556"/>
      <c r="BA23" s="556"/>
      <c r="BB23" s="556"/>
      <c r="BC23" s="556"/>
      <c r="BD23" s="556"/>
      <c r="BE23" s="556"/>
      <c r="BF23" s="556"/>
      <c r="BG23" s="556"/>
      <c r="BH23" s="556"/>
      <c r="BI23" s="556"/>
      <c r="BJ23" s="556"/>
      <c r="BK23" s="556"/>
      <c r="BL23" s="556"/>
      <c r="BM23" s="556"/>
      <c r="BN23" s="556"/>
      <c r="BO23" s="556"/>
      <c r="BP23" s="556"/>
      <c r="BQ23" s="556"/>
      <c r="BR23" s="556"/>
      <c r="BS23" s="556"/>
      <c r="BT23" s="556"/>
      <c r="BU23" s="556"/>
      <c r="BV23" s="556"/>
      <c r="BW23" s="556"/>
      <c r="BX23" s="556"/>
      <c r="BY23" s="556"/>
      <c r="BZ23" s="556"/>
      <c r="CA23" s="556"/>
      <c r="CB23" s="556"/>
      <c r="CC23" s="556"/>
      <c r="CD23" s="556"/>
      <c r="CE23" s="556"/>
      <c r="CF23" s="556"/>
      <c r="CG23" s="556"/>
      <c r="CH23" s="556"/>
      <c r="CI23" s="556"/>
      <c r="CJ23" s="556"/>
      <c r="CK23" s="556"/>
      <c r="CL23" s="556"/>
      <c r="CM23" s="556"/>
      <c r="CN23" s="556"/>
      <c r="CO23" s="556"/>
      <c r="CP23" s="556"/>
      <c r="CQ23" s="556"/>
      <c r="CR23" s="556"/>
      <c r="CS23" s="556"/>
      <c r="CT23" s="556"/>
      <c r="CU23" s="556"/>
      <c r="CV23" s="556"/>
      <c r="CW23" s="556"/>
      <c r="CX23" s="556"/>
      <c r="CY23" s="556"/>
      <c r="CZ23" s="556"/>
      <c r="DA23" s="556"/>
      <c r="DB23" s="556"/>
      <c r="DC23" s="556"/>
      <c r="DD23" s="556"/>
      <c r="DE23" s="556"/>
      <c r="DF23" s="556"/>
    </row>
    <row r="24" spans="1:110" x14ac:dyDescent="0.25">
      <c r="B24" s="551" t="s">
        <v>178</v>
      </c>
      <c r="C24" s="561" t="s">
        <v>126</v>
      </c>
      <c r="D24" s="562"/>
      <c r="E24" s="562"/>
      <c r="F24" s="562"/>
      <c r="G24" s="562"/>
      <c r="H24" s="562"/>
      <c r="I24" s="562"/>
      <c r="J24" s="562"/>
      <c r="K24" s="562"/>
      <c r="L24" s="562"/>
      <c r="M24" s="562"/>
      <c r="N24" s="563"/>
      <c r="O24" s="564" t="s">
        <v>127</v>
      </c>
      <c r="P24" s="565"/>
      <c r="Q24" s="565"/>
      <c r="R24" s="565"/>
      <c r="S24" s="565"/>
      <c r="T24" s="565"/>
      <c r="U24" s="565"/>
      <c r="V24" s="565"/>
      <c r="W24" s="565"/>
      <c r="X24" s="565"/>
      <c r="Y24" s="565"/>
      <c r="Z24" s="565"/>
      <c r="AA24" s="565"/>
      <c r="AB24" s="565"/>
      <c r="AC24" s="565"/>
      <c r="AD24" s="565"/>
      <c r="AE24" s="565"/>
      <c r="AF24" s="565"/>
      <c r="AG24" s="565"/>
      <c r="AH24" s="565"/>
      <c r="AI24" s="565"/>
      <c r="AJ24" s="565"/>
      <c r="AK24" s="565"/>
      <c r="AL24" s="565"/>
      <c r="AM24" s="565"/>
      <c r="AN24" s="565"/>
      <c r="AO24" s="565"/>
      <c r="AP24" s="565"/>
      <c r="AQ24" s="565"/>
      <c r="AR24" s="565"/>
      <c r="AS24" s="565"/>
      <c r="AT24" s="565"/>
      <c r="AU24" s="565"/>
      <c r="AV24" s="565"/>
      <c r="AW24" s="565"/>
      <c r="AX24" s="566"/>
      <c r="AY24" s="557" t="s">
        <v>128</v>
      </c>
      <c r="AZ24" s="558"/>
      <c r="BA24" s="558"/>
      <c r="BB24" s="558"/>
      <c r="BC24" s="558"/>
      <c r="BD24" s="558"/>
      <c r="BE24" s="558"/>
      <c r="BF24" s="558"/>
      <c r="BG24" s="558"/>
      <c r="BH24" s="558"/>
      <c r="BI24" s="558"/>
      <c r="BJ24" s="558"/>
      <c r="BK24" s="558"/>
      <c r="BL24" s="558"/>
      <c r="BM24" s="558"/>
      <c r="BN24" s="558"/>
      <c r="BO24" s="558"/>
      <c r="BP24" s="558"/>
      <c r="BQ24" s="558"/>
      <c r="BR24" s="558"/>
      <c r="BS24" s="558"/>
      <c r="BT24" s="558"/>
      <c r="BU24" s="558"/>
      <c r="BV24" s="559"/>
      <c r="BW24" s="553" t="s">
        <v>179</v>
      </c>
      <c r="BX24" s="554"/>
      <c r="BY24" s="554"/>
      <c r="BZ24" s="554"/>
      <c r="CA24" s="554"/>
      <c r="CB24" s="554"/>
      <c r="CC24" s="554"/>
      <c r="CD24" s="554"/>
      <c r="CE24" s="554"/>
      <c r="CF24" s="554"/>
      <c r="CG24" s="554"/>
      <c r="CH24" s="554"/>
      <c r="CI24" s="554"/>
      <c r="CJ24" s="554"/>
      <c r="CK24" s="554"/>
      <c r="CL24" s="554"/>
      <c r="CM24" s="554"/>
      <c r="CN24" s="554"/>
      <c r="CO24" s="554"/>
      <c r="CP24" s="554"/>
      <c r="CQ24" s="554"/>
      <c r="CR24" s="554"/>
      <c r="CS24" s="554"/>
      <c r="CT24" s="554"/>
      <c r="CU24" s="554"/>
      <c r="CV24" s="554"/>
      <c r="CW24" s="554"/>
      <c r="CX24" s="554"/>
      <c r="CY24" s="554"/>
      <c r="CZ24" s="554"/>
      <c r="DA24" s="554"/>
      <c r="DB24" s="554"/>
      <c r="DC24" s="554"/>
      <c r="DD24" s="554"/>
      <c r="DE24" s="554"/>
      <c r="DF24" s="554"/>
    </row>
    <row r="25" spans="1:110" ht="15" customHeight="1" x14ac:dyDescent="0.25">
      <c r="B25" s="551"/>
      <c r="C25" s="517" t="s">
        <v>131</v>
      </c>
      <c r="D25" s="513"/>
      <c r="E25" s="513"/>
      <c r="F25" s="513"/>
      <c r="G25" s="513"/>
      <c r="H25" s="513"/>
      <c r="I25" s="513"/>
      <c r="J25" s="513"/>
      <c r="K25" s="513"/>
      <c r="L25" s="513"/>
      <c r="M25" s="513"/>
      <c r="N25" s="513"/>
      <c r="O25" s="518" t="s">
        <v>180</v>
      </c>
      <c r="P25" s="519"/>
      <c r="Q25" s="519"/>
      <c r="R25" s="519"/>
      <c r="S25" s="519"/>
      <c r="T25" s="519"/>
      <c r="U25" s="552"/>
      <c r="V25" s="552"/>
      <c r="W25" s="552"/>
      <c r="X25" s="552"/>
      <c r="Y25" s="552"/>
      <c r="Z25" s="521"/>
      <c r="AA25" s="518" t="s">
        <v>181</v>
      </c>
      <c r="AB25" s="519"/>
      <c r="AC25" s="519"/>
      <c r="AD25" s="519"/>
      <c r="AE25" s="519"/>
      <c r="AF25" s="519"/>
      <c r="AG25" s="552"/>
      <c r="AH25" s="552"/>
      <c r="AI25" s="552"/>
      <c r="AJ25" s="552"/>
      <c r="AK25" s="552"/>
      <c r="AL25" s="521"/>
      <c r="AM25" s="518" t="s">
        <v>182</v>
      </c>
      <c r="AN25" s="519"/>
      <c r="AO25" s="519"/>
      <c r="AP25" s="519"/>
      <c r="AQ25" s="519"/>
      <c r="AR25" s="519"/>
      <c r="AS25" s="552"/>
      <c r="AT25" s="552"/>
      <c r="AU25" s="552"/>
      <c r="AV25" s="552"/>
      <c r="AW25" s="552"/>
      <c r="AX25" s="521"/>
      <c r="AY25" s="517" t="s">
        <v>183</v>
      </c>
      <c r="AZ25" s="560"/>
      <c r="BA25" s="513"/>
      <c r="BB25" s="513"/>
      <c r="BC25" s="560"/>
      <c r="BD25" s="560"/>
      <c r="BE25" s="552"/>
      <c r="BF25" s="552"/>
      <c r="BG25" s="552"/>
      <c r="BH25" s="552"/>
      <c r="BI25" s="552"/>
      <c r="BJ25" s="521"/>
      <c r="BK25" s="517" t="s">
        <v>184</v>
      </c>
      <c r="BL25" s="560"/>
      <c r="BM25" s="513"/>
      <c r="BN25" s="513"/>
      <c r="BO25" s="560"/>
      <c r="BP25" s="560"/>
      <c r="BQ25" s="552"/>
      <c r="BR25" s="552"/>
      <c r="BS25" s="552"/>
      <c r="BT25" s="552"/>
      <c r="BU25" s="552"/>
      <c r="BV25" s="521"/>
      <c r="BW25" s="560" t="s">
        <v>185</v>
      </c>
      <c r="BX25" s="560"/>
      <c r="BY25" s="513"/>
      <c r="BZ25" s="513"/>
      <c r="CA25" s="560"/>
      <c r="CB25" s="560"/>
      <c r="CC25" s="552"/>
      <c r="CD25" s="552"/>
      <c r="CE25" s="552"/>
      <c r="CF25" s="552"/>
      <c r="CG25" s="552"/>
      <c r="CH25" s="521"/>
      <c r="CI25" s="560" t="s">
        <v>186</v>
      </c>
      <c r="CJ25" s="560"/>
      <c r="CK25" s="513"/>
      <c r="CL25" s="513"/>
      <c r="CM25" s="560"/>
      <c r="CN25" s="560"/>
      <c r="CO25" s="552"/>
      <c r="CP25" s="552"/>
      <c r="CQ25" s="552"/>
      <c r="CR25" s="552"/>
      <c r="CS25" s="552"/>
      <c r="CT25" s="552"/>
      <c r="CU25" s="517" t="s">
        <v>187</v>
      </c>
      <c r="CV25" s="560"/>
      <c r="CW25" s="513"/>
      <c r="CX25" s="513"/>
      <c r="CY25" s="560"/>
      <c r="CZ25" s="560"/>
      <c r="DA25" s="552"/>
      <c r="DB25" s="552"/>
      <c r="DC25" s="552"/>
      <c r="DD25" s="552"/>
      <c r="DE25" s="552"/>
      <c r="DF25" s="521"/>
    </row>
    <row r="26" spans="1:110" ht="48" customHeight="1" x14ac:dyDescent="0.25">
      <c r="C26" s="567" t="s">
        <v>210</v>
      </c>
      <c r="D26" s="568"/>
      <c r="E26" s="569" t="s">
        <v>218</v>
      </c>
      <c r="F26" s="570"/>
      <c r="G26" s="569" t="s">
        <v>211</v>
      </c>
      <c r="H26" s="570"/>
      <c r="I26" s="571" t="s">
        <v>212</v>
      </c>
      <c r="J26" s="571"/>
      <c r="K26" s="572" t="s">
        <v>226</v>
      </c>
      <c r="L26" s="572"/>
      <c r="M26" s="572" t="s">
        <v>227</v>
      </c>
      <c r="N26" s="572"/>
      <c r="O26" s="567" t="s">
        <v>210</v>
      </c>
      <c r="P26" s="568"/>
      <c r="Q26" s="569" t="s">
        <v>218</v>
      </c>
      <c r="R26" s="570"/>
      <c r="S26" s="569" t="s">
        <v>211</v>
      </c>
      <c r="T26" s="570"/>
      <c r="U26" s="571" t="s">
        <v>212</v>
      </c>
      <c r="V26" s="571"/>
      <c r="W26" s="572" t="s">
        <v>226</v>
      </c>
      <c r="X26" s="572"/>
      <c r="Y26" s="572" t="s">
        <v>227</v>
      </c>
      <c r="Z26" s="572"/>
      <c r="AA26" s="567" t="s">
        <v>210</v>
      </c>
      <c r="AB26" s="568"/>
      <c r="AC26" s="569" t="s">
        <v>218</v>
      </c>
      <c r="AD26" s="570"/>
      <c r="AE26" s="569" t="s">
        <v>211</v>
      </c>
      <c r="AF26" s="570"/>
      <c r="AG26" s="571" t="s">
        <v>212</v>
      </c>
      <c r="AH26" s="571"/>
      <c r="AI26" s="572" t="s">
        <v>226</v>
      </c>
      <c r="AJ26" s="572"/>
      <c r="AK26" s="572" t="s">
        <v>227</v>
      </c>
      <c r="AL26" s="572"/>
      <c r="AM26" s="567" t="s">
        <v>210</v>
      </c>
      <c r="AN26" s="568"/>
      <c r="AO26" s="569" t="s">
        <v>218</v>
      </c>
      <c r="AP26" s="570"/>
      <c r="AQ26" s="569" t="s">
        <v>211</v>
      </c>
      <c r="AR26" s="570"/>
      <c r="AS26" s="571" t="s">
        <v>212</v>
      </c>
      <c r="AT26" s="571"/>
      <c r="AU26" s="572" t="s">
        <v>226</v>
      </c>
      <c r="AV26" s="572"/>
      <c r="AW26" s="572" t="s">
        <v>227</v>
      </c>
      <c r="AX26" s="572"/>
      <c r="AY26" s="567" t="s">
        <v>210</v>
      </c>
      <c r="AZ26" s="568"/>
      <c r="BA26" s="569" t="s">
        <v>218</v>
      </c>
      <c r="BB26" s="570"/>
      <c r="BC26" s="569" t="s">
        <v>211</v>
      </c>
      <c r="BD26" s="570"/>
      <c r="BE26" s="571" t="s">
        <v>212</v>
      </c>
      <c r="BF26" s="571"/>
      <c r="BG26" s="572" t="s">
        <v>226</v>
      </c>
      <c r="BH26" s="572"/>
      <c r="BI26" s="572" t="s">
        <v>227</v>
      </c>
      <c r="BJ26" s="572"/>
      <c r="BK26" s="567" t="s">
        <v>210</v>
      </c>
      <c r="BL26" s="568"/>
      <c r="BM26" s="569" t="s">
        <v>218</v>
      </c>
      <c r="BN26" s="570"/>
      <c r="BO26" s="569" t="s">
        <v>211</v>
      </c>
      <c r="BP26" s="570"/>
      <c r="BQ26" s="571" t="s">
        <v>212</v>
      </c>
      <c r="BR26" s="571"/>
      <c r="BS26" s="572" t="s">
        <v>226</v>
      </c>
      <c r="BT26" s="572"/>
      <c r="BU26" s="572" t="s">
        <v>227</v>
      </c>
      <c r="BV26" s="572"/>
      <c r="BW26" s="567" t="s">
        <v>210</v>
      </c>
      <c r="BX26" s="568"/>
      <c r="BY26" s="569" t="s">
        <v>218</v>
      </c>
      <c r="BZ26" s="570"/>
      <c r="CA26" s="569" t="s">
        <v>211</v>
      </c>
      <c r="CB26" s="570"/>
      <c r="CC26" s="571" t="s">
        <v>212</v>
      </c>
      <c r="CD26" s="571"/>
      <c r="CE26" s="572" t="s">
        <v>226</v>
      </c>
      <c r="CF26" s="572"/>
      <c r="CG26" s="572" t="s">
        <v>227</v>
      </c>
      <c r="CH26" s="572"/>
      <c r="CI26" s="567" t="s">
        <v>210</v>
      </c>
      <c r="CJ26" s="568"/>
      <c r="CK26" s="569" t="s">
        <v>218</v>
      </c>
      <c r="CL26" s="570"/>
      <c r="CM26" s="569" t="s">
        <v>211</v>
      </c>
      <c r="CN26" s="570"/>
      <c r="CO26" s="571" t="s">
        <v>212</v>
      </c>
      <c r="CP26" s="571"/>
      <c r="CQ26" s="572" t="s">
        <v>226</v>
      </c>
      <c r="CR26" s="572"/>
      <c r="CS26" s="572" t="s">
        <v>227</v>
      </c>
      <c r="CT26" s="572"/>
      <c r="CU26" s="567" t="s">
        <v>210</v>
      </c>
      <c r="CV26" s="568"/>
      <c r="CW26" s="569" t="s">
        <v>218</v>
      </c>
      <c r="CX26" s="570"/>
      <c r="CY26" s="569" t="s">
        <v>211</v>
      </c>
      <c r="CZ26" s="570"/>
      <c r="DA26" s="571" t="s">
        <v>212</v>
      </c>
      <c r="DB26" s="571"/>
      <c r="DC26" s="572" t="s">
        <v>226</v>
      </c>
      <c r="DD26" s="572"/>
      <c r="DE26" s="572" t="s">
        <v>227</v>
      </c>
      <c r="DF26" s="572"/>
    </row>
    <row r="27" spans="1:110" ht="15.75" customHeight="1" x14ac:dyDescent="0.25">
      <c r="A27" s="573" t="s">
        <v>151</v>
      </c>
      <c r="B27" s="230" t="s">
        <v>188</v>
      </c>
      <c r="C27" s="231" t="s">
        <v>101</v>
      </c>
      <c r="D27" s="231" t="s">
        <v>102</v>
      </c>
      <c r="E27" s="231" t="s">
        <v>101</v>
      </c>
      <c r="F27" s="231" t="s">
        <v>102</v>
      </c>
      <c r="G27" s="231" t="s">
        <v>101</v>
      </c>
      <c r="H27" s="231" t="s">
        <v>102</v>
      </c>
      <c r="I27" s="231" t="s">
        <v>101</v>
      </c>
      <c r="J27" s="225" t="s">
        <v>102</v>
      </c>
      <c r="K27" s="231" t="s">
        <v>189</v>
      </c>
      <c r="L27" s="232" t="s">
        <v>56</v>
      </c>
      <c r="M27" s="231" t="s">
        <v>189</v>
      </c>
      <c r="N27" s="232" t="s">
        <v>56</v>
      </c>
      <c r="O27" s="226" t="s">
        <v>101</v>
      </c>
      <c r="P27" s="231" t="s">
        <v>102</v>
      </c>
      <c r="Q27" s="231" t="s">
        <v>101</v>
      </c>
      <c r="R27" s="231" t="s">
        <v>102</v>
      </c>
      <c r="S27" s="231" t="s">
        <v>101</v>
      </c>
      <c r="T27" s="231" t="s">
        <v>102</v>
      </c>
      <c r="U27" s="231" t="s">
        <v>101</v>
      </c>
      <c r="V27" s="225" t="s">
        <v>102</v>
      </c>
      <c r="W27" s="231" t="s">
        <v>189</v>
      </c>
      <c r="X27" s="232" t="s">
        <v>56</v>
      </c>
      <c r="Y27" s="231" t="s">
        <v>189</v>
      </c>
      <c r="Z27" s="232" t="s">
        <v>56</v>
      </c>
      <c r="AA27" s="226" t="s">
        <v>101</v>
      </c>
      <c r="AB27" s="231" t="s">
        <v>102</v>
      </c>
      <c r="AC27" s="231" t="s">
        <v>101</v>
      </c>
      <c r="AD27" s="231" t="s">
        <v>102</v>
      </c>
      <c r="AE27" s="231" t="s">
        <v>101</v>
      </c>
      <c r="AF27" s="231" t="s">
        <v>102</v>
      </c>
      <c r="AG27" s="231" t="s">
        <v>101</v>
      </c>
      <c r="AH27" s="225" t="s">
        <v>102</v>
      </c>
      <c r="AI27" s="231" t="s">
        <v>189</v>
      </c>
      <c r="AJ27" s="232" t="s">
        <v>56</v>
      </c>
      <c r="AK27" s="231" t="s">
        <v>189</v>
      </c>
      <c r="AL27" s="232" t="s">
        <v>56</v>
      </c>
      <c r="AM27" s="226" t="s">
        <v>101</v>
      </c>
      <c r="AN27" s="231" t="s">
        <v>102</v>
      </c>
      <c r="AO27" s="231" t="s">
        <v>101</v>
      </c>
      <c r="AP27" s="231" t="s">
        <v>102</v>
      </c>
      <c r="AQ27" s="231" t="s">
        <v>101</v>
      </c>
      <c r="AR27" s="231" t="s">
        <v>102</v>
      </c>
      <c r="AS27" s="231" t="s">
        <v>101</v>
      </c>
      <c r="AT27" s="231" t="s">
        <v>102</v>
      </c>
      <c r="AU27" s="231" t="s">
        <v>189</v>
      </c>
      <c r="AV27" s="232" t="s">
        <v>56</v>
      </c>
      <c r="AW27" s="231" t="s">
        <v>189</v>
      </c>
      <c r="AX27" s="232" t="s">
        <v>56</v>
      </c>
      <c r="AY27" s="231" t="s">
        <v>101</v>
      </c>
      <c r="AZ27" s="231" t="s">
        <v>102</v>
      </c>
      <c r="BA27" s="231" t="s">
        <v>101</v>
      </c>
      <c r="BB27" s="231" t="s">
        <v>102</v>
      </c>
      <c r="BC27" s="231" t="s">
        <v>101</v>
      </c>
      <c r="BD27" s="231" t="s">
        <v>102</v>
      </c>
      <c r="BE27" s="231" t="s">
        <v>101</v>
      </c>
      <c r="BF27" s="225" t="s">
        <v>102</v>
      </c>
      <c r="BG27" s="231" t="s">
        <v>189</v>
      </c>
      <c r="BH27" s="232" t="s">
        <v>56</v>
      </c>
      <c r="BI27" s="231" t="s">
        <v>189</v>
      </c>
      <c r="BJ27" s="232" t="s">
        <v>56</v>
      </c>
      <c r="BK27" s="226" t="s">
        <v>101</v>
      </c>
      <c r="BL27" s="231" t="s">
        <v>102</v>
      </c>
      <c r="BM27" s="231" t="s">
        <v>101</v>
      </c>
      <c r="BN27" s="231" t="s">
        <v>102</v>
      </c>
      <c r="BO27" s="231" t="s">
        <v>101</v>
      </c>
      <c r="BP27" s="231" t="s">
        <v>102</v>
      </c>
      <c r="BQ27" s="231" t="s">
        <v>101</v>
      </c>
      <c r="BR27" s="225" t="s">
        <v>102</v>
      </c>
      <c r="BS27" s="231" t="s">
        <v>189</v>
      </c>
      <c r="BT27" s="232" t="s">
        <v>56</v>
      </c>
      <c r="BU27" s="231" t="s">
        <v>189</v>
      </c>
      <c r="BV27" s="232" t="s">
        <v>56</v>
      </c>
      <c r="BW27" s="226" t="s">
        <v>101</v>
      </c>
      <c r="BX27" s="231" t="s">
        <v>102</v>
      </c>
      <c r="BY27" s="231" t="s">
        <v>101</v>
      </c>
      <c r="BZ27" s="231" t="s">
        <v>102</v>
      </c>
      <c r="CA27" s="231" t="s">
        <v>101</v>
      </c>
      <c r="CB27" s="231" t="s">
        <v>102</v>
      </c>
      <c r="CC27" s="231" t="s">
        <v>101</v>
      </c>
      <c r="CD27" s="225" t="s">
        <v>102</v>
      </c>
      <c r="CE27" s="231" t="s">
        <v>189</v>
      </c>
      <c r="CF27" s="232" t="s">
        <v>56</v>
      </c>
      <c r="CG27" s="231" t="s">
        <v>189</v>
      </c>
      <c r="CH27" s="232" t="s">
        <v>56</v>
      </c>
      <c r="CI27" s="226" t="s">
        <v>101</v>
      </c>
      <c r="CJ27" s="231" t="s">
        <v>102</v>
      </c>
      <c r="CK27" s="231" t="s">
        <v>101</v>
      </c>
      <c r="CL27" s="231" t="s">
        <v>102</v>
      </c>
      <c r="CM27" s="231" t="s">
        <v>101</v>
      </c>
      <c r="CN27" s="231" t="s">
        <v>102</v>
      </c>
      <c r="CO27" s="231" t="s">
        <v>101</v>
      </c>
      <c r="CP27" s="225" t="s">
        <v>102</v>
      </c>
      <c r="CQ27" s="231" t="s">
        <v>189</v>
      </c>
      <c r="CR27" s="232" t="s">
        <v>56</v>
      </c>
      <c r="CS27" s="231" t="s">
        <v>189</v>
      </c>
      <c r="CT27" s="232" t="s">
        <v>56</v>
      </c>
      <c r="CU27" s="231" t="s">
        <v>101</v>
      </c>
      <c r="CV27" s="231" t="s">
        <v>102</v>
      </c>
      <c r="CW27" s="231" t="s">
        <v>101</v>
      </c>
      <c r="CX27" s="231" t="s">
        <v>102</v>
      </c>
      <c r="CY27" s="231" t="s">
        <v>101</v>
      </c>
      <c r="CZ27" s="231" t="s">
        <v>102</v>
      </c>
      <c r="DA27" s="231" t="s">
        <v>101</v>
      </c>
      <c r="DB27" s="225" t="s">
        <v>102</v>
      </c>
      <c r="DC27" s="231" t="s">
        <v>189</v>
      </c>
      <c r="DD27" s="232" t="s">
        <v>56</v>
      </c>
      <c r="DE27" s="231" t="s">
        <v>189</v>
      </c>
      <c r="DF27" s="232" t="s">
        <v>56</v>
      </c>
    </row>
    <row r="28" spans="1:110" x14ac:dyDescent="0.25">
      <c r="A28" s="574"/>
      <c r="B28" s="233" t="s">
        <v>156</v>
      </c>
      <c r="C28" s="305">
        <v>0</v>
      </c>
      <c r="D28" s="314">
        <v>0</v>
      </c>
      <c r="E28" s="305">
        <v>0</v>
      </c>
      <c r="F28" s="314">
        <v>0</v>
      </c>
      <c r="G28" s="324"/>
      <c r="H28" s="325"/>
      <c r="I28" s="324"/>
      <c r="J28" s="325"/>
      <c r="K28" s="328" t="e">
        <v>#DIV/0!</v>
      </c>
      <c r="L28" s="328" t="e">
        <v>#DIV/0!</v>
      </c>
      <c r="M28" s="328" t="e">
        <v>#DIV/0!</v>
      </c>
      <c r="N28" s="328" t="e">
        <v>#DIV/0!</v>
      </c>
      <c r="O28" s="305">
        <v>2673205</v>
      </c>
      <c r="P28" s="314">
        <v>1.8788920939359945</v>
      </c>
      <c r="Q28" s="307">
        <v>8349091.1600000001</v>
      </c>
      <c r="R28" s="314">
        <v>5.868252293436119</v>
      </c>
      <c r="S28" s="324"/>
      <c r="T28" s="344"/>
      <c r="U28" s="324"/>
      <c r="V28" s="344"/>
      <c r="W28" s="328">
        <v>-1</v>
      </c>
      <c r="X28" s="328">
        <v>-1</v>
      </c>
      <c r="Y28" s="328" t="e">
        <v>#DIV/0!</v>
      </c>
      <c r="Z28" s="328" t="e">
        <v>#DIV/0!</v>
      </c>
      <c r="AA28" s="305">
        <v>0</v>
      </c>
      <c r="AB28" s="314">
        <v>0</v>
      </c>
      <c r="AC28" s="307">
        <v>0</v>
      </c>
      <c r="AD28" s="314">
        <v>0</v>
      </c>
      <c r="AE28" s="324"/>
      <c r="AF28" s="325"/>
      <c r="AG28" s="324"/>
      <c r="AH28" s="325"/>
      <c r="AI28" s="328" t="e">
        <v>#DIV/0!</v>
      </c>
      <c r="AJ28" s="328" t="e">
        <v>#DIV/0!</v>
      </c>
      <c r="AK28" s="328" t="e">
        <v>#DIV/0!</v>
      </c>
      <c r="AL28" s="328" t="e">
        <v>#DIV/0!</v>
      </c>
      <c r="AM28" s="305">
        <v>0</v>
      </c>
      <c r="AN28" s="314">
        <v>0</v>
      </c>
      <c r="AO28" s="307">
        <v>0</v>
      </c>
      <c r="AP28" s="314">
        <v>0</v>
      </c>
      <c r="AQ28" s="324"/>
      <c r="AR28" s="325"/>
      <c r="AS28" s="324"/>
      <c r="AT28" s="325"/>
      <c r="AU28" s="328" t="e">
        <v>#DIV/0!</v>
      </c>
      <c r="AV28" s="328" t="e">
        <v>#DIV/0!</v>
      </c>
      <c r="AW28" s="328" t="e">
        <v>#DIV/0!</v>
      </c>
      <c r="AX28" s="328" t="e">
        <v>#DIV/0!</v>
      </c>
      <c r="AY28" s="305">
        <v>12900664</v>
      </c>
      <c r="AZ28" s="314">
        <v>15.713277889023685</v>
      </c>
      <c r="BA28" s="307">
        <v>0</v>
      </c>
      <c r="BB28" s="314">
        <v>0</v>
      </c>
      <c r="BC28" s="324">
        <v>3203194.3348168172</v>
      </c>
      <c r="BD28" s="325">
        <v>28.640864939349225</v>
      </c>
      <c r="BE28" s="324"/>
      <c r="BF28" s="325"/>
      <c r="BG28" s="328">
        <v>-0.75170314219354772</v>
      </c>
      <c r="BH28" s="328">
        <v>0.82271739490815887</v>
      </c>
      <c r="BI28" s="328">
        <v>-1</v>
      </c>
      <c r="BJ28" s="328">
        <v>-1</v>
      </c>
      <c r="BK28" s="305">
        <v>0</v>
      </c>
      <c r="BL28" s="314">
        <v>0</v>
      </c>
      <c r="BM28" s="307">
        <v>0</v>
      </c>
      <c r="BN28" s="314">
        <v>0</v>
      </c>
      <c r="BO28" s="324">
        <v>7218284.0799721321</v>
      </c>
      <c r="BP28" s="325">
        <v>32.468722668160638</v>
      </c>
      <c r="BQ28" s="324">
        <v>10307528.094127156</v>
      </c>
      <c r="BR28" s="325">
        <v>24.320762062138183</v>
      </c>
      <c r="BS28" s="328" t="e">
        <v>#DIV/0!</v>
      </c>
      <c r="BT28" s="328" t="e">
        <v>#DIV/0!</v>
      </c>
      <c r="BU28" s="328">
        <v>0.42797484553516635</v>
      </c>
      <c r="BV28" s="328">
        <v>-0.25094798736916368</v>
      </c>
      <c r="BW28" s="305">
        <v>0</v>
      </c>
      <c r="BX28" s="314">
        <v>0</v>
      </c>
      <c r="BY28" s="307">
        <v>0</v>
      </c>
      <c r="BZ28" s="314">
        <v>0</v>
      </c>
      <c r="CA28" s="324"/>
      <c r="CB28" s="325"/>
      <c r="CC28" s="324"/>
      <c r="CD28" s="325"/>
      <c r="CE28" s="328" t="e">
        <v>#DIV/0!</v>
      </c>
      <c r="CF28" s="328" t="e">
        <v>#DIV/0!</v>
      </c>
      <c r="CG28" s="328" t="e">
        <v>#DIV/0!</v>
      </c>
      <c r="CH28" s="328" t="e">
        <v>#DIV/0!</v>
      </c>
      <c r="CI28" s="305">
        <v>8708265</v>
      </c>
      <c r="CJ28" s="314">
        <v>18.05914667529365</v>
      </c>
      <c r="CK28" s="307">
        <v>24404878</v>
      </c>
      <c r="CL28" s="314">
        <v>17.153242017605269</v>
      </c>
      <c r="CM28" s="324">
        <v>30212237.301972479</v>
      </c>
      <c r="CN28" s="325">
        <v>66.015915240045103</v>
      </c>
      <c r="CO28" s="324">
        <v>47257651.362623274</v>
      </c>
      <c r="CP28" s="325">
        <v>69.197048541883078</v>
      </c>
      <c r="CQ28" s="328">
        <v>2.4693750479541539</v>
      </c>
      <c r="CR28" s="328">
        <v>2.6555390144961906</v>
      </c>
      <c r="CS28" s="328">
        <v>0.56418906982231154</v>
      </c>
      <c r="CT28" s="328">
        <v>4.8187369519468629E-2</v>
      </c>
      <c r="CU28" s="305">
        <v>0</v>
      </c>
      <c r="CV28" s="314">
        <v>0</v>
      </c>
      <c r="CW28" s="307">
        <v>0</v>
      </c>
      <c r="CX28" s="314">
        <v>0</v>
      </c>
      <c r="CY28" s="324"/>
      <c r="CZ28" s="325"/>
      <c r="DA28" s="324"/>
      <c r="DB28" s="325"/>
      <c r="DC28" s="328" t="e">
        <v>#DIV/0!</v>
      </c>
      <c r="DD28" s="328" t="e">
        <v>#DIV/0!</v>
      </c>
      <c r="DE28" s="328" t="e">
        <v>#DIV/0!</v>
      </c>
      <c r="DF28" s="328" t="e">
        <v>#DIV/0!</v>
      </c>
    </row>
    <row r="29" spans="1:110" ht="15" customHeight="1" x14ac:dyDescent="0.25">
      <c r="A29" s="575"/>
      <c r="B29" s="234" t="s">
        <v>157</v>
      </c>
      <c r="C29" s="306">
        <v>0</v>
      </c>
      <c r="D29" s="315">
        <v>0</v>
      </c>
      <c r="E29" s="306">
        <v>0</v>
      </c>
      <c r="F29" s="315">
        <v>0</v>
      </c>
      <c r="G29" s="326"/>
      <c r="H29" s="327"/>
      <c r="I29" s="326"/>
      <c r="J29" s="327"/>
      <c r="K29" s="328" t="e">
        <v>#DIV/0!</v>
      </c>
      <c r="L29" s="328" t="e">
        <v>#DIV/0!</v>
      </c>
      <c r="M29" s="328" t="e">
        <v>#DIV/0!</v>
      </c>
      <c r="N29" s="328" t="e">
        <v>#DIV/0!</v>
      </c>
      <c r="O29" s="306"/>
      <c r="P29" s="315"/>
      <c r="Q29" s="289"/>
      <c r="R29" s="315"/>
      <c r="S29" s="326"/>
      <c r="T29" s="345"/>
      <c r="U29" s="326"/>
      <c r="V29" s="345"/>
      <c r="W29" s="328" t="e">
        <v>#DIV/0!</v>
      </c>
      <c r="X29" s="328" t="e">
        <v>#DIV/0!</v>
      </c>
      <c r="Y29" s="328" t="e">
        <v>#DIV/0!</v>
      </c>
      <c r="Z29" s="328" t="e">
        <v>#DIV/0!</v>
      </c>
      <c r="AA29" s="306">
        <v>0</v>
      </c>
      <c r="AB29" s="315">
        <v>0</v>
      </c>
      <c r="AC29" s="289">
        <v>0</v>
      </c>
      <c r="AD29" s="315">
        <v>0</v>
      </c>
      <c r="AE29" s="326"/>
      <c r="AF29" s="327"/>
      <c r="AG29" s="326"/>
      <c r="AH29" s="327"/>
      <c r="AI29" s="328" t="e">
        <v>#DIV/0!</v>
      </c>
      <c r="AJ29" s="328" t="e">
        <v>#DIV/0!</v>
      </c>
      <c r="AK29" s="328" t="e">
        <v>#DIV/0!</v>
      </c>
      <c r="AL29" s="328" t="e">
        <v>#DIV/0!</v>
      </c>
      <c r="AM29" s="306">
        <v>0</v>
      </c>
      <c r="AN29" s="315">
        <v>0</v>
      </c>
      <c r="AO29" s="289">
        <v>0</v>
      </c>
      <c r="AP29" s="315">
        <v>0</v>
      </c>
      <c r="AQ29" s="326"/>
      <c r="AR29" s="327"/>
      <c r="AS29" s="326"/>
      <c r="AT29" s="327"/>
      <c r="AU29" s="328" t="e">
        <v>#DIV/0!</v>
      </c>
      <c r="AV29" s="328" t="e">
        <v>#DIV/0!</v>
      </c>
      <c r="AW29" s="328" t="e">
        <v>#DIV/0!</v>
      </c>
      <c r="AX29" s="328" t="e">
        <v>#DIV/0!</v>
      </c>
      <c r="AY29" s="306">
        <v>0</v>
      </c>
      <c r="AZ29" s="315">
        <v>0</v>
      </c>
      <c r="BA29" s="289">
        <v>0</v>
      </c>
      <c r="BB29" s="315">
        <v>0</v>
      </c>
      <c r="BC29" s="326">
        <v>0</v>
      </c>
      <c r="BD29" s="327">
        <v>0</v>
      </c>
      <c r="BE29" s="326"/>
      <c r="BF29" s="327"/>
      <c r="BG29" s="328" t="e">
        <v>#DIV/0!</v>
      </c>
      <c r="BH29" s="328" t="e">
        <v>#DIV/0!</v>
      </c>
      <c r="BI29" s="328" t="e">
        <v>#DIV/0!</v>
      </c>
      <c r="BJ29" s="328" t="e">
        <v>#DIV/0!</v>
      </c>
      <c r="BK29" s="306">
        <v>0</v>
      </c>
      <c r="BL29" s="315">
        <v>0</v>
      </c>
      <c r="BM29" s="289">
        <v>0</v>
      </c>
      <c r="BN29" s="315">
        <v>0</v>
      </c>
      <c r="BO29" s="326">
        <v>0</v>
      </c>
      <c r="BP29" s="327">
        <v>0</v>
      </c>
      <c r="BQ29" s="326">
        <v>0</v>
      </c>
      <c r="BR29" s="327">
        <v>0</v>
      </c>
      <c r="BS29" s="328" t="e">
        <v>#DIV/0!</v>
      </c>
      <c r="BT29" s="328" t="e">
        <v>#DIV/0!</v>
      </c>
      <c r="BU29" s="328" t="e">
        <v>#DIV/0!</v>
      </c>
      <c r="BV29" s="328" t="e">
        <v>#DIV/0!</v>
      </c>
      <c r="BW29" s="306">
        <v>0</v>
      </c>
      <c r="BX29" s="315">
        <v>0</v>
      </c>
      <c r="BY29" s="289">
        <v>0</v>
      </c>
      <c r="BZ29" s="315">
        <v>0</v>
      </c>
      <c r="CA29" s="326"/>
      <c r="CB29" s="327"/>
      <c r="CC29" s="326"/>
      <c r="CD29" s="327"/>
      <c r="CE29" s="328" t="e">
        <v>#DIV/0!</v>
      </c>
      <c r="CF29" s="328" t="e">
        <v>#DIV/0!</v>
      </c>
      <c r="CG29" s="328" t="e">
        <v>#DIV/0!</v>
      </c>
      <c r="CH29" s="328" t="e">
        <v>#DIV/0!</v>
      </c>
      <c r="CI29" s="306">
        <v>0</v>
      </c>
      <c r="CJ29" s="315">
        <v>0</v>
      </c>
      <c r="CK29" s="289">
        <v>1973648.5772020118</v>
      </c>
      <c r="CL29" s="315">
        <v>1.3872010219616095</v>
      </c>
      <c r="CM29" s="326">
        <v>0</v>
      </c>
      <c r="CN29" s="327">
        <v>0</v>
      </c>
      <c r="CO29" s="326">
        <v>0</v>
      </c>
      <c r="CP29" s="327">
        <v>0</v>
      </c>
      <c r="CQ29" s="328" t="e">
        <v>#DIV/0!</v>
      </c>
      <c r="CR29" s="328" t="e">
        <v>#DIV/0!</v>
      </c>
      <c r="CS29" s="328" t="e">
        <v>#DIV/0!</v>
      </c>
      <c r="CT29" s="328" t="e">
        <v>#DIV/0!</v>
      </c>
      <c r="CU29" s="306">
        <v>0</v>
      </c>
      <c r="CV29" s="315">
        <v>0</v>
      </c>
      <c r="CW29" s="289">
        <v>0</v>
      </c>
      <c r="CX29" s="315">
        <v>0</v>
      </c>
      <c r="CY29" s="326"/>
      <c r="CZ29" s="327"/>
      <c r="DA29" s="326"/>
      <c r="DB29" s="327"/>
      <c r="DC29" s="328" t="e">
        <v>#DIV/0!</v>
      </c>
      <c r="DD29" s="328" t="e">
        <v>#DIV/0!</v>
      </c>
      <c r="DE29" s="328" t="e">
        <v>#DIV/0!</v>
      </c>
      <c r="DF29" s="328" t="e">
        <v>#DIV/0!</v>
      </c>
    </row>
    <row r="30" spans="1:110" ht="15" customHeight="1" x14ac:dyDescent="0.25">
      <c r="A30" s="575"/>
      <c r="B30" s="234" t="s">
        <v>158</v>
      </c>
      <c r="C30" s="306">
        <v>0</v>
      </c>
      <c r="D30" s="315">
        <v>0</v>
      </c>
      <c r="E30" s="306">
        <v>0</v>
      </c>
      <c r="F30" s="315">
        <v>0</v>
      </c>
      <c r="G30" s="326"/>
      <c r="H30" s="327"/>
      <c r="I30" s="326"/>
      <c r="J30" s="327"/>
      <c r="K30" s="328" t="e">
        <v>#DIV/0!</v>
      </c>
      <c r="L30" s="328" t="e">
        <v>#DIV/0!</v>
      </c>
      <c r="M30" s="328" t="e">
        <v>#DIV/0!</v>
      </c>
      <c r="N30" s="328" t="e">
        <v>#DIV/0!</v>
      </c>
      <c r="O30" s="306"/>
      <c r="P30" s="315"/>
      <c r="Q30" s="289"/>
      <c r="R30" s="315"/>
      <c r="S30" s="326"/>
      <c r="T30" s="345"/>
      <c r="U30" s="326"/>
      <c r="V30" s="345"/>
      <c r="W30" s="328" t="e">
        <v>#DIV/0!</v>
      </c>
      <c r="X30" s="328" t="e">
        <v>#DIV/0!</v>
      </c>
      <c r="Y30" s="328" t="e">
        <v>#DIV/0!</v>
      </c>
      <c r="Z30" s="328" t="e">
        <v>#DIV/0!</v>
      </c>
      <c r="AA30" s="306">
        <v>0</v>
      </c>
      <c r="AB30" s="315">
        <v>0</v>
      </c>
      <c r="AC30" s="289">
        <v>0</v>
      </c>
      <c r="AD30" s="315">
        <v>0</v>
      </c>
      <c r="AE30" s="326"/>
      <c r="AF30" s="327"/>
      <c r="AG30" s="326"/>
      <c r="AH30" s="327"/>
      <c r="AI30" s="328" t="e">
        <v>#DIV/0!</v>
      </c>
      <c r="AJ30" s="328" t="e">
        <v>#DIV/0!</v>
      </c>
      <c r="AK30" s="328" t="e">
        <v>#DIV/0!</v>
      </c>
      <c r="AL30" s="328" t="e">
        <v>#DIV/0!</v>
      </c>
      <c r="AM30" s="306">
        <v>0</v>
      </c>
      <c r="AN30" s="315">
        <v>0</v>
      </c>
      <c r="AO30" s="289">
        <v>0</v>
      </c>
      <c r="AP30" s="315">
        <v>0</v>
      </c>
      <c r="AQ30" s="326"/>
      <c r="AR30" s="327"/>
      <c r="AS30" s="326"/>
      <c r="AT30" s="327"/>
      <c r="AU30" s="328" t="e">
        <v>#DIV/0!</v>
      </c>
      <c r="AV30" s="328" t="e">
        <v>#DIV/0!</v>
      </c>
      <c r="AW30" s="328" t="e">
        <v>#DIV/0!</v>
      </c>
      <c r="AX30" s="328" t="e">
        <v>#DIV/0!</v>
      </c>
      <c r="AY30" s="306">
        <v>55277039</v>
      </c>
      <c r="AZ30" s="315">
        <v>67.328586706033107</v>
      </c>
      <c r="BA30" s="289">
        <v>0</v>
      </c>
      <c r="BB30" s="315">
        <v>0</v>
      </c>
      <c r="BC30" s="326">
        <v>9626231.5186382923</v>
      </c>
      <c r="BD30" s="327">
        <v>86.071454923446822</v>
      </c>
      <c r="BE30" s="326"/>
      <c r="BF30" s="327"/>
      <c r="BG30" s="328">
        <v>-0.82585479083569779</v>
      </c>
      <c r="BH30" s="328">
        <v>0.27837905315386968</v>
      </c>
      <c r="BI30" s="328">
        <v>-1</v>
      </c>
      <c r="BJ30" s="328">
        <v>-1</v>
      </c>
      <c r="BK30" s="306">
        <v>0</v>
      </c>
      <c r="BL30" s="315">
        <v>0</v>
      </c>
      <c r="BM30" s="289">
        <v>0</v>
      </c>
      <c r="BN30" s="315">
        <v>0</v>
      </c>
      <c r="BO30" s="326">
        <v>17633275.405871347</v>
      </c>
      <c r="BP30" s="327">
        <v>79.316624635635677</v>
      </c>
      <c r="BQ30" s="326">
        <v>37355966.063563839</v>
      </c>
      <c r="BR30" s="327">
        <v>88.141943823649513</v>
      </c>
      <c r="BS30" s="328" t="e">
        <v>#DIV/0!</v>
      </c>
      <c r="BT30" s="328" t="e">
        <v>#DIV/0!</v>
      </c>
      <c r="BU30" s="328">
        <v>1.1184927475882009</v>
      </c>
      <c r="BV30" s="328">
        <v>0.11126695353660779</v>
      </c>
      <c r="BW30" s="306">
        <v>0</v>
      </c>
      <c r="BX30" s="315">
        <v>0</v>
      </c>
      <c r="BY30" s="289">
        <v>0</v>
      </c>
      <c r="BZ30" s="315">
        <v>0</v>
      </c>
      <c r="CA30" s="326"/>
      <c r="CB30" s="327"/>
      <c r="CC30" s="326"/>
      <c r="CD30" s="327"/>
      <c r="CE30" s="328" t="e">
        <v>#DIV/0!</v>
      </c>
      <c r="CF30" s="328" t="e">
        <v>#DIV/0!</v>
      </c>
      <c r="CG30" s="328" t="e">
        <v>#DIV/0!</v>
      </c>
      <c r="CH30" s="328" t="e">
        <v>#DIV/0!</v>
      </c>
      <c r="CI30" s="306">
        <v>11869492</v>
      </c>
      <c r="CJ30" s="315">
        <v>24.614879885858386</v>
      </c>
      <c r="CK30" s="289">
        <v>69882951</v>
      </c>
      <c r="CL30" s="315">
        <v>49.118015316751432</v>
      </c>
      <c r="CM30" s="326">
        <v>52739047.036236599</v>
      </c>
      <c r="CN30" s="327">
        <v>119.16393569162643</v>
      </c>
      <c r="CO30" s="326">
        <v>72078268.260888577</v>
      </c>
      <c r="CP30" s="327">
        <v>121.57968901626801</v>
      </c>
      <c r="CQ30" s="328">
        <v>3.4432438251137114</v>
      </c>
      <c r="CR30" s="328">
        <v>3.8411341531708176</v>
      </c>
      <c r="CS30" s="328">
        <v>0.36669644810540747</v>
      </c>
      <c r="CT30" s="328">
        <v>2.0272520462005221E-2</v>
      </c>
      <c r="CU30" s="306">
        <v>0</v>
      </c>
      <c r="CV30" s="315">
        <v>0</v>
      </c>
      <c r="CW30" s="289">
        <v>0</v>
      </c>
      <c r="CX30" s="315">
        <v>0</v>
      </c>
      <c r="CY30" s="326"/>
      <c r="CZ30" s="327"/>
      <c r="DA30" s="326"/>
      <c r="DB30" s="327"/>
      <c r="DC30" s="328" t="e">
        <v>#DIV/0!</v>
      </c>
      <c r="DD30" s="328" t="e">
        <v>#DIV/0!</v>
      </c>
      <c r="DE30" s="328" t="e">
        <v>#DIV/0!</v>
      </c>
      <c r="DF30" s="328" t="e">
        <v>#DIV/0!</v>
      </c>
    </row>
    <row r="31" spans="1:110" ht="15" customHeight="1" x14ac:dyDescent="0.25">
      <c r="A31" s="575"/>
      <c r="B31" s="234" t="s">
        <v>159</v>
      </c>
      <c r="C31" s="306">
        <v>0</v>
      </c>
      <c r="D31" s="315">
        <v>0</v>
      </c>
      <c r="E31" s="306">
        <v>0</v>
      </c>
      <c r="F31" s="315">
        <v>0</v>
      </c>
      <c r="G31" s="326"/>
      <c r="H31" s="327"/>
      <c r="I31" s="326"/>
      <c r="J31" s="327"/>
      <c r="K31" s="328" t="e">
        <v>#DIV/0!</v>
      </c>
      <c r="L31" s="328" t="e">
        <v>#DIV/0!</v>
      </c>
      <c r="M31" s="328" t="e">
        <v>#DIV/0!</v>
      </c>
      <c r="N31" s="328" t="e">
        <v>#DIV/0!</v>
      </c>
      <c r="O31" s="306">
        <v>250340.16</v>
      </c>
      <c r="P31" s="315">
        <v>0.17595438711908437</v>
      </c>
      <c r="Q31" s="289">
        <v>1461467.8800000001</v>
      </c>
      <c r="R31" s="315">
        <v>1.0272090787176438</v>
      </c>
      <c r="S31" s="326"/>
      <c r="T31" s="345"/>
      <c r="U31" s="326"/>
      <c r="V31" s="345"/>
      <c r="W31" s="328">
        <v>-1</v>
      </c>
      <c r="X31" s="328">
        <v>-1</v>
      </c>
      <c r="Y31" s="328" t="e">
        <v>#DIV/0!</v>
      </c>
      <c r="Z31" s="328" t="e">
        <v>#DIV/0!</v>
      </c>
      <c r="AA31" s="306">
        <v>0</v>
      </c>
      <c r="AB31" s="315">
        <v>0</v>
      </c>
      <c r="AC31" s="289">
        <v>0</v>
      </c>
      <c r="AD31" s="315">
        <v>0</v>
      </c>
      <c r="AE31" s="326"/>
      <c r="AF31" s="327"/>
      <c r="AG31" s="326"/>
      <c r="AH31" s="327"/>
      <c r="AI31" s="328" t="e">
        <v>#DIV/0!</v>
      </c>
      <c r="AJ31" s="328" t="e">
        <v>#DIV/0!</v>
      </c>
      <c r="AK31" s="328" t="e">
        <v>#DIV/0!</v>
      </c>
      <c r="AL31" s="328" t="e">
        <v>#DIV/0!</v>
      </c>
      <c r="AM31" s="306">
        <v>0</v>
      </c>
      <c r="AN31" s="315">
        <v>0</v>
      </c>
      <c r="AO31" s="289">
        <v>0</v>
      </c>
      <c r="AP31" s="315">
        <v>0</v>
      </c>
      <c r="AQ31" s="326"/>
      <c r="AR31" s="327"/>
      <c r="AS31" s="326"/>
      <c r="AT31" s="327"/>
      <c r="AU31" s="328" t="e">
        <v>#DIV/0!</v>
      </c>
      <c r="AV31" s="328" t="e">
        <v>#DIV/0!</v>
      </c>
      <c r="AW31" s="328" t="e">
        <v>#DIV/0!</v>
      </c>
      <c r="AX31" s="328" t="e">
        <v>#DIV/0!</v>
      </c>
      <c r="AY31" s="306">
        <v>2696839</v>
      </c>
      <c r="AZ31" s="315">
        <v>3.2848061641599795</v>
      </c>
      <c r="BA31" s="289">
        <v>0</v>
      </c>
      <c r="BB31" s="315">
        <v>0</v>
      </c>
      <c r="BC31" s="326">
        <v>439658.21346051327</v>
      </c>
      <c r="BD31" s="327">
        <v>3.9311356711419285</v>
      </c>
      <c r="BE31" s="326"/>
      <c r="BF31" s="327"/>
      <c r="BG31" s="328">
        <v>-0.83697276201489468</v>
      </c>
      <c r="BH31" s="328">
        <v>0.19676336279259093</v>
      </c>
      <c r="BI31" s="328">
        <v>-1</v>
      </c>
      <c r="BJ31" s="328">
        <v>-1</v>
      </c>
      <c r="BK31" s="306">
        <v>0</v>
      </c>
      <c r="BL31" s="315">
        <v>0</v>
      </c>
      <c r="BM31" s="289">
        <v>0</v>
      </c>
      <c r="BN31" s="315">
        <v>0</v>
      </c>
      <c r="BO31" s="326">
        <v>2676386.8933113716</v>
      </c>
      <c r="BP31" s="327">
        <v>12.038714856448605</v>
      </c>
      <c r="BQ31" s="326">
        <v>4413885.1522897929</v>
      </c>
      <c r="BR31" s="327">
        <v>10.414626045948696</v>
      </c>
      <c r="BS31" s="328" t="e">
        <v>#DIV/0!</v>
      </c>
      <c r="BT31" s="328" t="e">
        <v>#DIV/0!</v>
      </c>
      <c r="BU31" s="328">
        <v>0.64919547443631886</v>
      </c>
      <c r="BV31" s="328">
        <v>-0.13490549696257298</v>
      </c>
      <c r="BW31" s="306">
        <v>0</v>
      </c>
      <c r="BX31" s="315">
        <v>0</v>
      </c>
      <c r="BY31" s="289">
        <v>0</v>
      </c>
      <c r="BZ31" s="315">
        <v>0</v>
      </c>
      <c r="CA31" s="326"/>
      <c r="CB31" s="327"/>
      <c r="CC31" s="326"/>
      <c r="CD31" s="327"/>
      <c r="CE31" s="328" t="e">
        <v>#DIV/0!</v>
      </c>
      <c r="CF31" s="328" t="e">
        <v>#DIV/0!</v>
      </c>
      <c r="CG31" s="328" t="e">
        <v>#DIV/0!</v>
      </c>
      <c r="CH31" s="328" t="e">
        <v>#DIV/0!</v>
      </c>
      <c r="CI31" s="306">
        <v>7520953</v>
      </c>
      <c r="CJ31" s="315">
        <v>15.59690631428761</v>
      </c>
      <c r="CK31" s="289">
        <v>10769521</v>
      </c>
      <c r="CL31" s="315">
        <v>7.5694785332130037</v>
      </c>
      <c r="CM31" s="326">
        <v>12020845.16510655</v>
      </c>
      <c r="CN31" s="327">
        <v>25.963318755811304</v>
      </c>
      <c r="CO31" s="326">
        <v>16810855.952880837</v>
      </c>
      <c r="CP31" s="327">
        <v>23.869203960235652</v>
      </c>
      <c r="CQ31" s="328">
        <v>0.59831409199160668</v>
      </c>
      <c r="CR31" s="328">
        <v>0.66464542599884058</v>
      </c>
      <c r="CS31" s="328">
        <v>0.39847537523222309</v>
      </c>
      <c r="CT31" s="328">
        <v>-8.0656668558865663E-2</v>
      </c>
      <c r="CU31" s="306">
        <v>0</v>
      </c>
      <c r="CV31" s="315">
        <v>0</v>
      </c>
      <c r="CW31" s="289">
        <v>0</v>
      </c>
      <c r="CX31" s="315">
        <v>0</v>
      </c>
      <c r="CY31" s="326"/>
      <c r="CZ31" s="327"/>
      <c r="DA31" s="326"/>
      <c r="DB31" s="327"/>
      <c r="DC31" s="328" t="e">
        <v>#DIV/0!</v>
      </c>
      <c r="DD31" s="328" t="e">
        <v>#DIV/0!</v>
      </c>
      <c r="DE31" s="328" t="e">
        <v>#DIV/0!</v>
      </c>
      <c r="DF31" s="328" t="e">
        <v>#DIV/0!</v>
      </c>
    </row>
    <row r="32" spans="1:110" ht="15" customHeight="1" x14ac:dyDescent="0.25">
      <c r="A32" s="575"/>
      <c r="B32" s="234" t="s">
        <v>160</v>
      </c>
      <c r="C32" s="306">
        <v>0</v>
      </c>
      <c r="D32" s="315">
        <v>0</v>
      </c>
      <c r="E32" s="306">
        <v>0</v>
      </c>
      <c r="F32" s="315">
        <v>0</v>
      </c>
      <c r="G32" s="326"/>
      <c r="H32" s="327"/>
      <c r="I32" s="326"/>
      <c r="J32" s="327"/>
      <c r="K32" s="328" t="e">
        <v>#DIV/0!</v>
      </c>
      <c r="L32" s="328" t="e">
        <v>#DIV/0!</v>
      </c>
      <c r="M32" s="328" t="e">
        <v>#DIV/0!</v>
      </c>
      <c r="N32" s="328" t="e">
        <v>#DIV/0!</v>
      </c>
      <c r="O32" s="306"/>
      <c r="P32" s="315"/>
      <c r="Q32" s="289"/>
      <c r="R32" s="315"/>
      <c r="S32" s="326"/>
      <c r="T32" s="345"/>
      <c r="U32" s="326"/>
      <c r="V32" s="345"/>
      <c r="W32" s="328" t="e">
        <v>#DIV/0!</v>
      </c>
      <c r="X32" s="328" t="e">
        <v>#DIV/0!</v>
      </c>
      <c r="Y32" s="328" t="e">
        <v>#DIV/0!</v>
      </c>
      <c r="Z32" s="328" t="e">
        <v>#DIV/0!</v>
      </c>
      <c r="AA32" s="306">
        <v>0</v>
      </c>
      <c r="AB32" s="315">
        <v>0</v>
      </c>
      <c r="AC32" s="289">
        <v>0</v>
      </c>
      <c r="AD32" s="315">
        <v>0</v>
      </c>
      <c r="AE32" s="326"/>
      <c r="AF32" s="327"/>
      <c r="AG32" s="326"/>
      <c r="AH32" s="327"/>
      <c r="AI32" s="328" t="e">
        <v>#DIV/0!</v>
      </c>
      <c r="AJ32" s="328" t="e">
        <v>#DIV/0!</v>
      </c>
      <c r="AK32" s="328" t="e">
        <v>#DIV/0!</v>
      </c>
      <c r="AL32" s="328" t="e">
        <v>#DIV/0!</v>
      </c>
      <c r="AM32" s="306">
        <v>0</v>
      </c>
      <c r="AN32" s="315">
        <v>0</v>
      </c>
      <c r="AO32" s="289">
        <v>0</v>
      </c>
      <c r="AP32" s="315">
        <v>0</v>
      </c>
      <c r="AQ32" s="326"/>
      <c r="AR32" s="327"/>
      <c r="AS32" s="326"/>
      <c r="AT32" s="327"/>
      <c r="AU32" s="328" t="e">
        <v>#DIV/0!</v>
      </c>
      <c r="AV32" s="328" t="e">
        <v>#DIV/0!</v>
      </c>
      <c r="AW32" s="328" t="e">
        <v>#DIV/0!</v>
      </c>
      <c r="AX32" s="328" t="e">
        <v>#DIV/0!</v>
      </c>
      <c r="AY32" s="306">
        <v>253</v>
      </c>
      <c r="AZ32" s="315">
        <v>3.0815927815211621E-4</v>
      </c>
      <c r="BA32" s="289">
        <v>0</v>
      </c>
      <c r="BB32" s="315">
        <v>0</v>
      </c>
      <c r="BC32" s="326">
        <v>439643.35138623125</v>
      </c>
      <c r="BD32" s="327">
        <v>3.9310027842116528</v>
      </c>
      <c r="BE32" s="326"/>
      <c r="BF32" s="327"/>
      <c r="BG32" s="328">
        <v>1736.7207564673172</v>
      </c>
      <c r="BH32" s="328">
        <v>12755.399248414638</v>
      </c>
      <c r="BI32" s="328">
        <v>-1</v>
      </c>
      <c r="BJ32" s="328">
        <v>-1</v>
      </c>
      <c r="BK32" s="306">
        <v>0</v>
      </c>
      <c r="BL32" s="315">
        <v>0</v>
      </c>
      <c r="BM32" s="289">
        <v>0</v>
      </c>
      <c r="BN32" s="315">
        <v>0</v>
      </c>
      <c r="BO32" s="326">
        <v>2674597.1798788183</v>
      </c>
      <c r="BP32" s="327">
        <v>12.030664507022999</v>
      </c>
      <c r="BQ32" s="326">
        <v>4370679.2141703255</v>
      </c>
      <c r="BR32" s="327">
        <v>10.312681008197721</v>
      </c>
      <c r="BS32" s="328" t="e">
        <v>#DIV/0!</v>
      </c>
      <c r="BT32" s="328" t="e">
        <v>#DIV/0!</v>
      </c>
      <c r="BU32" s="328">
        <v>0.63414485255994846</v>
      </c>
      <c r="BV32" s="328">
        <v>-0.14280038295660155</v>
      </c>
      <c r="BW32" s="306">
        <v>0</v>
      </c>
      <c r="BX32" s="315">
        <v>0</v>
      </c>
      <c r="BY32" s="289">
        <v>0</v>
      </c>
      <c r="BZ32" s="315">
        <v>0</v>
      </c>
      <c r="CA32" s="326"/>
      <c r="CB32" s="327"/>
      <c r="CC32" s="326"/>
      <c r="CD32" s="327"/>
      <c r="CE32" s="328" t="e">
        <v>#DIV/0!</v>
      </c>
      <c r="CF32" s="328" t="e">
        <v>#DIV/0!</v>
      </c>
      <c r="CG32" s="328" t="e">
        <v>#DIV/0!</v>
      </c>
      <c r="CH32" s="328" t="e">
        <v>#DIV/0!</v>
      </c>
      <c r="CI32" s="306">
        <v>317711</v>
      </c>
      <c r="CJ32" s="315">
        <v>0.65886712787842594</v>
      </c>
      <c r="CK32" s="289">
        <v>337272</v>
      </c>
      <c r="CL32" s="315">
        <v>0.23705540514325718</v>
      </c>
      <c r="CM32" s="326">
        <v>4769515.8554422474</v>
      </c>
      <c r="CN32" s="327">
        <v>10.43576543134299</v>
      </c>
      <c r="CO32" s="326">
        <v>7731719.8981868774</v>
      </c>
      <c r="CP32" s="327">
        <v>11.324178787698214</v>
      </c>
      <c r="CQ32" s="328">
        <v>14.01212062359266</v>
      </c>
      <c r="CR32" s="328">
        <v>14.838952938730607</v>
      </c>
      <c r="CS32" s="328">
        <v>0.62107017410679377</v>
      </c>
      <c r="CT32" s="328">
        <v>8.5131595013332284E-2</v>
      </c>
      <c r="CU32" s="306">
        <v>0</v>
      </c>
      <c r="CV32" s="315">
        <v>0</v>
      </c>
      <c r="CW32" s="289">
        <v>0</v>
      </c>
      <c r="CX32" s="315">
        <v>0</v>
      </c>
      <c r="CY32" s="326"/>
      <c r="CZ32" s="327"/>
      <c r="DA32" s="326"/>
      <c r="DB32" s="327"/>
      <c r="DC32" s="328" t="e">
        <v>#DIV/0!</v>
      </c>
      <c r="DD32" s="328" t="e">
        <v>#DIV/0!</v>
      </c>
      <c r="DE32" s="328" t="e">
        <v>#DIV/0!</v>
      </c>
      <c r="DF32" s="328" t="e">
        <v>#DIV/0!</v>
      </c>
    </row>
    <row r="33" spans="1:110" ht="15" customHeight="1" x14ac:dyDescent="0.25">
      <c r="A33" s="575"/>
      <c r="B33" s="234" t="s">
        <v>161</v>
      </c>
      <c r="C33" s="306">
        <v>0</v>
      </c>
      <c r="D33" s="315">
        <v>0</v>
      </c>
      <c r="E33" s="306">
        <v>0</v>
      </c>
      <c r="F33" s="315">
        <v>0</v>
      </c>
      <c r="G33" s="326"/>
      <c r="H33" s="327"/>
      <c r="I33" s="326"/>
      <c r="J33" s="327"/>
      <c r="K33" s="328" t="e">
        <v>#DIV/0!</v>
      </c>
      <c r="L33" s="328" t="e">
        <v>#DIV/0!</v>
      </c>
      <c r="M33" s="328" t="e">
        <v>#DIV/0!</v>
      </c>
      <c r="N33" s="328" t="e">
        <v>#DIV/0!</v>
      </c>
      <c r="O33" s="306">
        <v>308454.83999999997</v>
      </c>
      <c r="P33" s="315">
        <v>0.21680094127172891</v>
      </c>
      <c r="Q33" s="289">
        <v>2035172.964320418</v>
      </c>
      <c r="R33" s="315">
        <v>1.4304441269763881</v>
      </c>
      <c r="S33" s="326"/>
      <c r="T33" s="345"/>
      <c r="U33" s="326"/>
      <c r="V33" s="345"/>
      <c r="W33" s="328">
        <v>-1</v>
      </c>
      <c r="X33" s="328">
        <v>-1</v>
      </c>
      <c r="Y33" s="328" t="e">
        <v>#DIV/0!</v>
      </c>
      <c r="Z33" s="328" t="e">
        <v>#DIV/0!</v>
      </c>
      <c r="AA33" s="306">
        <v>0</v>
      </c>
      <c r="AB33" s="315">
        <v>0</v>
      </c>
      <c r="AC33" s="289">
        <v>0</v>
      </c>
      <c r="AD33" s="315">
        <v>0</v>
      </c>
      <c r="AE33" s="326"/>
      <c r="AF33" s="327"/>
      <c r="AG33" s="326"/>
      <c r="AH33" s="327"/>
      <c r="AI33" s="328" t="e">
        <v>#DIV/0!</v>
      </c>
      <c r="AJ33" s="328" t="e">
        <v>#DIV/0!</v>
      </c>
      <c r="AK33" s="328" t="e">
        <v>#DIV/0!</v>
      </c>
      <c r="AL33" s="328" t="e">
        <v>#DIV/0!</v>
      </c>
      <c r="AM33" s="306">
        <v>0</v>
      </c>
      <c r="AN33" s="315">
        <v>0</v>
      </c>
      <c r="AO33" s="289">
        <v>0</v>
      </c>
      <c r="AP33" s="315">
        <v>0</v>
      </c>
      <c r="AQ33" s="326"/>
      <c r="AR33" s="327"/>
      <c r="AS33" s="326"/>
      <c r="AT33" s="327"/>
      <c r="AU33" s="328" t="e">
        <v>#DIV/0!</v>
      </c>
      <c r="AV33" s="328" t="e">
        <v>#DIV/0!</v>
      </c>
      <c r="AW33" s="328" t="e">
        <v>#DIV/0!</v>
      </c>
      <c r="AX33" s="328" t="e">
        <v>#DIV/0!</v>
      </c>
      <c r="AY33" s="306">
        <v>21621196</v>
      </c>
      <c r="AZ33" s="315">
        <v>26.335067795041194</v>
      </c>
      <c r="BA33" s="289">
        <v>0</v>
      </c>
      <c r="BB33" s="315">
        <v>0</v>
      </c>
      <c r="BC33" s="326">
        <v>742822.04063711828</v>
      </c>
      <c r="BD33" s="327">
        <v>6.641827974223161</v>
      </c>
      <c r="BE33" s="326"/>
      <c r="BF33" s="327"/>
      <c r="BG33" s="328">
        <v>-0.96564380431882135</v>
      </c>
      <c r="BH33" s="328">
        <v>-0.74779529614600815</v>
      </c>
      <c r="BI33" s="328">
        <v>-1</v>
      </c>
      <c r="BJ33" s="328">
        <v>-1</v>
      </c>
      <c r="BK33" s="306">
        <v>0</v>
      </c>
      <c r="BL33" s="315">
        <v>0</v>
      </c>
      <c r="BM33" s="289">
        <v>0</v>
      </c>
      <c r="BN33" s="315">
        <v>0</v>
      </c>
      <c r="BO33" s="326">
        <v>1496032.1584195755</v>
      </c>
      <c r="BP33" s="327">
        <v>6.7293352154356461</v>
      </c>
      <c r="BQ33" s="326">
        <v>2802036.6418590243</v>
      </c>
      <c r="BR33" s="327">
        <v>6.6114461036370136</v>
      </c>
      <c r="BS33" s="328" t="e">
        <v>#DIV/0!</v>
      </c>
      <c r="BT33" s="328" t="e">
        <v>#DIV/0!</v>
      </c>
      <c r="BU33" s="328">
        <v>0.87297888356833586</v>
      </c>
      <c r="BV33" s="328">
        <v>-1.7518686173965632E-2</v>
      </c>
      <c r="BW33" s="306">
        <v>0</v>
      </c>
      <c r="BX33" s="315">
        <v>0</v>
      </c>
      <c r="BY33" s="289">
        <v>0</v>
      </c>
      <c r="BZ33" s="315">
        <v>0</v>
      </c>
      <c r="CA33" s="326"/>
      <c r="CB33" s="327"/>
      <c r="CC33" s="326"/>
      <c r="CD33" s="327"/>
      <c r="CE33" s="328" t="e">
        <v>#DIV/0!</v>
      </c>
      <c r="CF33" s="328" t="e">
        <v>#DIV/0!</v>
      </c>
      <c r="CG33" s="328" t="e">
        <v>#DIV/0!</v>
      </c>
      <c r="CH33" s="328" t="e">
        <v>#DIV/0!</v>
      </c>
      <c r="CI33" s="306">
        <v>4192645</v>
      </c>
      <c r="CJ33" s="315">
        <v>8.6946815482115607</v>
      </c>
      <c r="CK33" s="289">
        <v>26839805</v>
      </c>
      <c r="CL33" s="315">
        <v>18.864657748763666</v>
      </c>
      <c r="CM33" s="326">
        <v>5474059.595183624</v>
      </c>
      <c r="CN33" s="327">
        <v>12.038553072454146</v>
      </c>
      <c r="CO33" s="326">
        <v>5625153.82314061</v>
      </c>
      <c r="CP33" s="327">
        <v>9.0336997824069236</v>
      </c>
      <c r="CQ33" s="328">
        <v>0.30563393637754305</v>
      </c>
      <c r="CR33" s="328">
        <v>0.38458815376974881</v>
      </c>
      <c r="CS33" s="328">
        <v>2.7601860251928383E-2</v>
      </c>
      <c r="CT33" s="328">
        <v>-0.24960252880578623</v>
      </c>
      <c r="CU33" s="306">
        <v>0</v>
      </c>
      <c r="CV33" s="315">
        <v>0</v>
      </c>
      <c r="CW33" s="289">
        <v>0</v>
      </c>
      <c r="CX33" s="315">
        <v>0</v>
      </c>
      <c r="CY33" s="326"/>
      <c r="CZ33" s="327"/>
      <c r="DA33" s="326"/>
      <c r="DB33" s="327"/>
      <c r="DC33" s="328" t="e">
        <v>#DIV/0!</v>
      </c>
      <c r="DD33" s="328" t="e">
        <v>#DIV/0!</v>
      </c>
      <c r="DE33" s="328" t="e">
        <v>#DIV/0!</v>
      </c>
      <c r="DF33" s="328" t="e">
        <v>#DIV/0!</v>
      </c>
    </row>
    <row r="34" spans="1:110" ht="15" customHeight="1" x14ac:dyDescent="0.25">
      <c r="A34" s="575"/>
      <c r="B34" s="235" t="s">
        <v>162</v>
      </c>
      <c r="C34" s="308">
        <v>0</v>
      </c>
      <c r="D34" s="318">
        <v>0</v>
      </c>
      <c r="E34" s="308">
        <v>0</v>
      </c>
      <c r="F34" s="318">
        <v>0</v>
      </c>
      <c r="G34" s="309">
        <v>0</v>
      </c>
      <c r="H34" s="318">
        <v>0</v>
      </c>
      <c r="I34" s="309">
        <v>0</v>
      </c>
      <c r="J34" s="318">
        <v>0</v>
      </c>
      <c r="K34" s="329" t="e">
        <v>#DIV/0!</v>
      </c>
      <c r="L34" s="329" t="e">
        <v>#DIV/0!</v>
      </c>
      <c r="M34" s="329" t="e">
        <v>#DIV/0!</v>
      </c>
      <c r="N34" s="329" t="e">
        <v>#DIV/0!</v>
      </c>
      <c r="O34" s="308">
        <v>3232000</v>
      </c>
      <c r="P34" s="318">
        <v>2.2716474223268079</v>
      </c>
      <c r="Q34" s="309">
        <v>11845732.004320418</v>
      </c>
      <c r="R34" s="318">
        <v>8.3259054991301511</v>
      </c>
      <c r="S34" s="309">
        <v>0</v>
      </c>
      <c r="T34" s="346">
        <v>0</v>
      </c>
      <c r="U34" s="309">
        <v>0</v>
      </c>
      <c r="V34" s="346">
        <v>0</v>
      </c>
      <c r="W34" s="329">
        <v>-1</v>
      </c>
      <c r="X34" s="329">
        <v>-1</v>
      </c>
      <c r="Y34" s="329" t="e">
        <v>#DIV/0!</v>
      </c>
      <c r="Z34" s="329" t="e">
        <v>#DIV/0!</v>
      </c>
      <c r="AA34" s="308">
        <v>0</v>
      </c>
      <c r="AB34" s="318">
        <v>0</v>
      </c>
      <c r="AC34" s="309">
        <v>0</v>
      </c>
      <c r="AD34" s="318">
        <v>0</v>
      </c>
      <c r="AE34" s="309">
        <v>0</v>
      </c>
      <c r="AF34" s="318">
        <v>0</v>
      </c>
      <c r="AG34" s="309">
        <v>0</v>
      </c>
      <c r="AH34" s="318">
        <v>0</v>
      </c>
      <c r="AI34" s="329" t="e">
        <v>#DIV/0!</v>
      </c>
      <c r="AJ34" s="329" t="e">
        <v>#DIV/0!</v>
      </c>
      <c r="AK34" s="329" t="e">
        <v>#DIV/0!</v>
      </c>
      <c r="AL34" s="329" t="e">
        <v>#DIV/0!</v>
      </c>
      <c r="AM34" s="308">
        <v>0</v>
      </c>
      <c r="AN34" s="318">
        <v>0</v>
      </c>
      <c r="AO34" s="309">
        <v>0</v>
      </c>
      <c r="AP34" s="318">
        <v>0</v>
      </c>
      <c r="AQ34" s="309">
        <v>0</v>
      </c>
      <c r="AR34" s="318">
        <v>0</v>
      </c>
      <c r="AS34" s="309">
        <v>0</v>
      </c>
      <c r="AT34" s="318">
        <v>0</v>
      </c>
      <c r="AU34" s="329" t="e">
        <v>#DIV/0!</v>
      </c>
      <c r="AV34" s="329" t="e">
        <v>#DIV/0!</v>
      </c>
      <c r="AW34" s="329" t="e">
        <v>#DIV/0!</v>
      </c>
      <c r="AX34" s="329" t="e">
        <v>#DIV/0!</v>
      </c>
      <c r="AY34" s="308">
        <v>92495991</v>
      </c>
      <c r="AZ34" s="318">
        <v>112.66204671353611</v>
      </c>
      <c r="BA34" s="309">
        <v>0</v>
      </c>
      <c r="BB34" s="318">
        <v>0</v>
      </c>
      <c r="BC34" s="309">
        <v>14451549.458938971</v>
      </c>
      <c r="BD34" s="318">
        <v>129.21628629237279</v>
      </c>
      <c r="BE34" s="309">
        <v>0</v>
      </c>
      <c r="BF34" s="318">
        <v>0</v>
      </c>
      <c r="BG34" s="329">
        <v>-0.84376026136160898</v>
      </c>
      <c r="BH34" s="329">
        <v>0.14693714575351943</v>
      </c>
      <c r="BI34" s="329">
        <v>-1</v>
      </c>
      <c r="BJ34" s="329">
        <v>-1</v>
      </c>
      <c r="BK34" s="308">
        <v>0</v>
      </c>
      <c r="BL34" s="318">
        <v>0</v>
      </c>
      <c r="BM34" s="309">
        <v>0</v>
      </c>
      <c r="BN34" s="318">
        <v>0</v>
      </c>
      <c r="BO34" s="309">
        <v>31698575.717453245</v>
      </c>
      <c r="BP34" s="318">
        <v>142.58406188270357</v>
      </c>
      <c r="BQ34" s="309">
        <v>59250095.166010141</v>
      </c>
      <c r="BR34" s="318">
        <v>139.80145904357113</v>
      </c>
      <c r="BS34" s="329" t="e">
        <v>#DIV/0!</v>
      </c>
      <c r="BT34" s="329" t="e">
        <v>#DIV/0!</v>
      </c>
      <c r="BU34" s="329">
        <v>0.86917215758015975</v>
      </c>
      <c r="BV34" s="329">
        <v>-1.9515525104212127E-2</v>
      </c>
      <c r="BW34" s="308">
        <v>0</v>
      </c>
      <c r="BX34" s="318">
        <v>0</v>
      </c>
      <c r="BY34" s="309">
        <v>0</v>
      </c>
      <c r="BZ34" s="318">
        <v>0</v>
      </c>
      <c r="CA34" s="309">
        <v>0</v>
      </c>
      <c r="CB34" s="318">
        <v>0</v>
      </c>
      <c r="CC34" s="309">
        <v>0</v>
      </c>
      <c r="CD34" s="318">
        <v>0</v>
      </c>
      <c r="CE34" s="329" t="e">
        <v>#DIV/0!</v>
      </c>
      <c r="CF34" s="329" t="e">
        <v>#DIV/0!</v>
      </c>
      <c r="CG34" s="329" t="e">
        <v>#DIV/0!</v>
      </c>
      <c r="CH34" s="329" t="e">
        <v>#DIV/0!</v>
      </c>
      <c r="CI34" s="308">
        <v>32609066</v>
      </c>
      <c r="CJ34" s="318">
        <v>67.624481551529627</v>
      </c>
      <c r="CK34" s="309">
        <v>134208075.57720201</v>
      </c>
      <c r="CL34" s="318">
        <v>94.329650043438221</v>
      </c>
      <c r="CM34" s="309">
        <v>105215704.95394149</v>
      </c>
      <c r="CN34" s="318">
        <v>233.61748819127996</v>
      </c>
      <c r="CO34" s="309">
        <v>149503649.29772019</v>
      </c>
      <c r="CP34" s="318">
        <v>235.00382008849186</v>
      </c>
      <c r="CQ34" s="329">
        <v>2.2265783065955183</v>
      </c>
      <c r="CR34" s="329">
        <v>2.4546288981641093</v>
      </c>
      <c r="CS34" s="329">
        <v>0.42092522559408679</v>
      </c>
      <c r="CT34" s="329">
        <v>5.9341957143071861E-3</v>
      </c>
      <c r="CU34" s="308">
        <v>0</v>
      </c>
      <c r="CV34" s="318">
        <v>0</v>
      </c>
      <c r="CW34" s="309">
        <v>0</v>
      </c>
      <c r="CX34" s="318">
        <v>0</v>
      </c>
      <c r="CY34" s="309">
        <v>0</v>
      </c>
      <c r="CZ34" s="318">
        <v>0</v>
      </c>
      <c r="DA34" s="309">
        <v>0</v>
      </c>
      <c r="DB34" s="318">
        <v>0</v>
      </c>
      <c r="DC34" s="329" t="e">
        <v>#DIV/0!</v>
      </c>
      <c r="DD34" s="329" t="e">
        <v>#DIV/0!</v>
      </c>
      <c r="DE34" s="329" t="e">
        <v>#DIV/0!</v>
      </c>
      <c r="DF34" s="329" t="e">
        <v>#DIV/0!</v>
      </c>
    </row>
    <row r="35" spans="1:110" ht="15" customHeight="1" x14ac:dyDescent="0.25">
      <c r="A35" s="573" t="s">
        <v>152</v>
      </c>
      <c r="B35" s="234" t="s">
        <v>163</v>
      </c>
      <c r="C35" s="306">
        <v>0</v>
      </c>
      <c r="D35" s="315">
        <v>0</v>
      </c>
      <c r="E35" s="306">
        <v>0</v>
      </c>
      <c r="F35" s="315">
        <v>0</v>
      </c>
      <c r="G35" s="326"/>
      <c r="H35" s="327"/>
      <c r="I35" s="326"/>
      <c r="J35" s="327"/>
      <c r="K35" s="328" t="e">
        <v>#DIV/0!</v>
      </c>
      <c r="L35" s="328" t="e">
        <v>#DIV/0!</v>
      </c>
      <c r="M35" s="328" t="e">
        <v>#DIV/0!</v>
      </c>
      <c r="N35" s="328" t="e">
        <v>#DIV/0!</v>
      </c>
      <c r="O35" s="306">
        <v>0</v>
      </c>
      <c r="P35" s="315">
        <v>0</v>
      </c>
      <c r="Q35" s="289">
        <v>0</v>
      </c>
      <c r="R35" s="315">
        <v>0</v>
      </c>
      <c r="S35" s="326"/>
      <c r="T35" s="345"/>
      <c r="U35" s="326"/>
      <c r="V35" s="345"/>
      <c r="W35" s="328" t="e">
        <v>#DIV/0!</v>
      </c>
      <c r="X35" s="328" t="e">
        <v>#DIV/0!</v>
      </c>
      <c r="Y35" s="328" t="e">
        <v>#DIV/0!</v>
      </c>
      <c r="Z35" s="328" t="e">
        <v>#DIV/0!</v>
      </c>
      <c r="AA35" s="306">
        <v>0</v>
      </c>
      <c r="AB35" s="315">
        <v>0</v>
      </c>
      <c r="AC35" s="289">
        <v>0</v>
      </c>
      <c r="AD35" s="315">
        <v>0</v>
      </c>
      <c r="AE35" s="326"/>
      <c r="AF35" s="327"/>
      <c r="AG35" s="326"/>
      <c r="AH35" s="327"/>
      <c r="AI35" s="328" t="e">
        <v>#DIV/0!</v>
      </c>
      <c r="AJ35" s="328" t="e">
        <v>#DIV/0!</v>
      </c>
      <c r="AK35" s="328" t="e">
        <v>#DIV/0!</v>
      </c>
      <c r="AL35" s="328" t="e">
        <v>#DIV/0!</v>
      </c>
      <c r="AM35" s="306">
        <v>0</v>
      </c>
      <c r="AN35" s="315">
        <v>0</v>
      </c>
      <c r="AO35" s="289">
        <v>0</v>
      </c>
      <c r="AP35" s="315">
        <v>0</v>
      </c>
      <c r="AQ35" s="326"/>
      <c r="AR35" s="327"/>
      <c r="AS35" s="326"/>
      <c r="AT35" s="327"/>
      <c r="AU35" s="328" t="e">
        <v>#DIV/0!</v>
      </c>
      <c r="AV35" s="328" t="e">
        <v>#DIV/0!</v>
      </c>
      <c r="AW35" s="328" t="e">
        <v>#DIV/0!</v>
      </c>
      <c r="AX35" s="328" t="e">
        <v>#DIV/0!</v>
      </c>
      <c r="AY35" s="306">
        <v>131133917</v>
      </c>
      <c r="AZ35" s="315">
        <v>159.72384665604554</v>
      </c>
      <c r="BA35" s="289">
        <v>0</v>
      </c>
      <c r="BB35" s="315">
        <v>0</v>
      </c>
      <c r="BC35" s="326">
        <v>4608527.6679656981</v>
      </c>
      <c r="BD35" s="327">
        <v>41.20643479940717</v>
      </c>
      <c r="BE35" s="326"/>
      <c r="BF35" s="327"/>
      <c r="BG35" s="328">
        <v>-0.96485632570583779</v>
      </c>
      <c r="BH35" s="328">
        <v>-0.74201451028071952</v>
      </c>
      <c r="BI35" s="328">
        <v>-1</v>
      </c>
      <c r="BJ35" s="328">
        <v>-1</v>
      </c>
      <c r="BK35" s="306">
        <v>0</v>
      </c>
      <c r="BL35" s="315">
        <v>0</v>
      </c>
      <c r="BM35" s="289">
        <v>0</v>
      </c>
      <c r="BN35" s="315">
        <v>0</v>
      </c>
      <c r="BO35" s="326">
        <v>11602390.161029343</v>
      </c>
      <c r="BP35" s="327">
        <v>52.188966830980114</v>
      </c>
      <c r="BQ35" s="326">
        <v>15571201.971712461</v>
      </c>
      <c r="BR35" s="327">
        <v>36.740476932707729</v>
      </c>
      <c r="BS35" s="328" t="e">
        <v>#DIV/0!</v>
      </c>
      <c r="BT35" s="328" t="e">
        <v>#DIV/0!</v>
      </c>
      <c r="BU35" s="328">
        <v>0.34206846654870743</v>
      </c>
      <c r="BV35" s="328">
        <v>-0.29601064815680433</v>
      </c>
      <c r="BW35" s="306">
        <v>0</v>
      </c>
      <c r="BX35" s="315">
        <v>0</v>
      </c>
      <c r="BY35" s="289">
        <v>0</v>
      </c>
      <c r="BZ35" s="315">
        <v>0</v>
      </c>
      <c r="CA35" s="326"/>
      <c r="CB35" s="327"/>
      <c r="CC35" s="326"/>
      <c r="CD35" s="327"/>
      <c r="CE35" s="328" t="e">
        <v>#DIV/0!</v>
      </c>
      <c r="CF35" s="328" t="e">
        <v>#DIV/0!</v>
      </c>
      <c r="CG35" s="328" t="e">
        <v>#DIV/0!</v>
      </c>
      <c r="CH35" s="328" t="e">
        <v>#DIV/0!</v>
      </c>
      <c r="CI35" s="306">
        <v>18474474</v>
      </c>
      <c r="CJ35" s="315">
        <v>38.312251144734226</v>
      </c>
      <c r="CK35" s="289">
        <v>136917493.64637411</v>
      </c>
      <c r="CL35" s="315">
        <v>96.233994898896299</v>
      </c>
      <c r="CM35" s="326">
        <v>132174825.17456682</v>
      </c>
      <c r="CN35" s="327">
        <v>302.53327321362775</v>
      </c>
      <c r="CO35" s="326">
        <v>170925435.84912091</v>
      </c>
      <c r="CP35" s="327">
        <v>306.24176153486712</v>
      </c>
      <c r="CQ35" s="328">
        <v>6.1544567479738159</v>
      </c>
      <c r="CR35" s="328">
        <v>6.8965151922483425</v>
      </c>
      <c r="CS35" s="328">
        <v>0.29317693912872689</v>
      </c>
      <c r="CT35" s="328">
        <v>1.2258117204254416E-2</v>
      </c>
      <c r="CU35" s="306">
        <v>0</v>
      </c>
      <c r="CV35" s="315">
        <v>0</v>
      </c>
      <c r="CW35" s="289">
        <v>0</v>
      </c>
      <c r="CX35" s="315">
        <v>0</v>
      </c>
      <c r="CY35" s="326"/>
      <c r="CZ35" s="327"/>
      <c r="DA35" s="326"/>
      <c r="DB35" s="327"/>
      <c r="DC35" s="328" t="e">
        <v>#DIV/0!</v>
      </c>
      <c r="DD35" s="328" t="e">
        <v>#DIV/0!</v>
      </c>
      <c r="DE35" s="328" t="e">
        <v>#DIV/0!</v>
      </c>
      <c r="DF35" s="328" t="e">
        <v>#DIV/0!</v>
      </c>
    </row>
    <row r="36" spans="1:110" ht="15" customHeight="1" x14ac:dyDescent="0.25">
      <c r="A36" s="574"/>
      <c r="B36" s="236" t="s">
        <v>190</v>
      </c>
      <c r="C36" s="306">
        <v>0</v>
      </c>
      <c r="D36" s="315">
        <v>0</v>
      </c>
      <c r="E36" s="306">
        <v>0</v>
      </c>
      <c r="F36" s="315">
        <v>0</v>
      </c>
      <c r="G36" s="326"/>
      <c r="H36" s="327"/>
      <c r="I36" s="326"/>
      <c r="J36" s="327"/>
      <c r="K36" s="328" t="e">
        <v>#DIV/0!</v>
      </c>
      <c r="L36" s="328" t="e">
        <v>#DIV/0!</v>
      </c>
      <c r="M36" s="328" t="e">
        <v>#DIV/0!</v>
      </c>
      <c r="N36" s="328" t="e">
        <v>#DIV/0!</v>
      </c>
      <c r="O36" s="306">
        <v>0</v>
      </c>
      <c r="P36" s="315">
        <v>0</v>
      </c>
      <c r="Q36" s="289">
        <v>0</v>
      </c>
      <c r="R36" s="315">
        <v>0</v>
      </c>
      <c r="S36" s="326"/>
      <c r="T36" s="345"/>
      <c r="U36" s="326"/>
      <c r="V36" s="345"/>
      <c r="W36" s="328" t="e">
        <v>#DIV/0!</v>
      </c>
      <c r="X36" s="328" t="e">
        <v>#DIV/0!</v>
      </c>
      <c r="Y36" s="328" t="e">
        <v>#DIV/0!</v>
      </c>
      <c r="Z36" s="328" t="e">
        <v>#DIV/0!</v>
      </c>
      <c r="AA36" s="306">
        <v>0</v>
      </c>
      <c r="AB36" s="315">
        <v>0</v>
      </c>
      <c r="AC36" s="289">
        <v>0</v>
      </c>
      <c r="AD36" s="315">
        <v>0</v>
      </c>
      <c r="AE36" s="326"/>
      <c r="AF36" s="327"/>
      <c r="AG36" s="326"/>
      <c r="AH36" s="327"/>
      <c r="AI36" s="328" t="e">
        <v>#DIV/0!</v>
      </c>
      <c r="AJ36" s="328" t="e">
        <v>#DIV/0!</v>
      </c>
      <c r="AK36" s="328" t="e">
        <v>#DIV/0!</v>
      </c>
      <c r="AL36" s="328" t="e">
        <v>#DIV/0!</v>
      </c>
      <c r="AM36" s="306">
        <v>0</v>
      </c>
      <c r="AN36" s="315">
        <v>0</v>
      </c>
      <c r="AO36" s="289">
        <v>0</v>
      </c>
      <c r="AP36" s="315">
        <v>0</v>
      </c>
      <c r="AQ36" s="326"/>
      <c r="AR36" s="327"/>
      <c r="AS36" s="326"/>
      <c r="AT36" s="327"/>
      <c r="AU36" s="328" t="e">
        <v>#DIV/0!</v>
      </c>
      <c r="AV36" s="328" t="e">
        <v>#DIV/0!</v>
      </c>
      <c r="AW36" s="328" t="e">
        <v>#DIV/0!</v>
      </c>
      <c r="AX36" s="328" t="e">
        <v>#DIV/0!</v>
      </c>
      <c r="AY36" s="306">
        <v>3041752</v>
      </c>
      <c r="AZ36" s="315">
        <v>3.7049173938251214</v>
      </c>
      <c r="BA36" s="289">
        <v>0</v>
      </c>
      <c r="BB36" s="315">
        <v>0</v>
      </c>
      <c r="BC36" s="326">
        <v>641650.32772173325</v>
      </c>
      <c r="BD36" s="327">
        <v>5.7372168072401033</v>
      </c>
      <c r="BE36" s="326"/>
      <c r="BF36" s="327"/>
      <c r="BG36" s="328">
        <v>-0.78905238569030833</v>
      </c>
      <c r="BH36" s="328">
        <v>0.54854108671954638</v>
      </c>
      <c r="BI36" s="328">
        <v>-1</v>
      </c>
      <c r="BJ36" s="328">
        <v>-1</v>
      </c>
      <c r="BK36" s="306">
        <v>0</v>
      </c>
      <c r="BL36" s="315">
        <v>0</v>
      </c>
      <c r="BM36" s="289">
        <v>0</v>
      </c>
      <c r="BN36" s="315">
        <v>0</v>
      </c>
      <c r="BO36" s="326">
        <v>650501.80211231078</v>
      </c>
      <c r="BP36" s="327">
        <v>2.9260364892711279</v>
      </c>
      <c r="BQ36" s="326">
        <v>3997132.8370798049</v>
      </c>
      <c r="BR36" s="327">
        <v>9.4312929126786269</v>
      </c>
      <c r="BS36" s="328" t="e">
        <v>#DIV/0!</v>
      </c>
      <c r="BT36" s="328" t="e">
        <v>#DIV/0!</v>
      </c>
      <c r="BU36" s="328">
        <v>5.1446914122302303</v>
      </c>
      <c r="BV36" s="328">
        <v>2.2232314761829746</v>
      </c>
      <c r="BW36" s="306">
        <v>0</v>
      </c>
      <c r="BX36" s="315">
        <v>0</v>
      </c>
      <c r="BY36" s="289">
        <v>0</v>
      </c>
      <c r="BZ36" s="315">
        <v>0</v>
      </c>
      <c r="CA36" s="326"/>
      <c r="CB36" s="327"/>
      <c r="CC36" s="326"/>
      <c r="CD36" s="327"/>
      <c r="CE36" s="328" t="e">
        <v>#DIV/0!</v>
      </c>
      <c r="CF36" s="328" t="e">
        <v>#DIV/0!</v>
      </c>
      <c r="CG36" s="328" t="e">
        <v>#DIV/0!</v>
      </c>
      <c r="CH36" s="328" t="e">
        <v>#DIV/0!</v>
      </c>
      <c r="CI36" s="306">
        <v>8812072</v>
      </c>
      <c r="CJ36" s="315">
        <v>18.27442099674829</v>
      </c>
      <c r="CK36" s="289">
        <v>12504408</v>
      </c>
      <c r="CL36" s="315">
        <v>8.7888633047409392</v>
      </c>
      <c r="CM36" s="326">
        <v>3107454.7083244706</v>
      </c>
      <c r="CN36" s="327">
        <v>6.567378371163354</v>
      </c>
      <c r="CO36" s="326">
        <v>5038910.7339827046</v>
      </c>
      <c r="CP36" s="327">
        <v>6.5411630738303739</v>
      </c>
      <c r="CQ36" s="328">
        <v>-0.64736389939568462</v>
      </c>
      <c r="CR36" s="328">
        <v>-0.64062454442020689</v>
      </c>
      <c r="CS36" s="328">
        <v>0.62155564825582565</v>
      </c>
      <c r="CT36" s="328">
        <v>-3.9917446279764601E-3</v>
      </c>
      <c r="CU36" s="306">
        <v>0</v>
      </c>
      <c r="CV36" s="315">
        <v>0</v>
      </c>
      <c r="CW36" s="289">
        <v>0</v>
      </c>
      <c r="CX36" s="315">
        <v>0</v>
      </c>
      <c r="CY36" s="326"/>
      <c r="CZ36" s="327"/>
      <c r="DA36" s="326"/>
      <c r="DB36" s="327"/>
      <c r="DC36" s="328" t="e">
        <v>#DIV/0!</v>
      </c>
      <c r="DD36" s="328" t="e">
        <v>#DIV/0!</v>
      </c>
      <c r="DE36" s="328" t="e">
        <v>#DIV/0!</v>
      </c>
      <c r="DF36" s="328" t="e">
        <v>#DIV/0!</v>
      </c>
    </row>
    <row r="37" spans="1:110" ht="16.5" customHeight="1" x14ac:dyDescent="0.25">
      <c r="A37" s="576"/>
      <c r="B37" s="237" t="s">
        <v>191</v>
      </c>
      <c r="C37" s="306">
        <v>0</v>
      </c>
      <c r="D37" s="315">
        <v>0</v>
      </c>
      <c r="E37" s="306">
        <v>0</v>
      </c>
      <c r="F37" s="315">
        <v>0</v>
      </c>
      <c r="G37" s="326"/>
      <c r="H37" s="327"/>
      <c r="I37" s="326"/>
      <c r="J37" s="327"/>
      <c r="K37" s="328" t="e">
        <v>#DIV/0!</v>
      </c>
      <c r="L37" s="328" t="e">
        <v>#DIV/0!</v>
      </c>
      <c r="M37" s="328" t="e">
        <v>#DIV/0!</v>
      </c>
      <c r="N37" s="328" t="e">
        <v>#DIV/0!</v>
      </c>
      <c r="O37" s="306">
        <v>0</v>
      </c>
      <c r="P37" s="315">
        <v>0</v>
      </c>
      <c r="Q37" s="289">
        <v>0</v>
      </c>
      <c r="R37" s="315">
        <v>0</v>
      </c>
      <c r="S37" s="326"/>
      <c r="T37" s="345"/>
      <c r="U37" s="326"/>
      <c r="V37" s="345"/>
      <c r="W37" s="328" t="e">
        <v>#DIV/0!</v>
      </c>
      <c r="X37" s="328" t="e">
        <v>#DIV/0!</v>
      </c>
      <c r="Y37" s="328" t="e">
        <v>#DIV/0!</v>
      </c>
      <c r="Z37" s="328" t="e">
        <v>#DIV/0!</v>
      </c>
      <c r="AA37" s="306">
        <v>0</v>
      </c>
      <c r="AB37" s="315">
        <v>0</v>
      </c>
      <c r="AC37" s="289">
        <v>0</v>
      </c>
      <c r="AD37" s="315">
        <v>0</v>
      </c>
      <c r="AE37" s="326"/>
      <c r="AF37" s="327"/>
      <c r="AG37" s="326"/>
      <c r="AH37" s="327"/>
      <c r="AI37" s="328" t="e">
        <v>#DIV/0!</v>
      </c>
      <c r="AJ37" s="328" t="e">
        <v>#DIV/0!</v>
      </c>
      <c r="AK37" s="328" t="e">
        <v>#DIV/0!</v>
      </c>
      <c r="AL37" s="328" t="e">
        <v>#DIV/0!</v>
      </c>
      <c r="AM37" s="306">
        <v>0</v>
      </c>
      <c r="AN37" s="315">
        <v>0</v>
      </c>
      <c r="AO37" s="289">
        <v>0</v>
      </c>
      <c r="AP37" s="315">
        <v>0</v>
      </c>
      <c r="AQ37" s="326"/>
      <c r="AR37" s="327"/>
      <c r="AS37" s="326"/>
      <c r="AT37" s="327"/>
      <c r="AU37" s="328" t="e">
        <v>#DIV/0!</v>
      </c>
      <c r="AV37" s="328" t="e">
        <v>#DIV/0!</v>
      </c>
      <c r="AW37" s="328" t="e">
        <v>#DIV/0!</v>
      </c>
      <c r="AX37" s="328" t="e">
        <v>#DIV/0!</v>
      </c>
      <c r="AY37" s="306">
        <v>2589407</v>
      </c>
      <c r="AZ37" s="315">
        <v>3.1539517468855203</v>
      </c>
      <c r="BA37" s="289">
        <v>0</v>
      </c>
      <c r="BB37" s="315">
        <v>0</v>
      </c>
      <c r="BC37" s="326">
        <v>0</v>
      </c>
      <c r="BD37" s="327">
        <v>0</v>
      </c>
      <c r="BE37" s="326"/>
      <c r="BF37" s="327"/>
      <c r="BG37" s="328">
        <v>-1</v>
      </c>
      <c r="BH37" s="328">
        <v>-1</v>
      </c>
      <c r="BI37" s="328" t="e">
        <v>#DIV/0!</v>
      </c>
      <c r="BJ37" s="328" t="e">
        <v>#DIV/0!</v>
      </c>
      <c r="BK37" s="306">
        <v>0</v>
      </c>
      <c r="BL37" s="315">
        <v>0</v>
      </c>
      <c r="BM37" s="289">
        <v>0</v>
      </c>
      <c r="BN37" s="315">
        <v>0</v>
      </c>
      <c r="BO37" s="326">
        <v>35378.272402253657</v>
      </c>
      <c r="BP37" s="327">
        <v>0.15913578661922792</v>
      </c>
      <c r="BQ37" s="326">
        <v>67124.868252397413</v>
      </c>
      <c r="BR37" s="327">
        <v>0.15838210037468478</v>
      </c>
      <c r="BS37" s="328" t="e">
        <v>#DIV/0!</v>
      </c>
      <c r="BT37" s="328" t="e">
        <v>#DIV/0!</v>
      </c>
      <c r="BU37" s="328">
        <v>0.89734726131289111</v>
      </c>
      <c r="BV37" s="328">
        <v>-4.7361203947577273E-3</v>
      </c>
      <c r="BW37" s="306">
        <v>0</v>
      </c>
      <c r="BX37" s="315">
        <v>0</v>
      </c>
      <c r="BY37" s="289">
        <v>0</v>
      </c>
      <c r="BZ37" s="315">
        <v>0</v>
      </c>
      <c r="CA37" s="326"/>
      <c r="CB37" s="327"/>
      <c r="CC37" s="326"/>
      <c r="CD37" s="327"/>
      <c r="CE37" s="328" t="e">
        <v>#DIV/0!</v>
      </c>
      <c r="CF37" s="328" t="e">
        <v>#DIV/0!</v>
      </c>
      <c r="CG37" s="328" t="e">
        <v>#DIV/0!</v>
      </c>
      <c r="CH37" s="328" t="e">
        <v>#DIV/0!</v>
      </c>
      <c r="CI37" s="306">
        <v>5698673</v>
      </c>
      <c r="CJ37" s="315">
        <v>11.817873199946911</v>
      </c>
      <c r="CK37" s="289">
        <v>8724952</v>
      </c>
      <c r="CL37" s="315">
        <v>6.1324302972540616</v>
      </c>
      <c r="CM37" s="326">
        <v>14366185.884832684</v>
      </c>
      <c r="CN37" s="327">
        <v>31.605712798762404</v>
      </c>
      <c r="CO37" s="326">
        <v>17394540.237243921</v>
      </c>
      <c r="CP37" s="327">
        <v>27.14034869001528</v>
      </c>
      <c r="CQ37" s="328">
        <v>1.5209703881645225</v>
      </c>
      <c r="CR37" s="328">
        <v>1.6743993833767303</v>
      </c>
      <c r="CS37" s="328">
        <v>0.21079738050782618</v>
      </c>
      <c r="CT37" s="328">
        <v>-0.14128344888718902</v>
      </c>
      <c r="CU37" s="306">
        <v>0</v>
      </c>
      <c r="CV37" s="315">
        <v>0</v>
      </c>
      <c r="CW37" s="289">
        <v>0</v>
      </c>
      <c r="CX37" s="315">
        <v>0</v>
      </c>
      <c r="CY37" s="326"/>
      <c r="CZ37" s="327"/>
      <c r="DA37" s="326"/>
      <c r="DB37" s="327"/>
      <c r="DC37" s="328" t="e">
        <v>#DIV/0!</v>
      </c>
      <c r="DD37" s="328" t="e">
        <v>#DIV/0!</v>
      </c>
      <c r="DE37" s="328" t="e">
        <v>#DIV/0!</v>
      </c>
      <c r="DF37" s="328" t="e">
        <v>#DIV/0!</v>
      </c>
    </row>
    <row r="38" spans="1:110" ht="15" customHeight="1" x14ac:dyDescent="0.25">
      <c r="A38" s="576"/>
      <c r="B38" s="237" t="s">
        <v>164</v>
      </c>
      <c r="C38" s="306">
        <v>0</v>
      </c>
      <c r="D38" s="315">
        <v>0</v>
      </c>
      <c r="E38" s="306">
        <v>0</v>
      </c>
      <c r="F38" s="315">
        <v>0</v>
      </c>
      <c r="G38" s="326"/>
      <c r="H38" s="327"/>
      <c r="I38" s="326"/>
      <c r="J38" s="327"/>
      <c r="K38" s="328" t="e">
        <v>#DIV/0!</v>
      </c>
      <c r="L38" s="328" t="e">
        <v>#DIV/0!</v>
      </c>
      <c r="M38" s="328" t="e">
        <v>#DIV/0!</v>
      </c>
      <c r="N38" s="328" t="e">
        <v>#DIV/0!</v>
      </c>
      <c r="O38" s="306">
        <v>0</v>
      </c>
      <c r="P38" s="315">
        <v>0</v>
      </c>
      <c r="Q38" s="289">
        <v>0</v>
      </c>
      <c r="R38" s="315">
        <v>0</v>
      </c>
      <c r="S38" s="326"/>
      <c r="T38" s="345"/>
      <c r="U38" s="326"/>
      <c r="V38" s="345"/>
      <c r="W38" s="328" t="e">
        <v>#DIV/0!</v>
      </c>
      <c r="X38" s="328" t="e">
        <v>#DIV/0!</v>
      </c>
      <c r="Y38" s="328" t="e">
        <v>#DIV/0!</v>
      </c>
      <c r="Z38" s="328" t="e">
        <v>#DIV/0!</v>
      </c>
      <c r="AA38" s="306">
        <v>0</v>
      </c>
      <c r="AB38" s="315">
        <v>0</v>
      </c>
      <c r="AC38" s="289">
        <v>0</v>
      </c>
      <c r="AD38" s="315">
        <v>0</v>
      </c>
      <c r="AE38" s="326"/>
      <c r="AF38" s="327"/>
      <c r="AG38" s="326"/>
      <c r="AH38" s="327"/>
      <c r="AI38" s="328" t="e">
        <v>#DIV/0!</v>
      </c>
      <c r="AJ38" s="328" t="e">
        <v>#DIV/0!</v>
      </c>
      <c r="AK38" s="328" t="e">
        <v>#DIV/0!</v>
      </c>
      <c r="AL38" s="328" t="e">
        <v>#DIV/0!</v>
      </c>
      <c r="AM38" s="306">
        <v>0</v>
      </c>
      <c r="AN38" s="315">
        <v>0</v>
      </c>
      <c r="AO38" s="289">
        <v>0</v>
      </c>
      <c r="AP38" s="315">
        <v>0</v>
      </c>
      <c r="AQ38" s="326"/>
      <c r="AR38" s="327"/>
      <c r="AS38" s="326"/>
      <c r="AT38" s="327"/>
      <c r="AU38" s="328" t="e">
        <v>#DIV/0!</v>
      </c>
      <c r="AV38" s="328" t="e">
        <v>#DIV/0!</v>
      </c>
      <c r="AW38" s="328" t="e">
        <v>#DIV/0!</v>
      </c>
      <c r="AX38" s="328" t="e">
        <v>#DIV/0!</v>
      </c>
      <c r="AY38" s="306">
        <v>3284072</v>
      </c>
      <c r="AZ38" s="315">
        <v>4.0000682091682869</v>
      </c>
      <c r="BA38" s="289">
        <v>0</v>
      </c>
      <c r="BB38" s="315">
        <v>0</v>
      </c>
      <c r="BC38" s="326">
        <v>0</v>
      </c>
      <c r="BD38" s="327">
        <v>0</v>
      </c>
      <c r="BE38" s="326"/>
      <c r="BF38" s="327"/>
      <c r="BG38" s="328">
        <v>-1</v>
      </c>
      <c r="BH38" s="328">
        <v>-1</v>
      </c>
      <c r="BI38" s="328" t="e">
        <v>#DIV/0!</v>
      </c>
      <c r="BJ38" s="328" t="e">
        <v>#DIV/0!</v>
      </c>
      <c r="BK38" s="306">
        <v>0</v>
      </c>
      <c r="BL38" s="315">
        <v>0</v>
      </c>
      <c r="BM38" s="289">
        <v>0</v>
      </c>
      <c r="BN38" s="315">
        <v>0</v>
      </c>
      <c r="BO38" s="326">
        <v>205453.70109458041</v>
      </c>
      <c r="BP38" s="327">
        <v>0.92415581987081585</v>
      </c>
      <c r="BQ38" s="326">
        <v>0</v>
      </c>
      <c r="BR38" s="327">
        <v>0</v>
      </c>
      <c r="BS38" s="328" t="e">
        <v>#DIV/0!</v>
      </c>
      <c r="BT38" s="328" t="e">
        <v>#DIV/0!</v>
      </c>
      <c r="BU38" s="328">
        <v>-1</v>
      </c>
      <c r="BV38" s="328">
        <v>-1</v>
      </c>
      <c r="BW38" s="306">
        <v>0</v>
      </c>
      <c r="BX38" s="315">
        <v>0</v>
      </c>
      <c r="BY38" s="289">
        <v>0</v>
      </c>
      <c r="BZ38" s="315">
        <v>0</v>
      </c>
      <c r="CA38" s="326"/>
      <c r="CB38" s="327"/>
      <c r="CC38" s="326"/>
      <c r="CD38" s="327"/>
      <c r="CE38" s="328" t="e">
        <v>#DIV/0!</v>
      </c>
      <c r="CF38" s="328" t="e">
        <v>#DIV/0!</v>
      </c>
      <c r="CG38" s="328" t="e">
        <v>#DIV/0!</v>
      </c>
      <c r="CH38" s="328" t="e">
        <v>#DIV/0!</v>
      </c>
      <c r="CI38" s="306">
        <v>393002</v>
      </c>
      <c r="CJ38" s="315">
        <v>0.81500514300882598</v>
      </c>
      <c r="CK38" s="289">
        <v>3816582</v>
      </c>
      <c r="CL38" s="315">
        <v>2.6825274326729249</v>
      </c>
      <c r="CM38" s="326">
        <v>138762.60872593021</v>
      </c>
      <c r="CN38" s="327">
        <v>0.31435259511745606</v>
      </c>
      <c r="CO38" s="326">
        <v>133416.93712855584</v>
      </c>
      <c r="CP38" s="327">
        <v>0.25041844439043021</v>
      </c>
      <c r="CQ38" s="328">
        <v>-0.64691627847713185</v>
      </c>
      <c r="CR38" s="328">
        <v>-0.61429372831080187</v>
      </c>
      <c r="CS38" s="328">
        <v>-3.852386205806059E-2</v>
      </c>
      <c r="CT38" s="328">
        <v>-0.20338356266197585</v>
      </c>
      <c r="CU38" s="306">
        <v>0</v>
      </c>
      <c r="CV38" s="315">
        <v>0</v>
      </c>
      <c r="CW38" s="289">
        <v>0</v>
      </c>
      <c r="CX38" s="315">
        <v>0</v>
      </c>
      <c r="CY38" s="326"/>
      <c r="CZ38" s="327"/>
      <c r="DA38" s="326"/>
      <c r="DB38" s="327"/>
      <c r="DC38" s="328" t="e">
        <v>#DIV/0!</v>
      </c>
      <c r="DD38" s="328" t="e">
        <v>#DIV/0!</v>
      </c>
      <c r="DE38" s="328" t="e">
        <v>#DIV/0!</v>
      </c>
      <c r="DF38" s="328" t="e">
        <v>#DIV/0!</v>
      </c>
    </row>
    <row r="39" spans="1:110" ht="15" customHeight="1" x14ac:dyDescent="0.25">
      <c r="A39" s="576"/>
      <c r="B39" s="237" t="s">
        <v>165</v>
      </c>
      <c r="C39" s="306">
        <v>0</v>
      </c>
      <c r="D39" s="315">
        <v>0</v>
      </c>
      <c r="E39" s="306">
        <v>0</v>
      </c>
      <c r="F39" s="315">
        <v>0</v>
      </c>
      <c r="G39" s="326"/>
      <c r="H39" s="327"/>
      <c r="I39" s="326"/>
      <c r="J39" s="327"/>
      <c r="K39" s="328" t="e">
        <v>#DIV/0!</v>
      </c>
      <c r="L39" s="328" t="e">
        <v>#DIV/0!</v>
      </c>
      <c r="M39" s="328" t="e">
        <v>#DIV/0!</v>
      </c>
      <c r="N39" s="328" t="e">
        <v>#DIV/0!</v>
      </c>
      <c r="O39" s="306">
        <v>0</v>
      </c>
      <c r="P39" s="315">
        <v>0</v>
      </c>
      <c r="Q39" s="289">
        <v>0</v>
      </c>
      <c r="R39" s="315">
        <v>0</v>
      </c>
      <c r="S39" s="326"/>
      <c r="T39" s="345"/>
      <c r="U39" s="326"/>
      <c r="V39" s="345"/>
      <c r="W39" s="328" t="e">
        <v>#DIV/0!</v>
      </c>
      <c r="X39" s="328" t="e">
        <v>#DIV/0!</v>
      </c>
      <c r="Y39" s="328" t="e">
        <v>#DIV/0!</v>
      </c>
      <c r="Z39" s="328" t="e">
        <v>#DIV/0!</v>
      </c>
      <c r="AA39" s="306">
        <v>0</v>
      </c>
      <c r="AB39" s="315">
        <v>0</v>
      </c>
      <c r="AC39" s="289">
        <v>0</v>
      </c>
      <c r="AD39" s="315">
        <v>0</v>
      </c>
      <c r="AE39" s="326"/>
      <c r="AF39" s="327"/>
      <c r="AG39" s="326"/>
      <c r="AH39" s="327"/>
      <c r="AI39" s="328" t="e">
        <v>#DIV/0!</v>
      </c>
      <c r="AJ39" s="328" t="e">
        <v>#DIV/0!</v>
      </c>
      <c r="AK39" s="328" t="e">
        <v>#DIV/0!</v>
      </c>
      <c r="AL39" s="328" t="e">
        <v>#DIV/0!</v>
      </c>
      <c r="AM39" s="306">
        <v>0</v>
      </c>
      <c r="AN39" s="315">
        <v>0</v>
      </c>
      <c r="AO39" s="289">
        <v>0</v>
      </c>
      <c r="AP39" s="315">
        <v>0</v>
      </c>
      <c r="AQ39" s="326"/>
      <c r="AR39" s="327"/>
      <c r="AS39" s="326"/>
      <c r="AT39" s="327"/>
      <c r="AU39" s="328" t="e">
        <v>#DIV/0!</v>
      </c>
      <c r="AV39" s="328" t="e">
        <v>#DIV/0!</v>
      </c>
      <c r="AW39" s="328" t="e">
        <v>#DIV/0!</v>
      </c>
      <c r="AX39" s="328" t="e">
        <v>#DIV/0!</v>
      </c>
      <c r="AY39" s="306">
        <v>28526443</v>
      </c>
      <c r="AZ39" s="315">
        <v>34.745802700108648</v>
      </c>
      <c r="BA39" s="289">
        <v>0</v>
      </c>
      <c r="BB39" s="315">
        <v>0</v>
      </c>
      <c r="BC39" s="326">
        <v>0</v>
      </c>
      <c r="BD39" s="327">
        <v>0</v>
      </c>
      <c r="BE39" s="326"/>
      <c r="BF39" s="327"/>
      <c r="BG39" s="328">
        <v>-1</v>
      </c>
      <c r="BH39" s="328">
        <v>-1</v>
      </c>
      <c r="BI39" s="328" t="e">
        <v>#DIV/0!</v>
      </c>
      <c r="BJ39" s="328" t="e">
        <v>#DIV/0!</v>
      </c>
      <c r="BK39" s="306">
        <v>0</v>
      </c>
      <c r="BL39" s="315">
        <v>0</v>
      </c>
      <c r="BM39" s="289">
        <v>0</v>
      </c>
      <c r="BN39" s="315">
        <v>0</v>
      </c>
      <c r="BO39" s="326">
        <v>156673.42525651868</v>
      </c>
      <c r="BP39" s="327">
        <v>0.70473618629655521</v>
      </c>
      <c r="BQ39" s="326">
        <v>40215.466172783759</v>
      </c>
      <c r="BR39" s="327">
        <v>9.4888975812106577E-2</v>
      </c>
      <c r="BS39" s="328" t="e">
        <v>#DIV/0!</v>
      </c>
      <c r="BT39" s="328" t="e">
        <v>#DIV/0!</v>
      </c>
      <c r="BU39" s="328">
        <v>-0.74331660837222602</v>
      </c>
      <c r="BV39" s="328">
        <v>-0.86535532351367439</v>
      </c>
      <c r="BW39" s="306">
        <v>0</v>
      </c>
      <c r="BX39" s="315">
        <v>0</v>
      </c>
      <c r="BY39" s="289">
        <v>0</v>
      </c>
      <c r="BZ39" s="315">
        <v>0</v>
      </c>
      <c r="CA39" s="326"/>
      <c r="CB39" s="327"/>
      <c r="CC39" s="326"/>
      <c r="CD39" s="327"/>
      <c r="CE39" s="328" t="e">
        <v>#DIV/0!</v>
      </c>
      <c r="CF39" s="328" t="e">
        <v>#DIV/0!</v>
      </c>
      <c r="CG39" s="328" t="e">
        <v>#DIV/0!</v>
      </c>
      <c r="CH39" s="328" t="e">
        <v>#DIV/0!</v>
      </c>
      <c r="CI39" s="306">
        <v>2262373</v>
      </c>
      <c r="CJ39" s="315">
        <v>4.6916952850222309</v>
      </c>
      <c r="CK39" s="289">
        <v>31924946</v>
      </c>
      <c r="CL39" s="315">
        <v>22.438806091838657</v>
      </c>
      <c r="CM39" s="326">
        <v>3470200.0365457125</v>
      </c>
      <c r="CN39" s="327">
        <v>8.0360141734746069</v>
      </c>
      <c r="CO39" s="326">
        <v>4409828.9644133365</v>
      </c>
      <c r="CP39" s="327">
        <v>8.277078855679191</v>
      </c>
      <c r="CQ39" s="328">
        <v>0.53387617185393943</v>
      </c>
      <c r="CR39" s="328">
        <v>0.71281672940883023</v>
      </c>
      <c r="CS39" s="328">
        <v>0.27077082530462543</v>
      </c>
      <c r="CT39" s="328">
        <v>2.9998040944264875E-2</v>
      </c>
      <c r="CU39" s="306">
        <v>0</v>
      </c>
      <c r="CV39" s="315">
        <v>0</v>
      </c>
      <c r="CW39" s="289">
        <v>0</v>
      </c>
      <c r="CX39" s="315">
        <v>0</v>
      </c>
      <c r="CY39" s="326"/>
      <c r="CZ39" s="327"/>
      <c r="DA39" s="326"/>
      <c r="DB39" s="327"/>
      <c r="DC39" s="328" t="e">
        <v>#DIV/0!</v>
      </c>
      <c r="DD39" s="328" t="e">
        <v>#DIV/0!</v>
      </c>
      <c r="DE39" s="328" t="e">
        <v>#DIV/0!</v>
      </c>
      <c r="DF39" s="328" t="e">
        <v>#DIV/0!</v>
      </c>
    </row>
    <row r="40" spans="1:110" ht="15" customHeight="1" x14ac:dyDescent="0.25">
      <c r="A40" s="576"/>
      <c r="B40" s="238" t="s">
        <v>166</v>
      </c>
      <c r="C40" s="309">
        <v>0</v>
      </c>
      <c r="D40" s="318">
        <v>0</v>
      </c>
      <c r="E40" s="309">
        <v>0</v>
      </c>
      <c r="F40" s="318">
        <v>0</v>
      </c>
      <c r="G40" s="309">
        <v>0</v>
      </c>
      <c r="H40" s="318">
        <v>0</v>
      </c>
      <c r="I40" s="309">
        <v>0</v>
      </c>
      <c r="J40" s="318">
        <v>0</v>
      </c>
      <c r="K40" s="329" t="e">
        <v>#DIV/0!</v>
      </c>
      <c r="L40" s="329" t="e">
        <v>#DIV/0!</v>
      </c>
      <c r="M40" s="329" t="e">
        <v>#DIV/0!</v>
      </c>
      <c r="N40" s="329" t="e">
        <v>#DIV/0!</v>
      </c>
      <c r="O40" s="309">
        <v>0</v>
      </c>
      <c r="P40" s="318">
        <v>0</v>
      </c>
      <c r="Q40" s="309">
        <v>0</v>
      </c>
      <c r="R40" s="318">
        <v>0</v>
      </c>
      <c r="S40" s="309">
        <v>0</v>
      </c>
      <c r="T40" s="346">
        <v>0</v>
      </c>
      <c r="U40" s="309">
        <v>0</v>
      </c>
      <c r="V40" s="346">
        <v>0</v>
      </c>
      <c r="W40" s="329" t="e">
        <v>#DIV/0!</v>
      </c>
      <c r="X40" s="329" t="e">
        <v>#DIV/0!</v>
      </c>
      <c r="Y40" s="329" t="e">
        <v>#DIV/0!</v>
      </c>
      <c r="Z40" s="329" t="e">
        <v>#DIV/0!</v>
      </c>
      <c r="AA40" s="309">
        <v>0</v>
      </c>
      <c r="AB40" s="318">
        <v>0</v>
      </c>
      <c r="AC40" s="309">
        <v>0</v>
      </c>
      <c r="AD40" s="318">
        <v>0</v>
      </c>
      <c r="AE40" s="309">
        <v>0</v>
      </c>
      <c r="AF40" s="318">
        <v>0</v>
      </c>
      <c r="AG40" s="309">
        <v>0</v>
      </c>
      <c r="AH40" s="318">
        <v>0</v>
      </c>
      <c r="AI40" s="329" t="e">
        <v>#DIV/0!</v>
      </c>
      <c r="AJ40" s="329" t="e">
        <v>#DIV/0!</v>
      </c>
      <c r="AK40" s="329" t="e">
        <v>#DIV/0!</v>
      </c>
      <c r="AL40" s="329" t="e">
        <v>#DIV/0!</v>
      </c>
      <c r="AM40" s="309">
        <v>0</v>
      </c>
      <c r="AN40" s="318">
        <v>0</v>
      </c>
      <c r="AO40" s="309">
        <v>0</v>
      </c>
      <c r="AP40" s="318">
        <v>0</v>
      </c>
      <c r="AQ40" s="309">
        <v>0</v>
      </c>
      <c r="AR40" s="318">
        <v>0</v>
      </c>
      <c r="AS40" s="309">
        <v>0</v>
      </c>
      <c r="AT40" s="318">
        <v>0</v>
      </c>
      <c r="AU40" s="329" t="e">
        <v>#DIV/0!</v>
      </c>
      <c r="AV40" s="329" t="e">
        <v>#DIV/0!</v>
      </c>
      <c r="AW40" s="329" t="e">
        <v>#DIV/0!</v>
      </c>
      <c r="AX40" s="329" t="e">
        <v>#DIV/0!</v>
      </c>
      <c r="AY40" s="309">
        <v>168575591</v>
      </c>
      <c r="AZ40" s="318">
        <v>205.32858670603312</v>
      </c>
      <c r="BA40" s="309">
        <v>0</v>
      </c>
      <c r="BB40" s="318">
        <v>0</v>
      </c>
      <c r="BC40" s="309">
        <v>5250177.9956874317</v>
      </c>
      <c r="BD40" s="318">
        <v>46.943651606647272</v>
      </c>
      <c r="BE40" s="309">
        <v>0</v>
      </c>
      <c r="BF40" s="318">
        <v>0</v>
      </c>
      <c r="BG40" s="329">
        <v>-0.96885564532478829</v>
      </c>
      <c r="BH40" s="329">
        <v>-0.77137303499850196</v>
      </c>
      <c r="BI40" s="329">
        <v>-1</v>
      </c>
      <c r="BJ40" s="329">
        <v>-1</v>
      </c>
      <c r="BK40" s="309">
        <v>0</v>
      </c>
      <c r="BL40" s="318">
        <v>0</v>
      </c>
      <c r="BM40" s="309">
        <v>0</v>
      </c>
      <c r="BN40" s="318">
        <v>0</v>
      </c>
      <c r="BO40" s="309">
        <v>12650397.361895006</v>
      </c>
      <c r="BP40" s="318">
        <v>56.903031113037848</v>
      </c>
      <c r="BQ40" s="309">
        <v>19675675.143217448</v>
      </c>
      <c r="BR40" s="318">
        <v>46.425040921573149</v>
      </c>
      <c r="BS40" s="329" t="e">
        <v>#DIV/0!</v>
      </c>
      <c r="BT40" s="329" t="e">
        <v>#DIV/0!</v>
      </c>
      <c r="BU40" s="329">
        <v>0.55534048301784478</v>
      </c>
      <c r="BV40" s="329">
        <v>-0.1841376458602034</v>
      </c>
      <c r="BW40" s="309">
        <v>0</v>
      </c>
      <c r="BX40" s="318">
        <v>0</v>
      </c>
      <c r="BY40" s="309">
        <v>0</v>
      </c>
      <c r="BZ40" s="318">
        <v>0</v>
      </c>
      <c r="CA40" s="309">
        <v>0</v>
      </c>
      <c r="CB40" s="318">
        <v>0</v>
      </c>
      <c r="CC40" s="309">
        <v>0</v>
      </c>
      <c r="CD40" s="318">
        <v>0</v>
      </c>
      <c r="CE40" s="329" t="e">
        <v>#DIV/0!</v>
      </c>
      <c r="CF40" s="329" t="e">
        <v>#DIV/0!</v>
      </c>
      <c r="CG40" s="329" t="e">
        <v>#DIV/0!</v>
      </c>
      <c r="CH40" s="329" t="e">
        <v>#DIV/0!</v>
      </c>
      <c r="CI40" s="309">
        <v>35640594</v>
      </c>
      <c r="CJ40" s="318">
        <v>73.911245769460493</v>
      </c>
      <c r="CK40" s="309">
        <v>193888381.64637411</v>
      </c>
      <c r="CL40" s="318">
        <v>136.2766220254029</v>
      </c>
      <c r="CM40" s="309">
        <v>153257428.41299564</v>
      </c>
      <c r="CN40" s="318">
        <v>349.05673115214552</v>
      </c>
      <c r="CO40" s="309">
        <v>197902132.72188944</v>
      </c>
      <c r="CP40" s="318">
        <v>348.45077059878241</v>
      </c>
      <c r="CQ40" s="329">
        <v>3.3000806443628754</v>
      </c>
      <c r="CR40" s="329">
        <v>3.7226471089514881</v>
      </c>
      <c r="CS40" s="329">
        <v>0.29130532053941277</v>
      </c>
      <c r="CT40" s="329">
        <v>-1.7359944653208264E-3</v>
      </c>
      <c r="CU40" s="309">
        <v>0</v>
      </c>
      <c r="CV40" s="318">
        <v>0</v>
      </c>
      <c r="CW40" s="309">
        <v>0</v>
      </c>
      <c r="CX40" s="318">
        <v>0</v>
      </c>
      <c r="CY40" s="309">
        <v>0</v>
      </c>
      <c r="CZ40" s="318">
        <v>0</v>
      </c>
      <c r="DA40" s="309">
        <v>0</v>
      </c>
      <c r="DB40" s="318">
        <v>0</v>
      </c>
      <c r="DC40" s="329" t="e">
        <v>#DIV/0!</v>
      </c>
      <c r="DD40" s="329" t="e">
        <v>#DIV/0!</v>
      </c>
      <c r="DE40" s="329" t="e">
        <v>#DIV/0!</v>
      </c>
      <c r="DF40" s="329" t="e">
        <v>#DIV/0!</v>
      </c>
    </row>
    <row r="41" spans="1:110" ht="30.75" customHeight="1" x14ac:dyDescent="0.25">
      <c r="A41" s="239" t="s">
        <v>153</v>
      </c>
      <c r="B41" s="240" t="s">
        <v>153</v>
      </c>
      <c r="C41" s="306">
        <v>0</v>
      </c>
      <c r="D41" s="315">
        <v>0</v>
      </c>
      <c r="E41" s="306">
        <v>0</v>
      </c>
      <c r="F41" s="315">
        <v>0</v>
      </c>
      <c r="G41" s="326"/>
      <c r="H41" s="327"/>
      <c r="I41" s="326"/>
      <c r="J41" s="327"/>
      <c r="K41" s="328" t="e">
        <v>#DIV/0!</v>
      </c>
      <c r="L41" s="328" t="e">
        <v>#DIV/0!</v>
      </c>
      <c r="M41" s="328" t="e">
        <v>#DIV/0!</v>
      </c>
      <c r="N41" s="328" t="e">
        <v>#DIV/0!</v>
      </c>
      <c r="O41" s="306">
        <v>0</v>
      </c>
      <c r="P41" s="315">
        <v>0</v>
      </c>
      <c r="Q41" s="289">
        <v>0</v>
      </c>
      <c r="R41" s="315">
        <v>0</v>
      </c>
      <c r="S41" s="326"/>
      <c r="T41" s="345"/>
      <c r="U41" s="326"/>
      <c r="V41" s="345"/>
      <c r="W41" s="328" t="e">
        <v>#DIV/0!</v>
      </c>
      <c r="X41" s="328" t="e">
        <v>#DIV/0!</v>
      </c>
      <c r="Y41" s="328" t="e">
        <v>#DIV/0!</v>
      </c>
      <c r="Z41" s="328" t="e">
        <v>#DIV/0!</v>
      </c>
      <c r="AA41" s="306">
        <v>0</v>
      </c>
      <c r="AB41" s="315">
        <v>0</v>
      </c>
      <c r="AC41" s="289">
        <v>0</v>
      </c>
      <c r="AD41" s="315">
        <v>0</v>
      </c>
      <c r="AE41" s="326"/>
      <c r="AF41" s="327"/>
      <c r="AG41" s="326"/>
      <c r="AH41" s="327"/>
      <c r="AI41" s="328" t="e">
        <v>#DIV/0!</v>
      </c>
      <c r="AJ41" s="328" t="e">
        <v>#DIV/0!</v>
      </c>
      <c r="AK41" s="328" t="e">
        <v>#DIV/0!</v>
      </c>
      <c r="AL41" s="328" t="e">
        <v>#DIV/0!</v>
      </c>
      <c r="AM41" s="306">
        <v>0</v>
      </c>
      <c r="AN41" s="315">
        <v>0</v>
      </c>
      <c r="AO41" s="289">
        <v>0</v>
      </c>
      <c r="AP41" s="315">
        <v>0</v>
      </c>
      <c r="AQ41" s="326"/>
      <c r="AR41" s="327"/>
      <c r="AS41" s="326"/>
      <c r="AT41" s="327"/>
      <c r="AU41" s="328" t="e">
        <v>#DIV/0!</v>
      </c>
      <c r="AV41" s="328" t="e">
        <v>#DIV/0!</v>
      </c>
      <c r="AW41" s="328" t="e">
        <v>#DIV/0!</v>
      </c>
      <c r="AX41" s="328" t="e">
        <v>#DIV/0!</v>
      </c>
      <c r="AY41" s="306">
        <v>133421424</v>
      </c>
      <c r="AZ41" s="315">
        <v>162.51007790461435</v>
      </c>
      <c r="BA41" s="289">
        <v>0</v>
      </c>
      <c r="BB41" s="315">
        <v>0</v>
      </c>
      <c r="BC41" s="326">
        <v>15818852.087006472</v>
      </c>
      <c r="BD41" s="327">
        <v>141.44181050613795</v>
      </c>
      <c r="BE41" s="326"/>
      <c r="BF41" s="327"/>
      <c r="BG41" s="328">
        <v>-0.88143694158888242</v>
      </c>
      <c r="BH41" s="328">
        <v>-0.12964283612516916</v>
      </c>
      <c r="BI41" s="328">
        <v>-1</v>
      </c>
      <c r="BJ41" s="328">
        <v>-1</v>
      </c>
      <c r="BK41" s="306">
        <v>0</v>
      </c>
      <c r="BL41" s="315">
        <v>0</v>
      </c>
      <c r="BM41" s="289">
        <v>0</v>
      </c>
      <c r="BN41" s="315">
        <v>0</v>
      </c>
      <c r="BO41" s="326">
        <v>33595866.496791281</v>
      </c>
      <c r="BP41" s="327">
        <v>151.11830734224537</v>
      </c>
      <c r="BQ41" s="326">
        <v>67302837.502622396</v>
      </c>
      <c r="BR41" s="327">
        <v>158.80202140226513</v>
      </c>
      <c r="BS41" s="328" t="e">
        <v>#DIV/0!</v>
      </c>
      <c r="BT41" s="328" t="e">
        <v>#DIV/0!</v>
      </c>
      <c r="BU41" s="328">
        <v>1.0033070886577802</v>
      </c>
      <c r="BV41" s="328">
        <v>5.0845686370864729E-2</v>
      </c>
      <c r="BW41" s="306">
        <v>0</v>
      </c>
      <c r="BX41" s="315">
        <v>0</v>
      </c>
      <c r="BY41" s="289">
        <v>0</v>
      </c>
      <c r="BZ41" s="315">
        <v>0</v>
      </c>
      <c r="CA41" s="326"/>
      <c r="CB41" s="327"/>
      <c r="CC41" s="326"/>
      <c r="CD41" s="327"/>
      <c r="CE41" s="328" t="e">
        <v>#DIV/0!</v>
      </c>
      <c r="CF41" s="328" t="e">
        <v>#DIV/0!</v>
      </c>
      <c r="CG41" s="328" t="e">
        <v>#DIV/0!</v>
      </c>
      <c r="CH41" s="328" t="e">
        <v>#DIV/0!</v>
      </c>
      <c r="CI41" s="306">
        <v>29916047</v>
      </c>
      <c r="CJ41" s="315">
        <v>62.039715226624196</v>
      </c>
      <c r="CK41" s="289">
        <v>169985842</v>
      </c>
      <c r="CL41" s="315">
        <v>119.476454149552</v>
      </c>
      <c r="CM41" s="326">
        <v>117094733.30832455</v>
      </c>
      <c r="CN41" s="327">
        <v>264.55041318208151</v>
      </c>
      <c r="CO41" s="326">
        <v>167355244.07395774</v>
      </c>
      <c r="CP41" s="327">
        <v>279.28024621267417</v>
      </c>
      <c r="CQ41" s="328">
        <v>2.9141111560736799</v>
      </c>
      <c r="CR41" s="328">
        <v>3.2642106304922294</v>
      </c>
      <c r="CS41" s="328">
        <v>0.42922947382519089</v>
      </c>
      <c r="CT41" s="328">
        <v>5.5678737573751545E-2</v>
      </c>
      <c r="CU41" s="306">
        <v>0</v>
      </c>
      <c r="CV41" s="315">
        <v>0</v>
      </c>
      <c r="CW41" s="289">
        <v>0</v>
      </c>
      <c r="CX41" s="315">
        <v>0</v>
      </c>
      <c r="CY41" s="326"/>
      <c r="CZ41" s="327"/>
      <c r="DA41" s="326"/>
      <c r="DB41" s="327"/>
      <c r="DC41" s="328" t="e">
        <v>#DIV/0!</v>
      </c>
      <c r="DD41" s="328" t="e">
        <v>#DIV/0!</v>
      </c>
      <c r="DE41" s="328" t="e">
        <v>#DIV/0!</v>
      </c>
      <c r="DF41" s="328" t="e">
        <v>#DIV/0!</v>
      </c>
    </row>
    <row r="42" spans="1:110" ht="15.75" customHeight="1" x14ac:dyDescent="0.25">
      <c r="A42" s="577" t="s">
        <v>154</v>
      </c>
      <c r="B42" s="237" t="s">
        <v>167</v>
      </c>
      <c r="C42" s="306">
        <v>0</v>
      </c>
      <c r="D42" s="315">
        <v>0</v>
      </c>
      <c r="E42" s="306">
        <v>0</v>
      </c>
      <c r="F42" s="315">
        <v>0</v>
      </c>
      <c r="G42" s="326"/>
      <c r="H42" s="327"/>
      <c r="I42" s="326"/>
      <c r="J42" s="327"/>
      <c r="K42" s="328" t="e">
        <v>#DIV/0!</v>
      </c>
      <c r="L42" s="328" t="e">
        <v>#DIV/0!</v>
      </c>
      <c r="M42" s="328" t="e">
        <v>#DIV/0!</v>
      </c>
      <c r="N42" s="328" t="e">
        <v>#DIV/0!</v>
      </c>
      <c r="O42" s="306">
        <v>0</v>
      </c>
      <c r="P42" s="315">
        <v>0</v>
      </c>
      <c r="Q42" s="289">
        <v>0</v>
      </c>
      <c r="R42" s="315">
        <v>0</v>
      </c>
      <c r="S42" s="326"/>
      <c r="T42" s="345"/>
      <c r="U42" s="326"/>
      <c r="V42" s="345"/>
      <c r="W42" s="328" t="e">
        <v>#DIV/0!</v>
      </c>
      <c r="X42" s="328" t="e">
        <v>#DIV/0!</v>
      </c>
      <c r="Y42" s="328" t="e">
        <v>#DIV/0!</v>
      </c>
      <c r="Z42" s="328" t="e">
        <v>#DIV/0!</v>
      </c>
      <c r="AA42" s="306">
        <v>0</v>
      </c>
      <c r="AB42" s="315">
        <v>0</v>
      </c>
      <c r="AC42" s="289">
        <v>0</v>
      </c>
      <c r="AD42" s="315">
        <v>0</v>
      </c>
      <c r="AE42" s="326"/>
      <c r="AF42" s="327"/>
      <c r="AG42" s="326"/>
      <c r="AH42" s="327"/>
      <c r="AI42" s="328" t="e">
        <v>#DIV/0!</v>
      </c>
      <c r="AJ42" s="328" t="e">
        <v>#DIV/0!</v>
      </c>
      <c r="AK42" s="328" t="e">
        <v>#DIV/0!</v>
      </c>
      <c r="AL42" s="328" t="e">
        <v>#DIV/0!</v>
      </c>
      <c r="AM42" s="306">
        <v>0</v>
      </c>
      <c r="AN42" s="315">
        <v>0</v>
      </c>
      <c r="AO42" s="289">
        <v>0</v>
      </c>
      <c r="AP42" s="315">
        <v>0</v>
      </c>
      <c r="AQ42" s="326"/>
      <c r="AR42" s="327"/>
      <c r="AS42" s="326"/>
      <c r="AT42" s="327"/>
      <c r="AU42" s="328" t="e">
        <v>#DIV/0!</v>
      </c>
      <c r="AV42" s="328" t="e">
        <v>#DIV/0!</v>
      </c>
      <c r="AW42" s="328" t="e">
        <v>#DIV/0!</v>
      </c>
      <c r="AX42" s="328" t="e">
        <v>#DIV/0!</v>
      </c>
      <c r="AY42" s="306">
        <v>28181409</v>
      </c>
      <c r="AZ42" s="315">
        <v>34.32554408991917</v>
      </c>
      <c r="BA42" s="289">
        <v>0</v>
      </c>
      <c r="BB42" s="315">
        <v>0</v>
      </c>
      <c r="BC42" s="326">
        <v>3073159.8712011399</v>
      </c>
      <c r="BD42" s="327">
        <v>27.478181967106043</v>
      </c>
      <c r="BE42" s="326"/>
      <c r="BF42" s="327"/>
      <c r="BG42" s="328">
        <v>-0.89095080834314777</v>
      </c>
      <c r="BH42" s="328">
        <v>-0.19948298867093797</v>
      </c>
      <c r="BI42" s="328">
        <v>-1</v>
      </c>
      <c r="BJ42" s="328">
        <v>-1</v>
      </c>
      <c r="BK42" s="306">
        <v>0</v>
      </c>
      <c r="BL42" s="315">
        <v>0</v>
      </c>
      <c r="BM42" s="289">
        <v>0</v>
      </c>
      <c r="BN42" s="315">
        <v>0</v>
      </c>
      <c r="BO42" s="326">
        <v>8401206.999390604</v>
      </c>
      <c r="BP42" s="327">
        <v>37.789654316580545</v>
      </c>
      <c r="BQ42" s="326">
        <v>18195932.035935674</v>
      </c>
      <c r="BR42" s="327">
        <v>42.933565594351499</v>
      </c>
      <c r="BS42" s="328" t="e">
        <v>#DIV/0!</v>
      </c>
      <c r="BT42" s="328" t="e">
        <v>#DIV/0!</v>
      </c>
      <c r="BU42" s="328">
        <v>1.1658711703277336</v>
      </c>
      <c r="BV42" s="328">
        <v>0.13611956422459301</v>
      </c>
      <c r="BW42" s="306">
        <v>0</v>
      </c>
      <c r="BX42" s="315">
        <v>0</v>
      </c>
      <c r="BY42" s="289">
        <v>0</v>
      </c>
      <c r="BZ42" s="315">
        <v>0</v>
      </c>
      <c r="CA42" s="326"/>
      <c r="CB42" s="327"/>
      <c r="CC42" s="326"/>
      <c r="CD42" s="327"/>
      <c r="CE42" s="328" t="e">
        <v>#DIV/0!</v>
      </c>
      <c r="CF42" s="328" t="e">
        <v>#DIV/0!</v>
      </c>
      <c r="CG42" s="328" t="e">
        <v>#DIV/0!</v>
      </c>
      <c r="CH42" s="328" t="e">
        <v>#DIV/0!</v>
      </c>
      <c r="CI42" s="306">
        <v>1683337</v>
      </c>
      <c r="CJ42" s="315">
        <v>3.4908939710664275</v>
      </c>
      <c r="CK42" s="289">
        <v>30990240</v>
      </c>
      <c r="CL42" s="315">
        <v>21.781837504111738</v>
      </c>
      <c r="CM42" s="326">
        <v>22727112.100065768</v>
      </c>
      <c r="CN42" s="327">
        <v>52.019075285764643</v>
      </c>
      <c r="CO42" s="326">
        <v>30075993.42638829</v>
      </c>
      <c r="CP42" s="327">
        <v>53.538300491091846</v>
      </c>
      <c r="CQ42" s="328">
        <v>12.501225304300783</v>
      </c>
      <c r="CR42" s="328">
        <v>13.901362148754528</v>
      </c>
      <c r="CS42" s="328">
        <v>0.32335306368736816</v>
      </c>
      <c r="CT42" s="328">
        <v>2.9205155935229564E-2</v>
      </c>
      <c r="CU42" s="306">
        <v>0</v>
      </c>
      <c r="CV42" s="315">
        <v>0</v>
      </c>
      <c r="CW42" s="289">
        <v>0</v>
      </c>
      <c r="CX42" s="315">
        <v>0</v>
      </c>
      <c r="CY42" s="326"/>
      <c r="CZ42" s="327"/>
      <c r="DA42" s="326"/>
      <c r="DB42" s="327"/>
      <c r="DC42" s="328" t="e">
        <v>#DIV/0!</v>
      </c>
      <c r="DD42" s="328" t="e">
        <v>#DIV/0!</v>
      </c>
      <c r="DE42" s="328" t="e">
        <v>#DIV/0!</v>
      </c>
      <c r="DF42" s="328" t="e">
        <v>#DIV/0!</v>
      </c>
    </row>
    <row r="43" spans="1:110" ht="15.75" customHeight="1" x14ac:dyDescent="0.25">
      <c r="A43" s="578"/>
      <c r="B43" s="237" t="s">
        <v>168</v>
      </c>
      <c r="C43" s="306">
        <v>0</v>
      </c>
      <c r="D43" s="315">
        <v>0</v>
      </c>
      <c r="E43" s="306">
        <v>0</v>
      </c>
      <c r="F43" s="315">
        <v>0</v>
      </c>
      <c r="G43" s="326"/>
      <c r="H43" s="327"/>
      <c r="I43" s="326"/>
      <c r="J43" s="327"/>
      <c r="K43" s="328" t="e">
        <v>#DIV/0!</v>
      </c>
      <c r="L43" s="328" t="e">
        <v>#DIV/0!</v>
      </c>
      <c r="M43" s="328" t="e">
        <v>#DIV/0!</v>
      </c>
      <c r="N43" s="328" t="e">
        <v>#DIV/0!</v>
      </c>
      <c r="O43" s="306">
        <v>0</v>
      </c>
      <c r="P43" s="315">
        <v>0</v>
      </c>
      <c r="Q43" s="289">
        <v>0</v>
      </c>
      <c r="R43" s="315">
        <v>0</v>
      </c>
      <c r="S43" s="326"/>
      <c r="T43" s="345"/>
      <c r="U43" s="326"/>
      <c r="V43" s="345"/>
      <c r="W43" s="328" t="e">
        <v>#DIV/0!</v>
      </c>
      <c r="X43" s="328" t="e">
        <v>#DIV/0!</v>
      </c>
      <c r="Y43" s="328" t="e">
        <v>#DIV/0!</v>
      </c>
      <c r="Z43" s="328" t="e">
        <v>#DIV/0!</v>
      </c>
      <c r="AA43" s="306">
        <v>0</v>
      </c>
      <c r="AB43" s="315">
        <v>0</v>
      </c>
      <c r="AC43" s="289">
        <v>0</v>
      </c>
      <c r="AD43" s="315">
        <v>0</v>
      </c>
      <c r="AE43" s="326"/>
      <c r="AF43" s="327"/>
      <c r="AG43" s="326"/>
      <c r="AH43" s="327"/>
      <c r="AI43" s="328" t="e">
        <v>#DIV/0!</v>
      </c>
      <c r="AJ43" s="328" t="e">
        <v>#DIV/0!</v>
      </c>
      <c r="AK43" s="328" t="e">
        <v>#DIV/0!</v>
      </c>
      <c r="AL43" s="328" t="e">
        <v>#DIV/0!</v>
      </c>
      <c r="AM43" s="306">
        <v>0</v>
      </c>
      <c r="AN43" s="315">
        <v>0</v>
      </c>
      <c r="AO43" s="289">
        <v>0</v>
      </c>
      <c r="AP43" s="315">
        <v>0</v>
      </c>
      <c r="AQ43" s="326"/>
      <c r="AR43" s="327"/>
      <c r="AS43" s="326"/>
      <c r="AT43" s="327"/>
      <c r="AU43" s="328" t="e">
        <v>#DIV/0!</v>
      </c>
      <c r="AV43" s="328" t="e">
        <v>#DIV/0!</v>
      </c>
      <c r="AW43" s="328" t="e">
        <v>#DIV/0!</v>
      </c>
      <c r="AX43" s="328" t="e">
        <v>#DIV/0!</v>
      </c>
      <c r="AY43" s="306">
        <v>0</v>
      </c>
      <c r="AZ43" s="315">
        <v>0</v>
      </c>
      <c r="BA43" s="289">
        <v>0</v>
      </c>
      <c r="BB43" s="315">
        <v>0</v>
      </c>
      <c r="BC43" s="326">
        <v>0</v>
      </c>
      <c r="BD43" s="327">
        <v>0</v>
      </c>
      <c r="BE43" s="326"/>
      <c r="BF43" s="327"/>
      <c r="BG43" s="328" t="e">
        <v>#DIV/0!</v>
      </c>
      <c r="BH43" s="328" t="e">
        <v>#DIV/0!</v>
      </c>
      <c r="BI43" s="328" t="e">
        <v>#DIV/0!</v>
      </c>
      <c r="BJ43" s="328" t="e">
        <v>#DIV/0!</v>
      </c>
      <c r="BK43" s="306">
        <v>0</v>
      </c>
      <c r="BL43" s="315">
        <v>0</v>
      </c>
      <c r="BM43" s="289">
        <v>0</v>
      </c>
      <c r="BN43" s="315">
        <v>0</v>
      </c>
      <c r="BO43" s="326">
        <v>0</v>
      </c>
      <c r="BP43" s="327">
        <v>0</v>
      </c>
      <c r="BQ43" s="326">
        <v>0</v>
      </c>
      <c r="BR43" s="327">
        <v>0</v>
      </c>
      <c r="BS43" s="328" t="e">
        <v>#DIV/0!</v>
      </c>
      <c r="BT43" s="328" t="e">
        <v>#DIV/0!</v>
      </c>
      <c r="BU43" s="328" t="e">
        <v>#DIV/0!</v>
      </c>
      <c r="BV43" s="328" t="e">
        <v>#DIV/0!</v>
      </c>
      <c r="BW43" s="306">
        <v>0</v>
      </c>
      <c r="BX43" s="315">
        <v>0</v>
      </c>
      <c r="BY43" s="289">
        <v>0</v>
      </c>
      <c r="BZ43" s="315">
        <v>0</v>
      </c>
      <c r="CA43" s="326"/>
      <c r="CB43" s="327"/>
      <c r="CC43" s="326"/>
      <c r="CD43" s="327"/>
      <c r="CE43" s="328" t="e">
        <v>#DIV/0!</v>
      </c>
      <c r="CF43" s="328" t="e">
        <v>#DIV/0!</v>
      </c>
      <c r="CG43" s="328" t="e">
        <v>#DIV/0!</v>
      </c>
      <c r="CH43" s="328" t="e">
        <v>#DIV/0!</v>
      </c>
      <c r="CI43" s="306">
        <v>0</v>
      </c>
      <c r="CJ43" s="315">
        <v>0</v>
      </c>
      <c r="CK43" s="289">
        <v>0</v>
      </c>
      <c r="CL43" s="315">
        <v>0</v>
      </c>
      <c r="CM43" s="326">
        <v>0</v>
      </c>
      <c r="CN43" s="327">
        <v>0</v>
      </c>
      <c r="CO43" s="326">
        <v>0</v>
      </c>
      <c r="CP43" s="327">
        <v>0</v>
      </c>
      <c r="CQ43" s="328" t="e">
        <v>#DIV/0!</v>
      </c>
      <c r="CR43" s="328" t="e">
        <v>#DIV/0!</v>
      </c>
      <c r="CS43" s="328" t="e">
        <v>#DIV/0!</v>
      </c>
      <c r="CT43" s="328" t="e">
        <v>#DIV/0!</v>
      </c>
      <c r="CU43" s="306">
        <v>0</v>
      </c>
      <c r="CV43" s="315">
        <v>0</v>
      </c>
      <c r="CW43" s="289">
        <v>0</v>
      </c>
      <c r="CX43" s="315">
        <v>0</v>
      </c>
      <c r="CY43" s="326"/>
      <c r="CZ43" s="327"/>
      <c r="DA43" s="326"/>
      <c r="DB43" s="327"/>
      <c r="DC43" s="328" t="e">
        <v>#DIV/0!</v>
      </c>
      <c r="DD43" s="328" t="e">
        <v>#DIV/0!</v>
      </c>
      <c r="DE43" s="328" t="e">
        <v>#DIV/0!</v>
      </c>
      <c r="DF43" s="328" t="e">
        <v>#DIV/0!</v>
      </c>
    </row>
    <row r="44" spans="1:110" ht="15" customHeight="1" x14ac:dyDescent="0.25">
      <c r="A44" s="578"/>
      <c r="B44" s="237" t="s">
        <v>169</v>
      </c>
      <c r="C44" s="306">
        <v>0</v>
      </c>
      <c r="D44" s="315">
        <v>0</v>
      </c>
      <c r="E44" s="306">
        <v>0</v>
      </c>
      <c r="F44" s="315">
        <v>0</v>
      </c>
      <c r="G44" s="326"/>
      <c r="H44" s="327"/>
      <c r="I44" s="326"/>
      <c r="J44" s="327"/>
      <c r="K44" s="328" t="e">
        <v>#DIV/0!</v>
      </c>
      <c r="L44" s="328" t="e">
        <v>#DIV/0!</v>
      </c>
      <c r="M44" s="328" t="e">
        <v>#DIV/0!</v>
      </c>
      <c r="N44" s="328" t="e">
        <v>#DIV/0!</v>
      </c>
      <c r="O44" s="306">
        <v>0</v>
      </c>
      <c r="P44" s="315">
        <v>0</v>
      </c>
      <c r="Q44" s="289">
        <v>0</v>
      </c>
      <c r="R44" s="315">
        <v>0</v>
      </c>
      <c r="S44" s="326"/>
      <c r="T44" s="345"/>
      <c r="U44" s="326"/>
      <c r="V44" s="345"/>
      <c r="W44" s="328" t="e">
        <v>#DIV/0!</v>
      </c>
      <c r="X44" s="328" t="e">
        <v>#DIV/0!</v>
      </c>
      <c r="Y44" s="328" t="e">
        <v>#DIV/0!</v>
      </c>
      <c r="Z44" s="328" t="e">
        <v>#DIV/0!</v>
      </c>
      <c r="AA44" s="306">
        <v>0</v>
      </c>
      <c r="AB44" s="315">
        <v>0</v>
      </c>
      <c r="AC44" s="289">
        <v>0</v>
      </c>
      <c r="AD44" s="315">
        <v>0</v>
      </c>
      <c r="AE44" s="326"/>
      <c r="AF44" s="327"/>
      <c r="AG44" s="326"/>
      <c r="AH44" s="327"/>
      <c r="AI44" s="328" t="e">
        <v>#DIV/0!</v>
      </c>
      <c r="AJ44" s="328" t="e">
        <v>#DIV/0!</v>
      </c>
      <c r="AK44" s="328" t="e">
        <v>#DIV/0!</v>
      </c>
      <c r="AL44" s="328" t="e">
        <v>#DIV/0!</v>
      </c>
      <c r="AM44" s="306">
        <v>0</v>
      </c>
      <c r="AN44" s="315">
        <v>0</v>
      </c>
      <c r="AO44" s="289">
        <v>0</v>
      </c>
      <c r="AP44" s="315">
        <v>0</v>
      </c>
      <c r="AQ44" s="326"/>
      <c r="AR44" s="327"/>
      <c r="AS44" s="326"/>
      <c r="AT44" s="327"/>
      <c r="AU44" s="328" t="e">
        <v>#DIV/0!</v>
      </c>
      <c r="AV44" s="328" t="e">
        <v>#DIV/0!</v>
      </c>
      <c r="AW44" s="328" t="e">
        <v>#DIV/0!</v>
      </c>
      <c r="AX44" s="328" t="e">
        <v>#DIV/0!</v>
      </c>
      <c r="AY44" s="306">
        <v>0</v>
      </c>
      <c r="AZ44" s="315">
        <v>0</v>
      </c>
      <c r="BA44" s="289">
        <v>0</v>
      </c>
      <c r="BB44" s="315">
        <v>0</v>
      </c>
      <c r="BC44" s="326">
        <v>0</v>
      </c>
      <c r="BD44" s="327">
        <v>0</v>
      </c>
      <c r="BE44" s="326"/>
      <c r="BF44" s="327"/>
      <c r="BG44" s="328" t="e">
        <v>#DIV/0!</v>
      </c>
      <c r="BH44" s="328" t="e">
        <v>#DIV/0!</v>
      </c>
      <c r="BI44" s="328" t="e">
        <v>#DIV/0!</v>
      </c>
      <c r="BJ44" s="328" t="e">
        <v>#DIV/0!</v>
      </c>
      <c r="BK44" s="306">
        <v>0</v>
      </c>
      <c r="BL44" s="315">
        <v>0</v>
      </c>
      <c r="BM44" s="289">
        <v>0</v>
      </c>
      <c r="BN44" s="315">
        <v>0</v>
      </c>
      <c r="BO44" s="326">
        <v>0</v>
      </c>
      <c r="BP44" s="327">
        <v>0</v>
      </c>
      <c r="BQ44" s="326">
        <v>0</v>
      </c>
      <c r="BR44" s="327">
        <v>0</v>
      </c>
      <c r="BS44" s="328" t="e">
        <v>#DIV/0!</v>
      </c>
      <c r="BT44" s="328" t="e">
        <v>#DIV/0!</v>
      </c>
      <c r="BU44" s="328" t="e">
        <v>#DIV/0!</v>
      </c>
      <c r="BV44" s="328" t="e">
        <v>#DIV/0!</v>
      </c>
      <c r="BW44" s="306">
        <v>0</v>
      </c>
      <c r="BX44" s="315">
        <v>0</v>
      </c>
      <c r="BY44" s="289">
        <v>0</v>
      </c>
      <c r="BZ44" s="315">
        <v>0</v>
      </c>
      <c r="CA44" s="326"/>
      <c r="CB44" s="327"/>
      <c r="CC44" s="326"/>
      <c r="CD44" s="327"/>
      <c r="CE44" s="328" t="e">
        <v>#DIV/0!</v>
      </c>
      <c r="CF44" s="328" t="e">
        <v>#DIV/0!</v>
      </c>
      <c r="CG44" s="328" t="e">
        <v>#DIV/0!</v>
      </c>
      <c r="CH44" s="328" t="e">
        <v>#DIV/0!</v>
      </c>
      <c r="CI44" s="306">
        <v>0</v>
      </c>
      <c r="CJ44" s="315">
        <v>0</v>
      </c>
      <c r="CK44" s="289">
        <v>2518897.7593438476</v>
      </c>
      <c r="CL44" s="315">
        <v>1.7704355204573712</v>
      </c>
      <c r="CM44" s="326">
        <v>0</v>
      </c>
      <c r="CN44" s="327">
        <v>0</v>
      </c>
      <c r="CO44" s="326">
        <v>0</v>
      </c>
      <c r="CP44" s="327">
        <v>0</v>
      </c>
      <c r="CQ44" s="328" t="e">
        <v>#DIV/0!</v>
      </c>
      <c r="CR44" s="328" t="e">
        <v>#DIV/0!</v>
      </c>
      <c r="CS44" s="328" t="e">
        <v>#DIV/0!</v>
      </c>
      <c r="CT44" s="328" t="e">
        <v>#DIV/0!</v>
      </c>
      <c r="CU44" s="306">
        <v>0</v>
      </c>
      <c r="CV44" s="315">
        <v>0</v>
      </c>
      <c r="CW44" s="289">
        <v>0</v>
      </c>
      <c r="CX44" s="315">
        <v>0</v>
      </c>
      <c r="CY44" s="326"/>
      <c r="CZ44" s="327"/>
      <c r="DA44" s="326"/>
      <c r="DB44" s="327"/>
      <c r="DC44" s="328" t="e">
        <v>#DIV/0!</v>
      </c>
      <c r="DD44" s="328" t="e">
        <v>#DIV/0!</v>
      </c>
      <c r="DE44" s="328" t="e">
        <v>#DIV/0!</v>
      </c>
      <c r="DF44" s="328" t="e">
        <v>#DIV/0!</v>
      </c>
    </row>
    <row r="45" spans="1:110" ht="15" customHeight="1" x14ac:dyDescent="0.25">
      <c r="A45" s="579"/>
      <c r="B45" s="237" t="s">
        <v>170</v>
      </c>
      <c r="C45" s="306">
        <v>0</v>
      </c>
      <c r="D45" s="315">
        <v>0</v>
      </c>
      <c r="E45" s="306">
        <v>0</v>
      </c>
      <c r="F45" s="315">
        <v>0</v>
      </c>
      <c r="G45" s="326"/>
      <c r="H45" s="327"/>
      <c r="I45" s="326"/>
      <c r="J45" s="327"/>
      <c r="K45" s="328" t="e">
        <v>#DIV/0!</v>
      </c>
      <c r="L45" s="328" t="e">
        <v>#DIV/0!</v>
      </c>
      <c r="M45" s="328" t="e">
        <v>#DIV/0!</v>
      </c>
      <c r="N45" s="328" t="e">
        <v>#DIV/0!</v>
      </c>
      <c r="O45" s="306">
        <v>0</v>
      </c>
      <c r="P45" s="315">
        <v>0</v>
      </c>
      <c r="Q45" s="289">
        <v>0</v>
      </c>
      <c r="R45" s="315">
        <v>0</v>
      </c>
      <c r="S45" s="326"/>
      <c r="T45" s="345"/>
      <c r="U45" s="326"/>
      <c r="V45" s="345"/>
      <c r="W45" s="328" t="e">
        <v>#DIV/0!</v>
      </c>
      <c r="X45" s="328" t="e">
        <v>#DIV/0!</v>
      </c>
      <c r="Y45" s="328" t="e">
        <v>#DIV/0!</v>
      </c>
      <c r="Z45" s="328" t="e">
        <v>#DIV/0!</v>
      </c>
      <c r="AA45" s="306">
        <v>0</v>
      </c>
      <c r="AB45" s="315">
        <v>0</v>
      </c>
      <c r="AC45" s="289">
        <v>0</v>
      </c>
      <c r="AD45" s="315">
        <v>0</v>
      </c>
      <c r="AE45" s="326"/>
      <c r="AF45" s="327"/>
      <c r="AG45" s="326"/>
      <c r="AH45" s="327"/>
      <c r="AI45" s="328" t="e">
        <v>#DIV/0!</v>
      </c>
      <c r="AJ45" s="328" t="e">
        <v>#DIV/0!</v>
      </c>
      <c r="AK45" s="328" t="e">
        <v>#DIV/0!</v>
      </c>
      <c r="AL45" s="328" t="e">
        <v>#DIV/0!</v>
      </c>
      <c r="AM45" s="306">
        <v>0</v>
      </c>
      <c r="AN45" s="315">
        <v>0</v>
      </c>
      <c r="AO45" s="289">
        <v>0</v>
      </c>
      <c r="AP45" s="315">
        <v>0</v>
      </c>
      <c r="AQ45" s="326"/>
      <c r="AR45" s="327"/>
      <c r="AS45" s="326"/>
      <c r="AT45" s="327"/>
      <c r="AU45" s="328" t="e">
        <v>#DIV/0!</v>
      </c>
      <c r="AV45" s="328" t="e">
        <v>#DIV/0!</v>
      </c>
      <c r="AW45" s="328" t="e">
        <v>#DIV/0!</v>
      </c>
      <c r="AX45" s="328" t="e">
        <v>#DIV/0!</v>
      </c>
      <c r="AY45" s="306">
        <v>0</v>
      </c>
      <c r="AZ45" s="315">
        <v>0</v>
      </c>
      <c r="BA45" s="289">
        <v>0</v>
      </c>
      <c r="BB45" s="315">
        <v>0</v>
      </c>
      <c r="BC45" s="326">
        <v>0</v>
      </c>
      <c r="BD45" s="327">
        <v>0</v>
      </c>
      <c r="BE45" s="326"/>
      <c r="BF45" s="327"/>
      <c r="BG45" s="328" t="e">
        <v>#DIV/0!</v>
      </c>
      <c r="BH45" s="328" t="e">
        <v>#DIV/0!</v>
      </c>
      <c r="BI45" s="328" t="e">
        <v>#DIV/0!</v>
      </c>
      <c r="BJ45" s="328" t="e">
        <v>#DIV/0!</v>
      </c>
      <c r="BK45" s="306">
        <v>0</v>
      </c>
      <c r="BL45" s="315">
        <v>0</v>
      </c>
      <c r="BM45" s="289">
        <v>0</v>
      </c>
      <c r="BN45" s="315">
        <v>0</v>
      </c>
      <c r="BO45" s="326">
        <v>0</v>
      </c>
      <c r="BP45" s="327">
        <v>0</v>
      </c>
      <c r="BQ45" s="326">
        <v>0</v>
      </c>
      <c r="BR45" s="327">
        <v>0</v>
      </c>
      <c r="BS45" s="328" t="e">
        <v>#DIV/0!</v>
      </c>
      <c r="BT45" s="328" t="e">
        <v>#DIV/0!</v>
      </c>
      <c r="BU45" s="328" t="e">
        <v>#DIV/0!</v>
      </c>
      <c r="BV45" s="328" t="e">
        <v>#DIV/0!</v>
      </c>
      <c r="BW45" s="306">
        <v>0</v>
      </c>
      <c r="BX45" s="315">
        <v>0</v>
      </c>
      <c r="BY45" s="289">
        <v>0</v>
      </c>
      <c r="BZ45" s="315">
        <v>0</v>
      </c>
      <c r="CA45" s="326"/>
      <c r="CB45" s="327"/>
      <c r="CC45" s="326"/>
      <c r="CD45" s="327"/>
      <c r="CE45" s="328" t="e">
        <v>#DIV/0!</v>
      </c>
      <c r="CF45" s="328" t="e">
        <v>#DIV/0!</v>
      </c>
      <c r="CG45" s="328" t="e">
        <v>#DIV/0!</v>
      </c>
      <c r="CH45" s="328" t="e">
        <v>#DIV/0!</v>
      </c>
      <c r="CI45" s="306">
        <v>0</v>
      </c>
      <c r="CJ45" s="315">
        <v>0</v>
      </c>
      <c r="CK45" s="289">
        <v>3269953.6631999998</v>
      </c>
      <c r="CL45" s="315">
        <v>2.2983235798689301</v>
      </c>
      <c r="CM45" s="326">
        <v>0</v>
      </c>
      <c r="CN45" s="327">
        <v>0</v>
      </c>
      <c r="CO45" s="326">
        <v>0</v>
      </c>
      <c r="CP45" s="327">
        <v>0</v>
      </c>
      <c r="CQ45" s="328" t="e">
        <v>#DIV/0!</v>
      </c>
      <c r="CR45" s="328" t="e">
        <v>#DIV/0!</v>
      </c>
      <c r="CS45" s="328" t="e">
        <v>#DIV/0!</v>
      </c>
      <c r="CT45" s="328" t="e">
        <v>#DIV/0!</v>
      </c>
      <c r="CU45" s="306">
        <v>0</v>
      </c>
      <c r="CV45" s="315">
        <v>0</v>
      </c>
      <c r="CW45" s="289">
        <v>0</v>
      </c>
      <c r="CX45" s="315">
        <v>0</v>
      </c>
      <c r="CY45" s="326"/>
      <c r="CZ45" s="327"/>
      <c r="DA45" s="326"/>
      <c r="DB45" s="327"/>
      <c r="DC45" s="328" t="e">
        <v>#DIV/0!</v>
      </c>
      <c r="DD45" s="328" t="e">
        <v>#DIV/0!</v>
      </c>
      <c r="DE45" s="328" t="e">
        <v>#DIV/0!</v>
      </c>
      <c r="DF45" s="328" t="e">
        <v>#DIV/0!</v>
      </c>
    </row>
    <row r="46" spans="1:110" ht="15" customHeight="1" x14ac:dyDescent="0.25">
      <c r="A46" s="579"/>
      <c r="B46" s="237" t="s">
        <v>154</v>
      </c>
      <c r="C46" s="306">
        <v>0</v>
      </c>
      <c r="D46" s="315">
        <v>0</v>
      </c>
      <c r="E46" s="306">
        <v>0</v>
      </c>
      <c r="F46" s="315">
        <v>0</v>
      </c>
      <c r="G46" s="326"/>
      <c r="H46" s="327"/>
      <c r="I46" s="326"/>
      <c r="J46" s="327"/>
      <c r="K46" s="328" t="e">
        <v>#DIV/0!</v>
      </c>
      <c r="L46" s="328" t="e">
        <v>#DIV/0!</v>
      </c>
      <c r="M46" s="328" t="e">
        <v>#DIV/0!</v>
      </c>
      <c r="N46" s="328" t="e">
        <v>#DIV/0!</v>
      </c>
      <c r="O46" s="306">
        <v>0</v>
      </c>
      <c r="P46" s="315">
        <v>0</v>
      </c>
      <c r="Q46" s="289">
        <v>1577600</v>
      </c>
      <c r="R46" s="315">
        <v>1.1088338407991249</v>
      </c>
      <c r="S46" s="326"/>
      <c r="T46" s="345"/>
      <c r="U46" s="326"/>
      <c r="V46" s="345"/>
      <c r="W46" s="328" t="e">
        <v>#DIV/0!</v>
      </c>
      <c r="X46" s="328" t="e">
        <v>#DIV/0!</v>
      </c>
      <c r="Y46" s="328" t="e">
        <v>#DIV/0!</v>
      </c>
      <c r="Z46" s="328" t="e">
        <v>#DIV/0!</v>
      </c>
      <c r="AA46" s="306">
        <v>0</v>
      </c>
      <c r="AB46" s="315">
        <v>0</v>
      </c>
      <c r="AC46" s="289">
        <v>0</v>
      </c>
      <c r="AD46" s="315">
        <v>0</v>
      </c>
      <c r="AE46" s="326"/>
      <c r="AF46" s="327"/>
      <c r="AG46" s="326"/>
      <c r="AH46" s="327"/>
      <c r="AI46" s="328" t="e">
        <v>#DIV/0!</v>
      </c>
      <c r="AJ46" s="328" t="e">
        <v>#DIV/0!</v>
      </c>
      <c r="AK46" s="328" t="e">
        <v>#DIV/0!</v>
      </c>
      <c r="AL46" s="328" t="e">
        <v>#DIV/0!</v>
      </c>
      <c r="AM46" s="306">
        <v>0</v>
      </c>
      <c r="AN46" s="315">
        <v>0</v>
      </c>
      <c r="AO46" s="289">
        <v>0</v>
      </c>
      <c r="AP46" s="315">
        <v>0</v>
      </c>
      <c r="AQ46" s="326"/>
      <c r="AR46" s="327"/>
      <c r="AS46" s="326"/>
      <c r="AT46" s="327"/>
      <c r="AU46" s="328" t="e">
        <v>#DIV/0!</v>
      </c>
      <c r="AV46" s="328" t="e">
        <v>#DIV/0!</v>
      </c>
      <c r="AW46" s="328" t="e">
        <v>#DIV/0!</v>
      </c>
      <c r="AX46" s="328" t="e">
        <v>#DIV/0!</v>
      </c>
      <c r="AY46" s="306">
        <v>41335689</v>
      </c>
      <c r="AZ46" s="315">
        <v>50.347731557946126</v>
      </c>
      <c r="BA46" s="289">
        <v>0</v>
      </c>
      <c r="BB46" s="315">
        <v>0</v>
      </c>
      <c r="BC46" s="326">
        <v>5908235.3871614989</v>
      </c>
      <c r="BD46" s="327">
        <v>52.827569627695802</v>
      </c>
      <c r="BE46" s="326"/>
      <c r="BF46" s="327"/>
      <c r="BG46" s="328">
        <v>-0.85706696730852849</v>
      </c>
      <c r="BH46" s="328">
        <v>4.9254216486309503E-2</v>
      </c>
      <c r="BI46" s="328">
        <v>-1</v>
      </c>
      <c r="BJ46" s="328">
        <v>-1</v>
      </c>
      <c r="BK46" s="306">
        <v>0</v>
      </c>
      <c r="BL46" s="315">
        <v>0</v>
      </c>
      <c r="BM46" s="289">
        <v>0</v>
      </c>
      <c r="BN46" s="315">
        <v>0</v>
      </c>
      <c r="BO46" s="326">
        <v>14034766.257458886</v>
      </c>
      <c r="BP46" s="327">
        <v>63.130091345428269</v>
      </c>
      <c r="BQ46" s="326">
        <v>25649543.492106341</v>
      </c>
      <c r="BR46" s="327">
        <v>60.520469949474155</v>
      </c>
      <c r="BS46" s="328" t="e">
        <v>#DIV/0!</v>
      </c>
      <c r="BT46" s="328" t="e">
        <v>#DIV/0!</v>
      </c>
      <c r="BU46" s="328">
        <v>0.82757183280303581</v>
      </c>
      <c r="BV46" s="328">
        <v>-4.1337202914456056E-2</v>
      </c>
      <c r="BW46" s="306">
        <v>0</v>
      </c>
      <c r="BX46" s="315">
        <v>0</v>
      </c>
      <c r="BY46" s="289">
        <v>0</v>
      </c>
      <c r="BZ46" s="315">
        <v>0</v>
      </c>
      <c r="CA46" s="326"/>
      <c r="CB46" s="327"/>
      <c r="CC46" s="326"/>
      <c r="CD46" s="327"/>
      <c r="CE46" s="328" t="e">
        <v>#DIV/0!</v>
      </c>
      <c r="CF46" s="328" t="e">
        <v>#DIV/0!</v>
      </c>
      <c r="CG46" s="328" t="e">
        <v>#DIV/0!</v>
      </c>
      <c r="CH46" s="328" t="e">
        <v>#DIV/0!</v>
      </c>
      <c r="CI46" s="306">
        <v>12179796</v>
      </c>
      <c r="CJ46" s="315">
        <v>25.258386422456699</v>
      </c>
      <c r="CK46" s="289">
        <v>55711328</v>
      </c>
      <c r="CL46" s="315">
        <v>39.157331264109935</v>
      </c>
      <c r="CM46" s="326">
        <v>71821987.104672417</v>
      </c>
      <c r="CN46" s="327">
        <v>165.13629218872805</v>
      </c>
      <c r="CO46" s="326">
        <v>96672239.012323096</v>
      </c>
      <c r="CP46" s="327">
        <v>173.98644025793544</v>
      </c>
      <c r="CQ46" s="328">
        <v>4.8968136333869969</v>
      </c>
      <c r="CR46" s="328">
        <v>5.5378797135635249</v>
      </c>
      <c r="CS46" s="328">
        <v>0.34599783310693216</v>
      </c>
      <c r="CT46" s="328">
        <v>5.3592992502780018E-2</v>
      </c>
      <c r="CU46" s="306">
        <v>0</v>
      </c>
      <c r="CV46" s="315">
        <v>0</v>
      </c>
      <c r="CW46" s="289">
        <v>0</v>
      </c>
      <c r="CX46" s="315">
        <v>0</v>
      </c>
      <c r="CY46" s="326"/>
      <c r="CZ46" s="327"/>
      <c r="DA46" s="326"/>
      <c r="DB46" s="327"/>
      <c r="DC46" s="328" t="e">
        <v>#DIV/0!</v>
      </c>
      <c r="DD46" s="328" t="e">
        <v>#DIV/0!</v>
      </c>
      <c r="DE46" s="328" t="e">
        <v>#DIV/0!</v>
      </c>
      <c r="DF46" s="328" t="e">
        <v>#DIV/0!</v>
      </c>
    </row>
    <row r="47" spans="1:110" ht="15" customHeight="1" x14ac:dyDescent="0.25">
      <c r="A47" s="579"/>
      <c r="B47" s="241" t="s">
        <v>171</v>
      </c>
      <c r="C47" s="308">
        <v>0</v>
      </c>
      <c r="D47" s="318">
        <v>0</v>
      </c>
      <c r="E47" s="308">
        <v>0</v>
      </c>
      <c r="F47" s="318">
        <v>0</v>
      </c>
      <c r="G47" s="309">
        <v>0</v>
      </c>
      <c r="H47" s="318">
        <v>0</v>
      </c>
      <c r="I47" s="309">
        <v>0</v>
      </c>
      <c r="J47" s="318">
        <v>0</v>
      </c>
      <c r="K47" s="329" t="e">
        <v>#DIV/0!</v>
      </c>
      <c r="L47" s="329" t="e">
        <v>#DIV/0!</v>
      </c>
      <c r="M47" s="329" t="e">
        <v>#DIV/0!</v>
      </c>
      <c r="N47" s="329" t="e">
        <v>#DIV/0!</v>
      </c>
      <c r="O47" s="308">
        <v>0</v>
      </c>
      <c r="P47" s="318">
        <v>0</v>
      </c>
      <c r="Q47" s="309">
        <v>1577600</v>
      </c>
      <c r="R47" s="318">
        <v>1.1088338407991249</v>
      </c>
      <c r="S47" s="309">
        <v>0</v>
      </c>
      <c r="T47" s="346">
        <v>0</v>
      </c>
      <c r="U47" s="309">
        <v>0</v>
      </c>
      <c r="V47" s="346">
        <v>0</v>
      </c>
      <c r="W47" s="329" t="e">
        <v>#DIV/0!</v>
      </c>
      <c r="X47" s="329" t="e">
        <v>#DIV/0!</v>
      </c>
      <c r="Y47" s="329" t="e">
        <v>#DIV/0!</v>
      </c>
      <c r="Z47" s="329" t="e">
        <v>#DIV/0!</v>
      </c>
      <c r="AA47" s="308">
        <v>0</v>
      </c>
      <c r="AB47" s="318">
        <v>0</v>
      </c>
      <c r="AC47" s="309">
        <v>0</v>
      </c>
      <c r="AD47" s="318">
        <v>0</v>
      </c>
      <c r="AE47" s="309">
        <v>0</v>
      </c>
      <c r="AF47" s="318">
        <v>0</v>
      </c>
      <c r="AG47" s="309">
        <v>0</v>
      </c>
      <c r="AH47" s="318">
        <v>0</v>
      </c>
      <c r="AI47" s="329" t="e">
        <v>#DIV/0!</v>
      </c>
      <c r="AJ47" s="329" t="e">
        <v>#DIV/0!</v>
      </c>
      <c r="AK47" s="329" t="e">
        <v>#DIV/0!</v>
      </c>
      <c r="AL47" s="329" t="e">
        <v>#DIV/0!</v>
      </c>
      <c r="AM47" s="308">
        <v>0</v>
      </c>
      <c r="AN47" s="318">
        <v>0</v>
      </c>
      <c r="AO47" s="309">
        <v>0</v>
      </c>
      <c r="AP47" s="318">
        <v>0</v>
      </c>
      <c r="AQ47" s="309">
        <v>0</v>
      </c>
      <c r="AR47" s="318">
        <v>0</v>
      </c>
      <c r="AS47" s="309">
        <v>0</v>
      </c>
      <c r="AT47" s="318">
        <v>0</v>
      </c>
      <c r="AU47" s="329" t="e">
        <v>#DIV/0!</v>
      </c>
      <c r="AV47" s="329" t="e">
        <v>#DIV/0!</v>
      </c>
      <c r="AW47" s="329" t="e">
        <v>#DIV/0!</v>
      </c>
      <c r="AX47" s="329" t="e">
        <v>#DIV/0!</v>
      </c>
      <c r="AY47" s="308">
        <v>69517098</v>
      </c>
      <c r="AZ47" s="318">
        <v>84.673275647865296</v>
      </c>
      <c r="BA47" s="309">
        <v>0</v>
      </c>
      <c r="BB47" s="318">
        <v>0</v>
      </c>
      <c r="BC47" s="309">
        <v>8981395.2583626397</v>
      </c>
      <c r="BD47" s="318">
        <v>80.305751594801848</v>
      </c>
      <c r="BE47" s="309">
        <v>0</v>
      </c>
      <c r="BF47" s="318">
        <v>0</v>
      </c>
      <c r="BG47" s="329">
        <v>-0.87080307554894432</v>
      </c>
      <c r="BH47" s="329">
        <v>-5.158090341546339E-2</v>
      </c>
      <c r="BI47" s="329">
        <v>-1</v>
      </c>
      <c r="BJ47" s="329">
        <v>-1</v>
      </c>
      <c r="BK47" s="308">
        <v>0</v>
      </c>
      <c r="BL47" s="318">
        <v>0</v>
      </c>
      <c r="BM47" s="309">
        <v>0</v>
      </c>
      <c r="BN47" s="318">
        <v>0</v>
      </c>
      <c r="BO47" s="309">
        <v>22435973.25684949</v>
      </c>
      <c r="BP47" s="318">
        <v>100.91974566200881</v>
      </c>
      <c r="BQ47" s="309">
        <v>43845475.528042018</v>
      </c>
      <c r="BR47" s="318">
        <v>103.45403554382565</v>
      </c>
      <c r="BS47" s="329" t="e">
        <v>#DIV/0!</v>
      </c>
      <c r="BT47" s="329" t="e">
        <v>#DIV/0!</v>
      </c>
      <c r="BU47" s="329">
        <v>0.95424887639569678</v>
      </c>
      <c r="BV47" s="329">
        <v>2.5111932904631554E-2</v>
      </c>
      <c r="BW47" s="308">
        <v>0</v>
      </c>
      <c r="BX47" s="318">
        <v>0</v>
      </c>
      <c r="BY47" s="309">
        <v>0</v>
      </c>
      <c r="BZ47" s="318">
        <v>0</v>
      </c>
      <c r="CA47" s="309">
        <v>0</v>
      </c>
      <c r="CB47" s="318">
        <v>0</v>
      </c>
      <c r="CC47" s="309">
        <v>0</v>
      </c>
      <c r="CD47" s="318">
        <v>0</v>
      </c>
      <c r="CE47" s="329" t="e">
        <v>#DIV/0!</v>
      </c>
      <c r="CF47" s="329" t="e">
        <v>#DIV/0!</v>
      </c>
      <c r="CG47" s="329" t="e">
        <v>#DIV/0!</v>
      </c>
      <c r="CH47" s="329" t="e">
        <v>#DIV/0!</v>
      </c>
      <c r="CI47" s="308">
        <v>13863133</v>
      </c>
      <c r="CJ47" s="318">
        <v>28.749280393523126</v>
      </c>
      <c r="CK47" s="309">
        <v>92490419.422543854</v>
      </c>
      <c r="CL47" s="318">
        <v>65.007927868547981</v>
      </c>
      <c r="CM47" s="309">
        <v>94549099.204738185</v>
      </c>
      <c r="CN47" s="318">
        <v>217.15536747449269</v>
      </c>
      <c r="CO47" s="309">
        <v>126748232.43871139</v>
      </c>
      <c r="CP47" s="318">
        <v>227.52474074902727</v>
      </c>
      <c r="CQ47" s="329">
        <v>5.8201826531375112</v>
      </c>
      <c r="CR47" s="329">
        <v>6.5534192335268067</v>
      </c>
      <c r="CS47" s="329">
        <v>0.34055462722335056</v>
      </c>
      <c r="CT47" s="329">
        <v>4.7750941619034946E-2</v>
      </c>
      <c r="CU47" s="308">
        <v>0</v>
      </c>
      <c r="CV47" s="318">
        <v>0</v>
      </c>
      <c r="CW47" s="309">
        <v>0</v>
      </c>
      <c r="CX47" s="318">
        <v>0</v>
      </c>
      <c r="CY47" s="309">
        <v>0</v>
      </c>
      <c r="CZ47" s="318">
        <v>0</v>
      </c>
      <c r="DA47" s="309">
        <v>0</v>
      </c>
      <c r="DB47" s="318">
        <v>0</v>
      </c>
      <c r="DC47" s="329" t="e">
        <v>#DIV/0!</v>
      </c>
      <c r="DD47" s="329" t="e">
        <v>#DIV/0!</v>
      </c>
      <c r="DE47" s="329" t="e">
        <v>#DIV/0!</v>
      </c>
      <c r="DF47" s="329" t="e">
        <v>#DIV/0!</v>
      </c>
    </row>
    <row r="48" spans="1:110" ht="15" customHeight="1" x14ac:dyDescent="0.25">
      <c r="A48" s="578" t="s">
        <v>192</v>
      </c>
      <c r="B48" s="237" t="s">
        <v>156</v>
      </c>
      <c r="C48" s="306">
        <v>0</v>
      </c>
      <c r="D48" s="315">
        <v>0</v>
      </c>
      <c r="E48" s="306">
        <v>0</v>
      </c>
      <c r="F48" s="315">
        <v>0</v>
      </c>
      <c r="G48" s="326"/>
      <c r="H48" s="327"/>
      <c r="I48" s="326"/>
      <c r="J48" s="327"/>
      <c r="K48" s="328" t="e">
        <v>#DIV/0!</v>
      </c>
      <c r="L48" s="328" t="e">
        <v>#DIV/0!</v>
      </c>
      <c r="M48" s="328" t="e">
        <v>#DIV/0!</v>
      </c>
      <c r="N48" s="328" t="e">
        <v>#DIV/0!</v>
      </c>
      <c r="O48" s="306">
        <v>0</v>
      </c>
      <c r="P48" s="315">
        <v>0</v>
      </c>
      <c r="Q48" s="289">
        <v>0</v>
      </c>
      <c r="R48" s="315">
        <v>0</v>
      </c>
      <c r="S48" s="326"/>
      <c r="T48" s="345"/>
      <c r="U48" s="326"/>
      <c r="V48" s="345"/>
      <c r="W48" s="328" t="e">
        <v>#DIV/0!</v>
      </c>
      <c r="X48" s="328" t="e">
        <v>#DIV/0!</v>
      </c>
      <c r="Y48" s="328" t="e">
        <v>#DIV/0!</v>
      </c>
      <c r="Z48" s="328" t="e">
        <v>#DIV/0!</v>
      </c>
      <c r="AA48" s="306">
        <v>0</v>
      </c>
      <c r="AB48" s="315">
        <v>0</v>
      </c>
      <c r="AC48" s="289">
        <v>0</v>
      </c>
      <c r="AD48" s="315">
        <v>0</v>
      </c>
      <c r="AE48" s="326"/>
      <c r="AF48" s="327"/>
      <c r="AG48" s="326"/>
      <c r="AH48" s="327"/>
      <c r="AI48" s="328" t="e">
        <v>#DIV/0!</v>
      </c>
      <c r="AJ48" s="328" t="e">
        <v>#DIV/0!</v>
      </c>
      <c r="AK48" s="328" t="e">
        <v>#DIV/0!</v>
      </c>
      <c r="AL48" s="328" t="e">
        <v>#DIV/0!</v>
      </c>
      <c r="AM48" s="306">
        <v>315732.19999999995</v>
      </c>
      <c r="AN48" s="315">
        <v>0.22191591530803592</v>
      </c>
      <c r="AO48" s="289">
        <v>3013656.3792862487</v>
      </c>
      <c r="AP48" s="315">
        <v>2.1181821614431771</v>
      </c>
      <c r="AQ48" s="326"/>
      <c r="AR48" s="327"/>
      <c r="AS48" s="326"/>
      <c r="AT48" s="327"/>
      <c r="AU48" s="328">
        <v>-1</v>
      </c>
      <c r="AV48" s="328">
        <v>-1</v>
      </c>
      <c r="AW48" s="328" t="e">
        <v>#DIV/0!</v>
      </c>
      <c r="AX48" s="328" t="e">
        <v>#DIV/0!</v>
      </c>
      <c r="AY48" s="306">
        <v>0</v>
      </c>
      <c r="AZ48" s="315">
        <v>0</v>
      </c>
      <c r="BA48" s="289">
        <v>0</v>
      </c>
      <c r="BB48" s="315">
        <v>0</v>
      </c>
      <c r="BC48" s="326">
        <v>0</v>
      </c>
      <c r="BD48" s="327">
        <v>0</v>
      </c>
      <c r="BE48" s="326"/>
      <c r="BF48" s="327"/>
      <c r="BG48" s="328" t="e">
        <v>#DIV/0!</v>
      </c>
      <c r="BH48" s="328" t="e">
        <v>#DIV/0!</v>
      </c>
      <c r="BI48" s="328" t="e">
        <v>#DIV/0!</v>
      </c>
      <c r="BJ48" s="328" t="e">
        <v>#DIV/0!</v>
      </c>
      <c r="BK48" s="306">
        <v>0</v>
      </c>
      <c r="BL48" s="315">
        <v>0</v>
      </c>
      <c r="BM48" s="289">
        <v>0</v>
      </c>
      <c r="BN48" s="315">
        <v>0</v>
      </c>
      <c r="BO48" s="326">
        <v>0</v>
      </c>
      <c r="BP48" s="327">
        <v>0</v>
      </c>
      <c r="BQ48" s="326">
        <v>0</v>
      </c>
      <c r="BR48" s="327">
        <v>0</v>
      </c>
      <c r="BS48" s="328" t="e">
        <v>#DIV/0!</v>
      </c>
      <c r="BT48" s="328" t="e">
        <v>#DIV/0!</v>
      </c>
      <c r="BU48" s="328" t="e">
        <v>#DIV/0!</v>
      </c>
      <c r="BV48" s="328" t="e">
        <v>#DIV/0!</v>
      </c>
      <c r="BW48" s="306">
        <v>0</v>
      </c>
      <c r="BX48" s="315">
        <v>0</v>
      </c>
      <c r="BY48" s="289">
        <v>0</v>
      </c>
      <c r="BZ48" s="315">
        <v>0</v>
      </c>
      <c r="CA48" s="326"/>
      <c r="CB48" s="327"/>
      <c r="CC48" s="326"/>
      <c r="CD48" s="327"/>
      <c r="CE48" s="328" t="e">
        <v>#DIV/0!</v>
      </c>
      <c r="CF48" s="328" t="e">
        <v>#DIV/0!</v>
      </c>
      <c r="CG48" s="328" t="e">
        <v>#DIV/0!</v>
      </c>
      <c r="CH48" s="328" t="e">
        <v>#DIV/0!</v>
      </c>
      <c r="CI48" s="306">
        <v>0</v>
      </c>
      <c r="CJ48" s="315">
        <v>0</v>
      </c>
      <c r="CK48" s="289">
        <v>0</v>
      </c>
      <c r="CL48" s="315">
        <v>0</v>
      </c>
      <c r="CM48" s="326">
        <v>0</v>
      </c>
      <c r="CN48" s="327">
        <v>0</v>
      </c>
      <c r="CO48" s="326">
        <v>0</v>
      </c>
      <c r="CP48" s="327">
        <v>0</v>
      </c>
      <c r="CQ48" s="328" t="e">
        <v>#DIV/0!</v>
      </c>
      <c r="CR48" s="328" t="e">
        <v>#DIV/0!</v>
      </c>
      <c r="CS48" s="328" t="e">
        <v>#DIV/0!</v>
      </c>
      <c r="CT48" s="328" t="e">
        <v>#DIV/0!</v>
      </c>
      <c r="CU48" s="306">
        <v>0</v>
      </c>
      <c r="CV48" s="315">
        <v>0</v>
      </c>
      <c r="CW48" s="289">
        <v>0</v>
      </c>
      <c r="CX48" s="315">
        <v>0</v>
      </c>
      <c r="CY48" s="326"/>
      <c r="CZ48" s="327"/>
      <c r="DA48" s="326"/>
      <c r="DB48" s="327"/>
      <c r="DC48" s="328" t="e">
        <v>#DIV/0!</v>
      </c>
      <c r="DD48" s="328" t="e">
        <v>#DIV/0!</v>
      </c>
      <c r="DE48" s="328" t="e">
        <v>#DIV/0!</v>
      </c>
      <c r="DF48" s="328" t="e">
        <v>#DIV/0!</v>
      </c>
    </row>
    <row r="49" spans="1:110" ht="15" customHeight="1" x14ac:dyDescent="0.25">
      <c r="A49" s="578"/>
      <c r="B49" s="237" t="s">
        <v>172</v>
      </c>
      <c r="C49" s="306">
        <v>0</v>
      </c>
      <c r="D49" s="315">
        <v>0</v>
      </c>
      <c r="E49" s="306">
        <v>0</v>
      </c>
      <c r="F49" s="315">
        <v>0</v>
      </c>
      <c r="G49" s="326"/>
      <c r="H49" s="327"/>
      <c r="I49" s="326"/>
      <c r="J49" s="327"/>
      <c r="K49" s="328" t="e">
        <v>#DIV/0!</v>
      </c>
      <c r="L49" s="328" t="e">
        <v>#DIV/0!</v>
      </c>
      <c r="M49" s="328" t="e">
        <v>#DIV/0!</v>
      </c>
      <c r="N49" s="328" t="e">
        <v>#DIV/0!</v>
      </c>
      <c r="O49" s="306">
        <v>0</v>
      </c>
      <c r="P49" s="315">
        <v>0</v>
      </c>
      <c r="Q49" s="289">
        <v>0</v>
      </c>
      <c r="R49" s="315">
        <v>0</v>
      </c>
      <c r="S49" s="326"/>
      <c r="T49" s="345"/>
      <c r="U49" s="326"/>
      <c r="V49" s="345"/>
      <c r="W49" s="328" t="e">
        <v>#DIV/0!</v>
      </c>
      <c r="X49" s="328" t="e">
        <v>#DIV/0!</v>
      </c>
      <c r="Y49" s="328" t="e">
        <v>#DIV/0!</v>
      </c>
      <c r="Z49" s="328" t="e">
        <v>#DIV/0!</v>
      </c>
      <c r="AA49" s="306">
        <v>0</v>
      </c>
      <c r="AB49" s="315">
        <v>0</v>
      </c>
      <c r="AC49" s="289">
        <v>0</v>
      </c>
      <c r="AD49" s="315">
        <v>0</v>
      </c>
      <c r="AE49" s="326"/>
      <c r="AF49" s="327"/>
      <c r="AG49" s="326"/>
      <c r="AH49" s="327"/>
      <c r="AI49" s="328" t="e">
        <v>#DIV/0!</v>
      </c>
      <c r="AJ49" s="328" t="e">
        <v>#DIV/0!</v>
      </c>
      <c r="AK49" s="328" t="e">
        <v>#DIV/0!</v>
      </c>
      <c r="AL49" s="328" t="e">
        <v>#DIV/0!</v>
      </c>
      <c r="AM49" s="306"/>
      <c r="AN49" s="315"/>
      <c r="AO49" s="289"/>
      <c r="AP49" s="315"/>
      <c r="AQ49" s="326"/>
      <c r="AR49" s="327"/>
      <c r="AS49" s="326"/>
      <c r="AT49" s="327"/>
      <c r="AU49" s="328" t="e">
        <v>#DIV/0!</v>
      </c>
      <c r="AV49" s="328" t="e">
        <v>#DIV/0!</v>
      </c>
      <c r="AW49" s="328" t="e">
        <v>#DIV/0!</v>
      </c>
      <c r="AX49" s="328" t="e">
        <v>#DIV/0!</v>
      </c>
      <c r="AY49" s="306">
        <v>0</v>
      </c>
      <c r="AZ49" s="315">
        <v>0</v>
      </c>
      <c r="BA49" s="289">
        <v>0</v>
      </c>
      <c r="BB49" s="315">
        <v>0</v>
      </c>
      <c r="BC49" s="326">
        <v>0</v>
      </c>
      <c r="BD49" s="327">
        <v>0</v>
      </c>
      <c r="BE49" s="326"/>
      <c r="BF49" s="327"/>
      <c r="BG49" s="328" t="e">
        <v>#DIV/0!</v>
      </c>
      <c r="BH49" s="328" t="e">
        <v>#DIV/0!</v>
      </c>
      <c r="BI49" s="328" t="e">
        <v>#DIV/0!</v>
      </c>
      <c r="BJ49" s="328" t="e">
        <v>#DIV/0!</v>
      </c>
      <c r="BK49" s="306">
        <v>0</v>
      </c>
      <c r="BL49" s="315">
        <v>0</v>
      </c>
      <c r="BM49" s="289">
        <v>0</v>
      </c>
      <c r="BN49" s="315">
        <v>0</v>
      </c>
      <c r="BO49" s="326">
        <v>0</v>
      </c>
      <c r="BP49" s="327">
        <v>0</v>
      </c>
      <c r="BQ49" s="326">
        <v>0</v>
      </c>
      <c r="BR49" s="327">
        <v>0</v>
      </c>
      <c r="BS49" s="328" t="e">
        <v>#DIV/0!</v>
      </c>
      <c r="BT49" s="328" t="e">
        <v>#DIV/0!</v>
      </c>
      <c r="BU49" s="328" t="e">
        <v>#DIV/0!</v>
      </c>
      <c r="BV49" s="328" t="e">
        <v>#DIV/0!</v>
      </c>
      <c r="BW49" s="306">
        <v>0</v>
      </c>
      <c r="BX49" s="315">
        <v>0</v>
      </c>
      <c r="BY49" s="289">
        <v>0</v>
      </c>
      <c r="BZ49" s="315">
        <v>0</v>
      </c>
      <c r="CA49" s="326"/>
      <c r="CB49" s="327"/>
      <c r="CC49" s="326"/>
      <c r="CD49" s="327"/>
      <c r="CE49" s="328" t="e">
        <v>#DIV/0!</v>
      </c>
      <c r="CF49" s="328" t="e">
        <v>#DIV/0!</v>
      </c>
      <c r="CG49" s="328" t="e">
        <v>#DIV/0!</v>
      </c>
      <c r="CH49" s="328" t="e">
        <v>#DIV/0!</v>
      </c>
      <c r="CI49" s="306">
        <v>0</v>
      </c>
      <c r="CJ49" s="315">
        <v>0</v>
      </c>
      <c r="CK49" s="289">
        <v>0</v>
      </c>
      <c r="CL49" s="315">
        <v>0</v>
      </c>
      <c r="CM49" s="326">
        <v>0</v>
      </c>
      <c r="CN49" s="327">
        <v>0</v>
      </c>
      <c r="CO49" s="326">
        <v>0</v>
      </c>
      <c r="CP49" s="327">
        <v>0</v>
      </c>
      <c r="CQ49" s="328" t="e">
        <v>#DIV/0!</v>
      </c>
      <c r="CR49" s="328" t="e">
        <v>#DIV/0!</v>
      </c>
      <c r="CS49" s="328" t="e">
        <v>#DIV/0!</v>
      </c>
      <c r="CT49" s="328" t="e">
        <v>#DIV/0!</v>
      </c>
      <c r="CU49" s="306">
        <v>0</v>
      </c>
      <c r="CV49" s="315">
        <v>0</v>
      </c>
      <c r="CW49" s="289">
        <v>0</v>
      </c>
      <c r="CX49" s="315">
        <v>0</v>
      </c>
      <c r="CY49" s="326"/>
      <c r="CZ49" s="327"/>
      <c r="DA49" s="326"/>
      <c r="DB49" s="327"/>
      <c r="DC49" s="328" t="e">
        <v>#DIV/0!</v>
      </c>
      <c r="DD49" s="328" t="e">
        <v>#DIV/0!</v>
      </c>
      <c r="DE49" s="328" t="e">
        <v>#DIV/0!</v>
      </c>
      <c r="DF49" s="328" t="e">
        <v>#DIV/0!</v>
      </c>
    </row>
    <row r="50" spans="1:110" ht="15" customHeight="1" x14ac:dyDescent="0.25">
      <c r="A50" s="578"/>
      <c r="B50" s="237" t="s">
        <v>173</v>
      </c>
      <c r="C50" s="306">
        <v>0</v>
      </c>
      <c r="D50" s="315">
        <v>0</v>
      </c>
      <c r="E50" s="306">
        <v>0</v>
      </c>
      <c r="F50" s="315">
        <v>0</v>
      </c>
      <c r="G50" s="326"/>
      <c r="H50" s="327"/>
      <c r="I50" s="326"/>
      <c r="J50" s="327"/>
      <c r="K50" s="328" t="e">
        <v>#DIV/0!</v>
      </c>
      <c r="L50" s="328" t="e">
        <v>#DIV/0!</v>
      </c>
      <c r="M50" s="328" t="e">
        <v>#DIV/0!</v>
      </c>
      <c r="N50" s="328" t="e">
        <v>#DIV/0!</v>
      </c>
      <c r="O50" s="306">
        <v>0</v>
      </c>
      <c r="P50" s="315">
        <v>0</v>
      </c>
      <c r="Q50" s="289">
        <v>0</v>
      </c>
      <c r="R50" s="315">
        <v>0</v>
      </c>
      <c r="S50" s="326"/>
      <c r="T50" s="345"/>
      <c r="U50" s="326"/>
      <c r="V50" s="345"/>
      <c r="W50" s="328" t="e">
        <v>#DIV/0!</v>
      </c>
      <c r="X50" s="328" t="e">
        <v>#DIV/0!</v>
      </c>
      <c r="Y50" s="328" t="e">
        <v>#DIV/0!</v>
      </c>
      <c r="Z50" s="328" t="e">
        <v>#DIV/0!</v>
      </c>
      <c r="AA50" s="306">
        <v>0</v>
      </c>
      <c r="AB50" s="315">
        <v>0</v>
      </c>
      <c r="AC50" s="289">
        <v>0</v>
      </c>
      <c r="AD50" s="315">
        <v>0</v>
      </c>
      <c r="AE50" s="326"/>
      <c r="AF50" s="327"/>
      <c r="AG50" s="326"/>
      <c r="AH50" s="327"/>
      <c r="AI50" s="328" t="e">
        <v>#DIV/0!</v>
      </c>
      <c r="AJ50" s="328" t="e">
        <v>#DIV/0!</v>
      </c>
      <c r="AK50" s="328" t="e">
        <v>#DIV/0!</v>
      </c>
      <c r="AL50" s="328" t="e">
        <v>#DIV/0!</v>
      </c>
      <c r="AM50" s="306"/>
      <c r="AN50" s="315"/>
      <c r="AO50" s="289"/>
      <c r="AP50" s="315"/>
      <c r="AQ50" s="326"/>
      <c r="AR50" s="327"/>
      <c r="AS50" s="326"/>
      <c r="AT50" s="327"/>
      <c r="AU50" s="328" t="e">
        <v>#DIV/0!</v>
      </c>
      <c r="AV50" s="328" t="e">
        <v>#DIV/0!</v>
      </c>
      <c r="AW50" s="328" t="e">
        <v>#DIV/0!</v>
      </c>
      <c r="AX50" s="328" t="e">
        <v>#DIV/0!</v>
      </c>
      <c r="AY50" s="306">
        <v>0</v>
      </c>
      <c r="AZ50" s="315">
        <v>0</v>
      </c>
      <c r="BA50" s="289">
        <v>0</v>
      </c>
      <c r="BB50" s="315">
        <v>0</v>
      </c>
      <c r="BC50" s="326">
        <v>0</v>
      </c>
      <c r="BD50" s="327">
        <v>0</v>
      </c>
      <c r="BE50" s="326"/>
      <c r="BF50" s="327"/>
      <c r="BG50" s="328" t="e">
        <v>#DIV/0!</v>
      </c>
      <c r="BH50" s="328" t="e">
        <v>#DIV/0!</v>
      </c>
      <c r="BI50" s="328" t="e">
        <v>#DIV/0!</v>
      </c>
      <c r="BJ50" s="328" t="e">
        <v>#DIV/0!</v>
      </c>
      <c r="BK50" s="306">
        <v>0</v>
      </c>
      <c r="BL50" s="315">
        <v>0</v>
      </c>
      <c r="BM50" s="289">
        <v>0</v>
      </c>
      <c r="BN50" s="315">
        <v>0</v>
      </c>
      <c r="BO50" s="326">
        <v>0</v>
      </c>
      <c r="BP50" s="327">
        <v>0</v>
      </c>
      <c r="BQ50" s="326">
        <v>0</v>
      </c>
      <c r="BR50" s="327">
        <v>0</v>
      </c>
      <c r="BS50" s="328" t="e">
        <v>#DIV/0!</v>
      </c>
      <c r="BT50" s="328" t="e">
        <v>#DIV/0!</v>
      </c>
      <c r="BU50" s="328" t="e">
        <v>#DIV/0!</v>
      </c>
      <c r="BV50" s="328" t="e">
        <v>#DIV/0!</v>
      </c>
      <c r="BW50" s="306">
        <v>0</v>
      </c>
      <c r="BX50" s="315">
        <v>0</v>
      </c>
      <c r="BY50" s="289">
        <v>0</v>
      </c>
      <c r="BZ50" s="315">
        <v>0</v>
      </c>
      <c r="CA50" s="326"/>
      <c r="CB50" s="327"/>
      <c r="CC50" s="326"/>
      <c r="CD50" s="327"/>
      <c r="CE50" s="328" t="e">
        <v>#DIV/0!</v>
      </c>
      <c r="CF50" s="328" t="e">
        <v>#DIV/0!</v>
      </c>
      <c r="CG50" s="328" t="e">
        <v>#DIV/0!</v>
      </c>
      <c r="CH50" s="328" t="e">
        <v>#DIV/0!</v>
      </c>
      <c r="CI50" s="306">
        <v>0</v>
      </c>
      <c r="CJ50" s="315">
        <v>0</v>
      </c>
      <c r="CK50" s="289">
        <v>0</v>
      </c>
      <c r="CL50" s="315">
        <v>0</v>
      </c>
      <c r="CM50" s="326">
        <v>0</v>
      </c>
      <c r="CN50" s="327">
        <v>0</v>
      </c>
      <c r="CO50" s="326">
        <v>0</v>
      </c>
      <c r="CP50" s="327">
        <v>0</v>
      </c>
      <c r="CQ50" s="328" t="e">
        <v>#DIV/0!</v>
      </c>
      <c r="CR50" s="328" t="e">
        <v>#DIV/0!</v>
      </c>
      <c r="CS50" s="328" t="e">
        <v>#DIV/0!</v>
      </c>
      <c r="CT50" s="328" t="e">
        <v>#DIV/0!</v>
      </c>
      <c r="CU50" s="306">
        <v>0</v>
      </c>
      <c r="CV50" s="315">
        <v>0</v>
      </c>
      <c r="CW50" s="289">
        <v>0</v>
      </c>
      <c r="CX50" s="315">
        <v>0</v>
      </c>
      <c r="CY50" s="326"/>
      <c r="CZ50" s="327"/>
      <c r="DA50" s="326"/>
      <c r="DB50" s="327"/>
      <c r="DC50" s="328" t="e">
        <v>#DIV/0!</v>
      </c>
      <c r="DD50" s="328" t="e">
        <v>#DIV/0!</v>
      </c>
      <c r="DE50" s="328" t="e">
        <v>#DIV/0!</v>
      </c>
      <c r="DF50" s="328" t="e">
        <v>#DIV/0!</v>
      </c>
    </row>
    <row r="51" spans="1:110" ht="15" customHeight="1" x14ac:dyDescent="0.25">
      <c r="A51" s="578"/>
      <c r="B51" s="237" t="s">
        <v>174</v>
      </c>
      <c r="C51" s="306">
        <v>0</v>
      </c>
      <c r="D51" s="315">
        <v>0</v>
      </c>
      <c r="E51" s="306">
        <v>0</v>
      </c>
      <c r="F51" s="315">
        <v>0</v>
      </c>
      <c r="G51" s="326"/>
      <c r="H51" s="327"/>
      <c r="I51" s="326"/>
      <c r="J51" s="327"/>
      <c r="K51" s="328" t="e">
        <v>#DIV/0!</v>
      </c>
      <c r="L51" s="328" t="e">
        <v>#DIV/0!</v>
      </c>
      <c r="M51" s="328" t="e">
        <v>#DIV/0!</v>
      </c>
      <c r="N51" s="328" t="e">
        <v>#DIV/0!</v>
      </c>
      <c r="O51" s="306">
        <v>0</v>
      </c>
      <c r="P51" s="315">
        <v>0</v>
      </c>
      <c r="Q51" s="289">
        <v>0</v>
      </c>
      <c r="R51" s="315">
        <v>0</v>
      </c>
      <c r="S51" s="326"/>
      <c r="T51" s="345"/>
      <c r="U51" s="326"/>
      <c r="V51" s="345"/>
      <c r="W51" s="328" t="e">
        <v>#DIV/0!</v>
      </c>
      <c r="X51" s="328" t="e">
        <v>#DIV/0!</v>
      </c>
      <c r="Y51" s="328" t="e">
        <v>#DIV/0!</v>
      </c>
      <c r="Z51" s="328" t="e">
        <v>#DIV/0!</v>
      </c>
      <c r="AA51" s="306">
        <v>0</v>
      </c>
      <c r="AB51" s="315">
        <v>0</v>
      </c>
      <c r="AC51" s="289">
        <v>0</v>
      </c>
      <c r="AD51" s="315">
        <v>0</v>
      </c>
      <c r="AE51" s="326"/>
      <c r="AF51" s="327"/>
      <c r="AG51" s="326"/>
      <c r="AH51" s="327"/>
      <c r="AI51" s="328" t="e">
        <v>#DIV/0!</v>
      </c>
      <c r="AJ51" s="328" t="e">
        <v>#DIV/0!</v>
      </c>
      <c r="AK51" s="328" t="e">
        <v>#DIV/0!</v>
      </c>
      <c r="AL51" s="328" t="e">
        <v>#DIV/0!</v>
      </c>
      <c r="AM51" s="306">
        <v>135313.79999999999</v>
      </c>
      <c r="AN51" s="315">
        <v>9.5106820846301121E-2</v>
      </c>
      <c r="AO51" s="289">
        <v>1291567.0196941071</v>
      </c>
      <c r="AP51" s="315">
        <v>0.90779235490421906</v>
      </c>
      <c r="AQ51" s="326"/>
      <c r="AR51" s="327"/>
      <c r="AS51" s="326"/>
      <c r="AT51" s="327"/>
      <c r="AU51" s="328">
        <v>-1</v>
      </c>
      <c r="AV51" s="328">
        <v>-1</v>
      </c>
      <c r="AW51" s="328" t="e">
        <v>#DIV/0!</v>
      </c>
      <c r="AX51" s="328" t="e">
        <v>#DIV/0!</v>
      </c>
      <c r="AY51" s="306">
        <v>0</v>
      </c>
      <c r="AZ51" s="315">
        <v>0</v>
      </c>
      <c r="BA51" s="289">
        <v>0</v>
      </c>
      <c r="BB51" s="315">
        <v>0</v>
      </c>
      <c r="BC51" s="326">
        <v>0</v>
      </c>
      <c r="BD51" s="327">
        <v>0</v>
      </c>
      <c r="BE51" s="326"/>
      <c r="BF51" s="327"/>
      <c r="BG51" s="328" t="e">
        <v>#DIV/0!</v>
      </c>
      <c r="BH51" s="328" t="e">
        <v>#DIV/0!</v>
      </c>
      <c r="BI51" s="328" t="e">
        <v>#DIV/0!</v>
      </c>
      <c r="BJ51" s="328" t="e">
        <v>#DIV/0!</v>
      </c>
      <c r="BK51" s="306">
        <v>0</v>
      </c>
      <c r="BL51" s="315">
        <v>0</v>
      </c>
      <c r="BM51" s="289">
        <v>0</v>
      </c>
      <c r="BN51" s="315">
        <v>0</v>
      </c>
      <c r="BO51" s="326">
        <v>0</v>
      </c>
      <c r="BP51" s="327">
        <v>0</v>
      </c>
      <c r="BQ51" s="326">
        <v>0</v>
      </c>
      <c r="BR51" s="327">
        <v>0</v>
      </c>
      <c r="BS51" s="328" t="e">
        <v>#DIV/0!</v>
      </c>
      <c r="BT51" s="328" t="e">
        <v>#DIV/0!</v>
      </c>
      <c r="BU51" s="328" t="e">
        <v>#DIV/0!</v>
      </c>
      <c r="BV51" s="328" t="e">
        <v>#DIV/0!</v>
      </c>
      <c r="BW51" s="306">
        <v>0</v>
      </c>
      <c r="BX51" s="315">
        <v>0</v>
      </c>
      <c r="BY51" s="289">
        <v>0</v>
      </c>
      <c r="BZ51" s="315">
        <v>0</v>
      </c>
      <c r="CA51" s="326"/>
      <c r="CB51" s="327"/>
      <c r="CC51" s="326"/>
      <c r="CD51" s="327"/>
      <c r="CE51" s="328" t="e">
        <v>#DIV/0!</v>
      </c>
      <c r="CF51" s="328" t="e">
        <v>#DIV/0!</v>
      </c>
      <c r="CG51" s="328" t="e">
        <v>#DIV/0!</v>
      </c>
      <c r="CH51" s="328" t="e">
        <v>#DIV/0!</v>
      </c>
      <c r="CI51" s="306">
        <v>0</v>
      </c>
      <c r="CJ51" s="315">
        <v>0</v>
      </c>
      <c r="CK51" s="289">
        <v>0</v>
      </c>
      <c r="CL51" s="315">
        <v>0</v>
      </c>
      <c r="CM51" s="326">
        <v>0</v>
      </c>
      <c r="CN51" s="327">
        <v>0</v>
      </c>
      <c r="CO51" s="326">
        <v>0</v>
      </c>
      <c r="CP51" s="327">
        <v>0</v>
      </c>
      <c r="CQ51" s="328" t="e">
        <v>#DIV/0!</v>
      </c>
      <c r="CR51" s="328" t="e">
        <v>#DIV/0!</v>
      </c>
      <c r="CS51" s="328" t="e">
        <v>#DIV/0!</v>
      </c>
      <c r="CT51" s="328" t="e">
        <v>#DIV/0!</v>
      </c>
      <c r="CU51" s="306">
        <v>0</v>
      </c>
      <c r="CV51" s="315">
        <v>0</v>
      </c>
      <c r="CW51" s="289">
        <v>0</v>
      </c>
      <c r="CX51" s="315">
        <v>0</v>
      </c>
      <c r="CY51" s="326"/>
      <c r="CZ51" s="327"/>
      <c r="DA51" s="326"/>
      <c r="DB51" s="327"/>
      <c r="DC51" s="328" t="e">
        <v>#DIV/0!</v>
      </c>
      <c r="DD51" s="328" t="e">
        <v>#DIV/0!</v>
      </c>
      <c r="DE51" s="328" t="e">
        <v>#DIV/0!</v>
      </c>
      <c r="DF51" s="328" t="e">
        <v>#DIV/0!</v>
      </c>
    </row>
    <row r="52" spans="1:110" ht="15" customHeight="1" x14ac:dyDescent="0.25">
      <c r="A52" s="578"/>
      <c r="B52" s="242" t="s">
        <v>175</v>
      </c>
      <c r="C52" s="311">
        <v>0</v>
      </c>
      <c r="D52" s="316">
        <v>0</v>
      </c>
      <c r="E52" s="310">
        <v>0</v>
      </c>
      <c r="F52" s="316">
        <v>0</v>
      </c>
      <c r="G52" s="310">
        <v>0</v>
      </c>
      <c r="H52" s="316">
        <v>0</v>
      </c>
      <c r="I52" s="310">
        <v>0</v>
      </c>
      <c r="J52" s="316">
        <v>0</v>
      </c>
      <c r="K52" s="329" t="e">
        <v>#DIV/0!</v>
      </c>
      <c r="L52" s="329" t="e">
        <v>#DIV/0!</v>
      </c>
      <c r="M52" s="329" t="e">
        <v>#DIV/0!</v>
      </c>
      <c r="N52" s="329" t="e">
        <v>#DIV/0!</v>
      </c>
      <c r="O52" s="311">
        <v>0</v>
      </c>
      <c r="P52" s="316">
        <v>0</v>
      </c>
      <c r="Q52" s="310">
        <v>0</v>
      </c>
      <c r="R52" s="316">
        <v>0</v>
      </c>
      <c r="S52" s="310">
        <v>0</v>
      </c>
      <c r="T52" s="347">
        <v>0</v>
      </c>
      <c r="U52" s="310">
        <v>0</v>
      </c>
      <c r="V52" s="347">
        <v>0</v>
      </c>
      <c r="W52" s="329" t="e">
        <v>#DIV/0!</v>
      </c>
      <c r="X52" s="329" t="e">
        <v>#DIV/0!</v>
      </c>
      <c r="Y52" s="329" t="e">
        <v>#DIV/0!</v>
      </c>
      <c r="Z52" s="329" t="e">
        <v>#DIV/0!</v>
      </c>
      <c r="AA52" s="311">
        <v>0</v>
      </c>
      <c r="AB52" s="316">
        <v>0</v>
      </c>
      <c r="AC52" s="310">
        <v>0</v>
      </c>
      <c r="AD52" s="316">
        <v>0</v>
      </c>
      <c r="AE52" s="310">
        <v>0</v>
      </c>
      <c r="AF52" s="316">
        <v>0</v>
      </c>
      <c r="AG52" s="310">
        <v>0</v>
      </c>
      <c r="AH52" s="316">
        <v>0</v>
      </c>
      <c r="AI52" s="329" t="e">
        <v>#DIV/0!</v>
      </c>
      <c r="AJ52" s="329" t="e">
        <v>#DIV/0!</v>
      </c>
      <c r="AK52" s="329" t="e">
        <v>#DIV/0!</v>
      </c>
      <c r="AL52" s="329" t="e">
        <v>#DIV/0!</v>
      </c>
      <c r="AM52" s="311">
        <v>451045.99999999994</v>
      </c>
      <c r="AN52" s="316">
        <v>0.31702273615433707</v>
      </c>
      <c r="AO52" s="310">
        <v>4305223.3989803558</v>
      </c>
      <c r="AP52" s="316">
        <v>3.0259745163473961</v>
      </c>
      <c r="AQ52" s="310">
        <v>0</v>
      </c>
      <c r="AR52" s="316">
        <v>0</v>
      </c>
      <c r="AS52" s="310">
        <v>0</v>
      </c>
      <c r="AT52" s="316">
        <v>0</v>
      </c>
      <c r="AU52" s="329">
        <v>-1</v>
      </c>
      <c r="AV52" s="329">
        <v>-1</v>
      </c>
      <c r="AW52" s="329" t="e">
        <v>#DIV/0!</v>
      </c>
      <c r="AX52" s="329" t="e">
        <v>#DIV/0!</v>
      </c>
      <c r="AY52" s="311">
        <v>0</v>
      </c>
      <c r="AZ52" s="316">
        <v>0</v>
      </c>
      <c r="BA52" s="310">
        <v>0</v>
      </c>
      <c r="BB52" s="316">
        <v>0</v>
      </c>
      <c r="BC52" s="310">
        <v>0</v>
      </c>
      <c r="BD52" s="316">
        <v>0</v>
      </c>
      <c r="BE52" s="310">
        <v>0</v>
      </c>
      <c r="BF52" s="316">
        <v>0</v>
      </c>
      <c r="BG52" s="329" t="e">
        <v>#DIV/0!</v>
      </c>
      <c r="BH52" s="329" t="e">
        <v>#DIV/0!</v>
      </c>
      <c r="BI52" s="329" t="e">
        <v>#DIV/0!</v>
      </c>
      <c r="BJ52" s="329" t="e">
        <v>#DIV/0!</v>
      </c>
      <c r="BK52" s="311">
        <v>0</v>
      </c>
      <c r="BL52" s="316">
        <v>0</v>
      </c>
      <c r="BM52" s="310">
        <v>0</v>
      </c>
      <c r="BN52" s="316">
        <v>0</v>
      </c>
      <c r="BO52" s="310">
        <v>0</v>
      </c>
      <c r="BP52" s="316">
        <v>0</v>
      </c>
      <c r="BQ52" s="310">
        <v>0</v>
      </c>
      <c r="BR52" s="316">
        <v>0</v>
      </c>
      <c r="BS52" s="329" t="e">
        <v>#DIV/0!</v>
      </c>
      <c r="BT52" s="329" t="e">
        <v>#DIV/0!</v>
      </c>
      <c r="BU52" s="329" t="e">
        <v>#DIV/0!</v>
      </c>
      <c r="BV52" s="329" t="e">
        <v>#DIV/0!</v>
      </c>
      <c r="BW52" s="311">
        <v>0</v>
      </c>
      <c r="BX52" s="316">
        <v>0</v>
      </c>
      <c r="BY52" s="310">
        <v>0</v>
      </c>
      <c r="BZ52" s="316">
        <v>0</v>
      </c>
      <c r="CA52" s="310">
        <v>0</v>
      </c>
      <c r="CB52" s="316">
        <v>0</v>
      </c>
      <c r="CC52" s="310">
        <v>0</v>
      </c>
      <c r="CD52" s="316">
        <v>0</v>
      </c>
      <c r="CE52" s="329" t="e">
        <v>#DIV/0!</v>
      </c>
      <c r="CF52" s="329" t="e">
        <v>#DIV/0!</v>
      </c>
      <c r="CG52" s="329" t="e">
        <v>#DIV/0!</v>
      </c>
      <c r="CH52" s="329" t="e">
        <v>#DIV/0!</v>
      </c>
      <c r="CI52" s="311">
        <v>0</v>
      </c>
      <c r="CJ52" s="316">
        <v>0</v>
      </c>
      <c r="CK52" s="310">
        <v>0</v>
      </c>
      <c r="CL52" s="316">
        <v>0</v>
      </c>
      <c r="CM52" s="310">
        <v>0</v>
      </c>
      <c r="CN52" s="316">
        <v>0</v>
      </c>
      <c r="CO52" s="310">
        <v>0</v>
      </c>
      <c r="CP52" s="316">
        <v>0</v>
      </c>
      <c r="CQ52" s="329" t="e">
        <v>#DIV/0!</v>
      </c>
      <c r="CR52" s="329" t="e">
        <v>#DIV/0!</v>
      </c>
      <c r="CS52" s="329" t="e">
        <v>#DIV/0!</v>
      </c>
      <c r="CT52" s="329" t="e">
        <v>#DIV/0!</v>
      </c>
      <c r="CU52" s="311">
        <v>0</v>
      </c>
      <c r="CV52" s="316">
        <v>0</v>
      </c>
      <c r="CW52" s="310">
        <v>0</v>
      </c>
      <c r="CX52" s="316">
        <v>0</v>
      </c>
      <c r="CY52" s="310">
        <v>0</v>
      </c>
      <c r="CZ52" s="316">
        <v>0</v>
      </c>
      <c r="DA52" s="310">
        <v>0</v>
      </c>
      <c r="DB52" s="316">
        <v>0</v>
      </c>
      <c r="DC52" s="329" t="e">
        <v>#DIV/0!</v>
      </c>
      <c r="DD52" s="329" t="e">
        <v>#DIV/0!</v>
      </c>
      <c r="DE52" s="329" t="e">
        <v>#DIV/0!</v>
      </c>
      <c r="DF52" s="329" t="e">
        <v>#DIV/0!</v>
      </c>
    </row>
    <row r="53" spans="1:110" ht="15.75" customHeight="1" x14ac:dyDescent="0.25">
      <c r="B53" s="244" t="s">
        <v>155</v>
      </c>
      <c r="C53" s="312">
        <v>0</v>
      </c>
      <c r="D53" s="317">
        <v>0</v>
      </c>
      <c r="E53" s="313">
        <v>0</v>
      </c>
      <c r="F53" s="317">
        <v>0</v>
      </c>
      <c r="G53" s="313">
        <v>0</v>
      </c>
      <c r="H53" s="317">
        <v>0</v>
      </c>
      <c r="I53" s="313">
        <v>0</v>
      </c>
      <c r="J53" s="317">
        <v>0</v>
      </c>
      <c r="K53" s="330" t="e">
        <v>#DIV/0!</v>
      </c>
      <c r="L53" s="330" t="e">
        <v>#DIV/0!</v>
      </c>
      <c r="M53" s="330" t="e">
        <v>#DIV/0!</v>
      </c>
      <c r="N53" s="330" t="e">
        <v>#DIV/0!</v>
      </c>
      <c r="O53" s="312">
        <v>3232000</v>
      </c>
      <c r="P53" s="317">
        <v>2.2716474223268079</v>
      </c>
      <c r="Q53" s="313">
        <v>13423332.004320418</v>
      </c>
      <c r="R53" s="317">
        <v>9.4347393399292763</v>
      </c>
      <c r="S53" s="313">
        <v>0</v>
      </c>
      <c r="T53" s="348">
        <v>0</v>
      </c>
      <c r="U53" s="313">
        <v>0</v>
      </c>
      <c r="V53" s="348">
        <v>0</v>
      </c>
      <c r="W53" s="330">
        <v>-1</v>
      </c>
      <c r="X53" s="330">
        <v>-1</v>
      </c>
      <c r="Y53" s="330" t="e">
        <v>#DIV/0!</v>
      </c>
      <c r="Z53" s="330" t="e">
        <v>#DIV/0!</v>
      </c>
      <c r="AA53" s="312">
        <v>0</v>
      </c>
      <c r="AB53" s="317">
        <v>0</v>
      </c>
      <c r="AC53" s="313">
        <v>0</v>
      </c>
      <c r="AD53" s="317">
        <v>0</v>
      </c>
      <c r="AE53" s="313">
        <v>0</v>
      </c>
      <c r="AF53" s="317">
        <v>0</v>
      </c>
      <c r="AG53" s="313">
        <v>0</v>
      </c>
      <c r="AH53" s="317">
        <v>0</v>
      </c>
      <c r="AI53" s="330" t="e">
        <v>#DIV/0!</v>
      </c>
      <c r="AJ53" s="330" t="e">
        <v>#DIV/0!</v>
      </c>
      <c r="AK53" s="330" t="e">
        <v>#DIV/0!</v>
      </c>
      <c r="AL53" s="330" t="e">
        <v>#DIV/0!</v>
      </c>
      <c r="AM53" s="312">
        <v>451045.99999999994</v>
      </c>
      <c r="AN53" s="317">
        <v>0.31702273615433707</v>
      </c>
      <c r="AO53" s="313">
        <v>4305223.3989803558</v>
      </c>
      <c r="AP53" s="317">
        <v>3.0259745163473961</v>
      </c>
      <c r="AQ53" s="313">
        <v>0</v>
      </c>
      <c r="AR53" s="317">
        <v>0</v>
      </c>
      <c r="AS53" s="313">
        <v>0</v>
      </c>
      <c r="AT53" s="317">
        <v>0</v>
      </c>
      <c r="AU53" s="330">
        <v>-1</v>
      </c>
      <c r="AV53" s="330">
        <v>-1</v>
      </c>
      <c r="AW53" s="330" t="e">
        <v>#DIV/0!</v>
      </c>
      <c r="AX53" s="330" t="e">
        <v>#DIV/0!</v>
      </c>
      <c r="AY53" s="312">
        <v>464010104</v>
      </c>
      <c r="AZ53" s="317">
        <v>565.17398697204885</v>
      </c>
      <c r="BA53" s="313">
        <v>0</v>
      </c>
      <c r="BB53" s="317">
        <v>0</v>
      </c>
      <c r="BC53" s="313">
        <v>44501974.799995512</v>
      </c>
      <c r="BD53" s="317">
        <v>397.90749999995984</v>
      </c>
      <c r="BE53" s="313">
        <v>0</v>
      </c>
      <c r="BF53" s="317">
        <v>0</v>
      </c>
      <c r="BG53" s="330">
        <v>-0.9040926600167406</v>
      </c>
      <c r="BH53" s="330">
        <v>-0.29595574252847084</v>
      </c>
      <c r="BI53" s="330">
        <v>-1</v>
      </c>
      <c r="BJ53" s="330">
        <v>-1</v>
      </c>
      <c r="BK53" s="312">
        <v>0</v>
      </c>
      <c r="BL53" s="317">
        <v>0</v>
      </c>
      <c r="BM53" s="313">
        <v>0</v>
      </c>
      <c r="BN53" s="317">
        <v>0</v>
      </c>
      <c r="BO53" s="313">
        <v>100380812.83298904</v>
      </c>
      <c r="BP53" s="317">
        <v>451.52514599999569</v>
      </c>
      <c r="BQ53" s="313">
        <v>190074083.339892</v>
      </c>
      <c r="BR53" s="317">
        <v>448.48255691123501</v>
      </c>
      <c r="BS53" s="330" t="e">
        <v>#DIV/0!</v>
      </c>
      <c r="BT53" s="330" t="e">
        <v>#DIV/0!</v>
      </c>
      <c r="BU53" s="330">
        <v>0.89353002805558346</v>
      </c>
      <c r="BV53" s="330">
        <v>-6.7384709704754906E-3</v>
      </c>
      <c r="BW53" s="312">
        <v>0</v>
      </c>
      <c r="BX53" s="317">
        <v>0</v>
      </c>
      <c r="BY53" s="313">
        <v>0</v>
      </c>
      <c r="BZ53" s="317">
        <v>0</v>
      </c>
      <c r="CA53" s="313">
        <v>0</v>
      </c>
      <c r="CB53" s="317">
        <v>0</v>
      </c>
      <c r="CC53" s="313">
        <v>0</v>
      </c>
      <c r="CD53" s="317">
        <v>0</v>
      </c>
      <c r="CE53" s="330" t="e">
        <v>#DIV/0!</v>
      </c>
      <c r="CF53" s="330" t="e">
        <v>#DIV/0!</v>
      </c>
      <c r="CG53" s="330" t="e">
        <v>#DIV/0!</v>
      </c>
      <c r="CH53" s="330" t="e">
        <v>#DIV/0!</v>
      </c>
      <c r="CI53" s="312">
        <v>112028840</v>
      </c>
      <c r="CJ53" s="317">
        <v>232.32472294113745</v>
      </c>
      <c r="CK53" s="313">
        <v>590572718.64611995</v>
      </c>
      <c r="CL53" s="317">
        <v>415.09065408694113</v>
      </c>
      <c r="CM53" s="313">
        <v>470116965.87999988</v>
      </c>
      <c r="CN53" s="317">
        <v>518.8946165163901</v>
      </c>
      <c r="CO53" s="313">
        <v>641509258.53227878</v>
      </c>
      <c r="CP53" s="317">
        <v>490.05037059364281</v>
      </c>
      <c r="CQ53" s="330">
        <v>3.1963923386156625</v>
      </c>
      <c r="CR53" s="330">
        <v>1.2334885841997063</v>
      </c>
      <c r="CS53" s="330">
        <v>0.36457372333171184</v>
      </c>
      <c r="CT53" s="330">
        <v>-5.5587868913333005E-2</v>
      </c>
      <c r="CU53" s="312">
        <v>0</v>
      </c>
      <c r="CV53" s="317">
        <v>0</v>
      </c>
      <c r="CW53" s="313">
        <v>0</v>
      </c>
      <c r="CX53" s="317">
        <v>0</v>
      </c>
      <c r="CY53" s="313">
        <v>0</v>
      </c>
      <c r="CZ53" s="317">
        <v>0</v>
      </c>
      <c r="DA53" s="313">
        <v>0</v>
      </c>
      <c r="DB53" s="317">
        <v>0</v>
      </c>
      <c r="DC53" s="330" t="e">
        <v>#DIV/0!</v>
      </c>
      <c r="DD53" s="330" t="e">
        <v>#DIV/0!</v>
      </c>
      <c r="DE53" s="330" t="e">
        <v>#DIV/0!</v>
      </c>
      <c r="DF53" s="330" t="e">
        <v>#DIV/0!</v>
      </c>
    </row>
    <row r="54" spans="1:110" ht="6.95" customHeight="1" x14ac:dyDescent="0.25">
      <c r="A54" s="245"/>
      <c r="B54" s="243"/>
      <c r="C54" s="245"/>
      <c r="D54" s="246"/>
      <c r="E54" s="246"/>
      <c r="F54" s="246"/>
      <c r="G54" s="246"/>
      <c r="H54" s="246"/>
      <c r="I54" s="246"/>
      <c r="J54" s="246"/>
      <c r="K54" s="246"/>
      <c r="L54" s="246"/>
      <c r="M54" s="246"/>
      <c r="N54" s="247"/>
      <c r="O54" s="245"/>
      <c r="P54" s="246"/>
      <c r="Q54" s="246"/>
      <c r="R54" s="246"/>
      <c r="S54" s="246"/>
      <c r="T54" s="246"/>
      <c r="U54" s="246"/>
      <c r="V54" s="246"/>
      <c r="W54" s="246"/>
      <c r="X54" s="246"/>
      <c r="Y54" s="246"/>
      <c r="Z54" s="247"/>
      <c r="AA54" s="245"/>
      <c r="AB54" s="246"/>
      <c r="AC54" s="246"/>
      <c r="AD54" s="246"/>
      <c r="AE54" s="246"/>
      <c r="AF54" s="246"/>
      <c r="AG54" s="246"/>
      <c r="AH54" s="246"/>
      <c r="AI54" s="246"/>
      <c r="AJ54" s="246"/>
      <c r="AK54" s="246"/>
      <c r="AL54" s="247"/>
      <c r="AM54" s="245"/>
      <c r="AN54" s="246"/>
      <c r="AO54" s="246"/>
      <c r="AP54" s="246"/>
      <c r="AQ54" s="246"/>
      <c r="AR54" s="246"/>
      <c r="AS54" s="246"/>
      <c r="AT54" s="246"/>
      <c r="AU54" s="246"/>
      <c r="AV54" s="246"/>
      <c r="AW54" s="246"/>
      <c r="AX54" s="247"/>
      <c r="AY54" s="245"/>
      <c r="AZ54" s="246"/>
      <c r="BA54" s="246"/>
      <c r="BB54" s="246"/>
      <c r="BC54" s="246"/>
      <c r="BD54" s="246"/>
      <c r="BE54" s="246"/>
      <c r="BF54" s="246"/>
      <c r="BG54" s="246"/>
      <c r="BH54" s="246"/>
      <c r="BI54" s="246"/>
      <c r="BJ54" s="247"/>
      <c r="BK54" s="245"/>
      <c r="BL54" s="246"/>
      <c r="BM54" s="246"/>
      <c r="BN54" s="246"/>
      <c r="BO54" s="246"/>
      <c r="BP54" s="246"/>
      <c r="BQ54" s="246"/>
      <c r="BR54" s="246"/>
      <c r="BS54" s="246"/>
      <c r="BT54" s="246"/>
      <c r="BU54" s="246"/>
      <c r="BV54" s="247"/>
      <c r="BW54" s="245"/>
      <c r="BX54" s="246"/>
      <c r="BY54" s="246"/>
      <c r="BZ54" s="246"/>
      <c r="CA54" s="246"/>
      <c r="CB54" s="246"/>
      <c r="CC54" s="246"/>
      <c r="CD54" s="246"/>
      <c r="CE54" s="246"/>
      <c r="CF54" s="246"/>
      <c r="CG54" s="246"/>
      <c r="CH54" s="247"/>
      <c r="CI54" s="245"/>
      <c r="CJ54" s="246"/>
      <c r="CK54" s="246"/>
      <c r="CL54" s="246"/>
      <c r="CM54" s="246"/>
      <c r="CN54" s="246"/>
      <c r="CO54" s="246"/>
      <c r="CP54" s="246"/>
      <c r="CQ54" s="246"/>
      <c r="CR54" s="246"/>
      <c r="CS54" s="246"/>
      <c r="CT54" s="247"/>
      <c r="CU54" s="245"/>
      <c r="CV54" s="246"/>
      <c r="CW54" s="246"/>
      <c r="CX54" s="246"/>
      <c r="CY54" s="246"/>
      <c r="CZ54" s="246"/>
      <c r="DA54" s="246"/>
      <c r="DB54" s="246"/>
      <c r="DC54" s="246"/>
      <c r="DD54" s="246"/>
      <c r="DE54" s="246"/>
      <c r="DF54" s="247"/>
    </row>
    <row r="55" spans="1:110" s="11" customFormat="1" ht="15" customHeight="1" x14ac:dyDescent="0.25">
      <c r="A55" s="511" t="s">
        <v>193</v>
      </c>
      <c r="B55" s="511"/>
      <c r="C55" s="580" t="s">
        <v>142</v>
      </c>
      <c r="D55" s="580"/>
      <c r="E55" s="580"/>
      <c r="F55" s="580"/>
      <c r="G55" s="580"/>
      <c r="H55" s="580"/>
      <c r="I55" s="580"/>
      <c r="J55" s="580"/>
      <c r="K55" s="580"/>
      <c r="L55" s="580"/>
      <c r="M55" s="580"/>
      <c r="N55" s="580"/>
      <c r="O55" s="580" t="s">
        <v>143</v>
      </c>
      <c r="P55" s="580"/>
      <c r="Q55" s="580"/>
      <c r="R55" s="580"/>
      <c r="S55" s="580"/>
      <c r="T55" s="580"/>
      <c r="U55" s="580"/>
      <c r="V55" s="580"/>
      <c r="W55" s="580"/>
      <c r="X55" s="580"/>
      <c r="Y55" s="580"/>
      <c r="Z55" s="580"/>
      <c r="AA55" s="580" t="s">
        <v>144</v>
      </c>
      <c r="AB55" s="580"/>
      <c r="AC55" s="580"/>
      <c r="AD55" s="580"/>
      <c r="AE55" s="580"/>
      <c r="AF55" s="580"/>
      <c r="AG55" s="580"/>
      <c r="AH55" s="580"/>
      <c r="AI55" s="580"/>
      <c r="AJ55" s="580"/>
      <c r="AK55" s="580"/>
      <c r="AL55" s="580"/>
      <c r="AM55" s="580" t="s">
        <v>145</v>
      </c>
      <c r="AN55" s="580"/>
      <c r="AO55" s="580"/>
      <c r="AP55" s="580"/>
      <c r="AQ55" s="580"/>
      <c r="AR55" s="580"/>
      <c r="AS55" s="580"/>
      <c r="AT55" s="580"/>
      <c r="AU55" s="580"/>
      <c r="AV55" s="580"/>
      <c r="AW55" s="580"/>
      <c r="AX55" s="580"/>
      <c r="AY55" s="580" t="s">
        <v>146</v>
      </c>
      <c r="AZ55" s="580"/>
      <c r="BA55" s="580"/>
      <c r="BB55" s="580"/>
      <c r="BC55" s="580"/>
      <c r="BD55" s="580"/>
      <c r="BE55" s="580"/>
      <c r="BF55" s="580"/>
      <c r="BG55" s="580"/>
      <c r="BH55" s="580"/>
      <c r="BI55" s="580"/>
      <c r="BJ55" s="580"/>
      <c r="BK55" s="580" t="s">
        <v>147</v>
      </c>
      <c r="BL55" s="580"/>
      <c r="BM55" s="580"/>
      <c r="BN55" s="580"/>
      <c r="BO55" s="580"/>
      <c r="BP55" s="580"/>
      <c r="BQ55" s="580"/>
      <c r="BR55" s="580"/>
      <c r="BS55" s="580"/>
      <c r="BT55" s="580"/>
      <c r="BU55" s="580"/>
      <c r="BV55" s="580"/>
      <c r="BW55" s="580" t="s">
        <v>148</v>
      </c>
      <c r="BX55" s="580"/>
      <c r="BY55" s="580"/>
      <c r="BZ55" s="580"/>
      <c r="CA55" s="580"/>
      <c r="CB55" s="580"/>
      <c r="CC55" s="580"/>
      <c r="CD55" s="580"/>
      <c r="CE55" s="580"/>
      <c r="CF55" s="580"/>
      <c r="CG55" s="580"/>
      <c r="CH55" s="580"/>
      <c r="CI55" s="580" t="s">
        <v>149</v>
      </c>
      <c r="CJ55" s="580"/>
      <c r="CK55" s="580"/>
      <c r="CL55" s="580"/>
      <c r="CM55" s="580"/>
      <c r="CN55" s="580"/>
      <c r="CO55" s="580"/>
      <c r="CP55" s="580"/>
      <c r="CQ55" s="580"/>
      <c r="CR55" s="580"/>
      <c r="CS55" s="580"/>
      <c r="CT55" s="580"/>
      <c r="CU55" s="580" t="s">
        <v>150</v>
      </c>
      <c r="CV55" s="580"/>
      <c r="CW55" s="580"/>
      <c r="CX55" s="580"/>
      <c r="CY55" s="580"/>
      <c r="CZ55" s="580"/>
      <c r="DA55" s="580"/>
      <c r="DB55" s="580"/>
      <c r="DC55" s="580"/>
      <c r="DD55" s="580"/>
      <c r="DE55" s="580"/>
      <c r="DF55" s="580"/>
    </row>
    <row r="56" spans="1:110" s="11" customFormat="1" x14ac:dyDescent="0.25">
      <c r="A56" s="511"/>
      <c r="B56" s="511"/>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0"/>
      <c r="AL56" s="580"/>
      <c r="AM56" s="580"/>
      <c r="AN56" s="580"/>
      <c r="AO56" s="580"/>
      <c r="AP56" s="580"/>
      <c r="AQ56" s="580"/>
      <c r="AR56" s="580"/>
      <c r="AS56" s="580"/>
      <c r="AT56" s="580"/>
      <c r="AU56" s="580"/>
      <c r="AV56" s="580"/>
      <c r="AW56" s="580"/>
      <c r="AX56" s="580"/>
      <c r="AY56" s="580"/>
      <c r="AZ56" s="580"/>
      <c r="BA56" s="580"/>
      <c r="BB56" s="580"/>
      <c r="BC56" s="580"/>
      <c r="BD56" s="580"/>
      <c r="BE56" s="580"/>
      <c r="BF56" s="580"/>
      <c r="BG56" s="580"/>
      <c r="BH56" s="580"/>
      <c r="BI56" s="580"/>
      <c r="BJ56" s="580"/>
      <c r="BK56" s="580"/>
      <c r="BL56" s="580"/>
      <c r="BM56" s="580"/>
      <c r="BN56" s="580"/>
      <c r="BO56" s="580"/>
      <c r="BP56" s="580"/>
      <c r="BQ56" s="580"/>
      <c r="BR56" s="580"/>
      <c r="BS56" s="580"/>
      <c r="BT56" s="580"/>
      <c r="BU56" s="580"/>
      <c r="BV56" s="580"/>
      <c r="BW56" s="580"/>
      <c r="BX56" s="580"/>
      <c r="BY56" s="580"/>
      <c r="BZ56" s="580"/>
      <c r="CA56" s="580"/>
      <c r="CB56" s="580"/>
      <c r="CC56" s="580"/>
      <c r="CD56" s="580"/>
      <c r="CE56" s="580"/>
      <c r="CF56" s="580"/>
      <c r="CG56" s="580"/>
      <c r="CH56" s="580"/>
      <c r="CI56" s="580"/>
      <c r="CJ56" s="580"/>
      <c r="CK56" s="580"/>
      <c r="CL56" s="580"/>
      <c r="CM56" s="580"/>
      <c r="CN56" s="580"/>
      <c r="CO56" s="580"/>
      <c r="CP56" s="580"/>
      <c r="CQ56" s="580"/>
      <c r="CR56" s="580"/>
      <c r="CS56" s="580"/>
      <c r="CT56" s="580"/>
      <c r="CU56" s="580"/>
      <c r="CV56" s="580"/>
      <c r="CW56" s="580"/>
      <c r="CX56" s="580"/>
      <c r="CY56" s="580"/>
      <c r="CZ56" s="580"/>
      <c r="DA56" s="580"/>
      <c r="DB56" s="580"/>
      <c r="DC56" s="580"/>
      <c r="DD56" s="580"/>
      <c r="DE56" s="580"/>
      <c r="DF56" s="580"/>
    </row>
  </sheetData>
  <mergeCells count="85">
    <mergeCell ref="A55:B56"/>
    <mergeCell ref="CI55:CT56"/>
    <mergeCell ref="CU55:DF56"/>
    <mergeCell ref="O55:Z56"/>
    <mergeCell ref="AA55:AL56"/>
    <mergeCell ref="AM55:AX56"/>
    <mergeCell ref="AY55:BJ56"/>
    <mergeCell ref="BK55:BV56"/>
    <mergeCell ref="BW55:CH56"/>
    <mergeCell ref="C55:N56"/>
    <mergeCell ref="CC26:CD26"/>
    <mergeCell ref="A27:A34"/>
    <mergeCell ref="A35:A40"/>
    <mergeCell ref="A42:A47"/>
    <mergeCell ref="A48:A52"/>
    <mergeCell ref="BY26:BZ26"/>
    <mergeCell ref="BM26:BN26"/>
    <mergeCell ref="BA26:BB26"/>
    <mergeCell ref="AO26:AP26"/>
    <mergeCell ref="AC26:AD26"/>
    <mergeCell ref="BC26:BD26"/>
    <mergeCell ref="BE26:BF26"/>
    <mergeCell ref="BG26:BH26"/>
    <mergeCell ref="BI26:BJ26"/>
    <mergeCell ref="BK26:BL26"/>
    <mergeCell ref="BO26:BP26"/>
    <mergeCell ref="BQ26:BR26"/>
    <mergeCell ref="BS26:BT26"/>
    <mergeCell ref="BU26:BV26"/>
    <mergeCell ref="BW26:BX26"/>
    <mergeCell ref="CA26:CB26"/>
    <mergeCell ref="DC26:DD26"/>
    <mergeCell ref="DE26:DF26"/>
    <mergeCell ref="CE26:CF26"/>
    <mergeCell ref="CG26:CH26"/>
    <mergeCell ref="CI26:CJ26"/>
    <mergeCell ref="CM26:CN26"/>
    <mergeCell ref="CO26:CP26"/>
    <mergeCell ref="CQ26:CR26"/>
    <mergeCell ref="CW26:CX26"/>
    <mergeCell ref="CK26:CL26"/>
    <mergeCell ref="CS26:CT26"/>
    <mergeCell ref="CU26:CV26"/>
    <mergeCell ref="CY26:CZ26"/>
    <mergeCell ref="DA26:DB26"/>
    <mergeCell ref="AY26:AZ26"/>
    <mergeCell ref="Y26:Z26"/>
    <mergeCell ref="AA26:AB26"/>
    <mergeCell ref="AE26:AF26"/>
    <mergeCell ref="AG26:AH26"/>
    <mergeCell ref="AI26:AJ26"/>
    <mergeCell ref="AK26:AL26"/>
    <mergeCell ref="AM26:AN26"/>
    <mergeCell ref="AQ26:AR26"/>
    <mergeCell ref="AS26:AT26"/>
    <mergeCell ref="AU26:AV26"/>
    <mergeCell ref="AW26:AX26"/>
    <mergeCell ref="O26:P26"/>
    <mergeCell ref="S26:T26"/>
    <mergeCell ref="U26:V26"/>
    <mergeCell ref="W26:X26"/>
    <mergeCell ref="AA25:AL25"/>
    <mergeCell ref="Q26:R26"/>
    <mergeCell ref="C26:D26"/>
    <mergeCell ref="G26:H26"/>
    <mergeCell ref="I26:J26"/>
    <mergeCell ref="K26:L26"/>
    <mergeCell ref="M26:N26"/>
    <mergeCell ref="E26:F26"/>
    <mergeCell ref="E11:F11"/>
    <mergeCell ref="D16:I16"/>
    <mergeCell ref="B24:B25"/>
    <mergeCell ref="O25:Z25"/>
    <mergeCell ref="BW24:DF24"/>
    <mergeCell ref="C23:DF23"/>
    <mergeCell ref="AY24:BV24"/>
    <mergeCell ref="CU25:DF25"/>
    <mergeCell ref="AM25:AX25"/>
    <mergeCell ref="AY25:BJ25"/>
    <mergeCell ref="BK25:BV25"/>
    <mergeCell ref="BW25:CH25"/>
    <mergeCell ref="CI25:CT25"/>
    <mergeCell ref="C25:N25"/>
    <mergeCell ref="C24:N24"/>
    <mergeCell ref="O24:AX24"/>
  </mergeCells>
  <hyperlinks>
    <hyperlink ref="B24" r:id="rId1" display="Payment Model Type" xr:uid="{00000000-0004-0000-0600-000000000000}"/>
  </hyperlinks>
  <pageMargins left="0.5" right="0.5" top="0.5" bottom="0.5" header="0.3" footer="0.3"/>
  <pageSetup paperSize="3" scale="80" fitToWidth="0" orientation="landscape" r:id="rId2"/>
  <headerFooter>
    <oddHeader>&amp;CPart 4
Attachment G</oddHeader>
  </headerFooter>
  <colBreaks count="7" manualBreakCount="7">
    <brk id="14" max="1048575" man="1"/>
    <brk id="26" max="1048575" man="1"/>
    <brk id="38" max="1048575" man="1"/>
    <brk id="50" max="1048575" man="1"/>
    <brk id="62" max="1048575" man="1"/>
    <brk id="74" max="1048575" man="1"/>
    <brk id="8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B1B35-6994-4894-A60D-F728CA5F3EE0}">
  <dimension ref="A1:V19"/>
  <sheetViews>
    <sheetView workbookViewId="0">
      <selection activeCell="E19" sqref="E19"/>
    </sheetView>
  </sheetViews>
  <sheetFormatPr defaultRowHeight="15" x14ac:dyDescent="0.25"/>
  <cols>
    <col min="1" max="1" width="39.85546875" customWidth="1"/>
    <col min="2" max="2" width="16.28515625" bestFit="1" customWidth="1"/>
    <col min="3" max="3" width="11.140625" style="392" customWidth="1"/>
    <col min="5" max="5" width="10.5703125" bestFit="1" customWidth="1"/>
    <col min="6" max="6" width="26.7109375" style="1" bestFit="1" customWidth="1"/>
    <col min="7" max="7" width="9.42578125" bestFit="1" customWidth="1"/>
    <col min="8" max="8" width="9.85546875" bestFit="1" customWidth="1"/>
    <col min="9" max="9" width="10" bestFit="1" customWidth="1"/>
    <col min="12" max="12" width="17.140625" bestFit="1" customWidth="1"/>
    <col min="13" max="13" width="10.28515625" customWidth="1"/>
    <col min="14" max="14" width="7.42578125" bestFit="1" customWidth="1"/>
    <col min="15" max="15" width="13.5703125" bestFit="1" customWidth="1"/>
    <col min="18" max="18" width="11.28515625" bestFit="1" customWidth="1"/>
    <col min="19" max="20" width="11.28515625" customWidth="1"/>
    <col min="21" max="21" width="9.7109375" customWidth="1"/>
    <col min="22" max="22" width="11.28515625" bestFit="1" customWidth="1"/>
  </cols>
  <sheetData>
    <row r="1" spans="1:22" s="403" customFormat="1" ht="45" x14ac:dyDescent="0.25">
      <c r="A1" s="404" t="s">
        <v>276</v>
      </c>
      <c r="B1" s="411" t="s">
        <v>324</v>
      </c>
      <c r="C1" s="412" t="s">
        <v>325</v>
      </c>
      <c r="F1" s="421"/>
      <c r="G1" s="418" t="s">
        <v>201</v>
      </c>
      <c r="H1" s="419" t="s">
        <v>328</v>
      </c>
      <c r="I1" s="418" t="s">
        <v>203</v>
      </c>
      <c r="L1" s="420" t="s">
        <v>97</v>
      </c>
      <c r="M1" s="542" t="s">
        <v>217</v>
      </c>
      <c r="N1" s="543"/>
      <c r="O1" s="543"/>
      <c r="P1" s="581"/>
    </row>
    <row r="2" spans="1:22" ht="46.9" customHeight="1" x14ac:dyDescent="0.25">
      <c r="A2" s="405" t="s">
        <v>278</v>
      </c>
      <c r="B2" s="406">
        <v>5935530.1200000001</v>
      </c>
      <c r="C2" s="407">
        <f>B2/B16</f>
        <v>6.6051689758364601E-3</v>
      </c>
      <c r="F2" s="413" t="s">
        <v>326</v>
      </c>
      <c r="G2" s="414">
        <f>'4.2 Income Statement'!I114</f>
        <v>0</v>
      </c>
      <c r="H2" s="414">
        <f>'4.2 Income Statement'!J114</f>
        <v>3.3125873102066274E-3</v>
      </c>
      <c r="I2" s="414">
        <f>'4.2 Income Statement'!K114</f>
        <v>3.1158923543130853E-3</v>
      </c>
      <c r="L2" s="421" t="s">
        <v>100</v>
      </c>
      <c r="M2" s="418" t="s">
        <v>199</v>
      </c>
      <c r="N2" s="419" t="s">
        <v>198</v>
      </c>
      <c r="O2" s="418" t="s">
        <v>101</v>
      </c>
      <c r="P2" s="419" t="s">
        <v>102</v>
      </c>
      <c r="R2" s="423"/>
      <c r="S2" s="424" t="s">
        <v>333</v>
      </c>
      <c r="T2" s="424" t="s">
        <v>334</v>
      </c>
      <c r="U2" s="424" t="s">
        <v>332</v>
      </c>
      <c r="V2" s="425" t="s">
        <v>331</v>
      </c>
    </row>
    <row r="3" spans="1:22" x14ac:dyDescent="0.25">
      <c r="A3" s="405" t="s">
        <v>279</v>
      </c>
      <c r="B3" s="406">
        <v>9181362.1393500008</v>
      </c>
      <c r="C3" s="407">
        <f>B3/B16</f>
        <v>1.021719157896449E-2</v>
      </c>
      <c r="F3" s="413" t="s">
        <v>327</v>
      </c>
      <c r="G3" s="414">
        <f>'4.2 Income Statement'!I115</f>
        <v>0</v>
      </c>
      <c r="H3" s="414">
        <f>'4.2 Income Statement'!J115</f>
        <v>3.3125873102066274E-3</v>
      </c>
      <c r="I3" s="414">
        <f>'4.2 Income Statement'!K115</f>
        <v>3.1158923543130853E-3</v>
      </c>
      <c r="L3" s="250" t="s">
        <v>103</v>
      </c>
      <c r="M3" s="439">
        <v>64691</v>
      </c>
      <c r="N3" s="440">
        <v>5.1240168259907293E-3</v>
      </c>
      <c r="O3" s="441">
        <v>193327431.81227869</v>
      </c>
      <c r="P3" s="442">
        <v>249.03957764897575</v>
      </c>
      <c r="R3" s="426" t="s">
        <v>103</v>
      </c>
      <c r="S3" s="12">
        <v>232.32</v>
      </c>
      <c r="T3" s="12">
        <v>247.77</v>
      </c>
      <c r="U3" s="12">
        <v>249.04</v>
      </c>
      <c r="V3" s="428">
        <f>U3*12</f>
        <v>2988.48</v>
      </c>
    </row>
    <row r="4" spans="1:22" x14ac:dyDescent="0.25">
      <c r="A4" s="405" t="s">
        <v>277</v>
      </c>
      <c r="B4" s="406">
        <v>7537231.395701861</v>
      </c>
      <c r="C4" s="407">
        <f>B4/B16</f>
        <v>8.3875721244912951E-3</v>
      </c>
      <c r="F4" s="413" t="s">
        <v>329</v>
      </c>
      <c r="G4" s="415">
        <f>'4.2 Income Statement'!I112</f>
        <v>1.9542590965215722E-2</v>
      </c>
      <c r="H4" s="415">
        <f>'4.2 Income Statement'!J112</f>
        <v>1.7160806487020386E-2</v>
      </c>
      <c r="I4" s="415">
        <f>'4.2 Income Statement'!K112</f>
        <v>1.7710720030300078E-2</v>
      </c>
      <c r="L4" s="252" t="s">
        <v>105</v>
      </c>
      <c r="M4" s="439">
        <v>44398</v>
      </c>
      <c r="N4" s="440">
        <v>1.0842890552593243E-2</v>
      </c>
      <c r="O4" s="441">
        <v>467312419</v>
      </c>
      <c r="P4" s="442">
        <v>877.12738374100934</v>
      </c>
      <c r="R4" s="426" t="s">
        <v>105</v>
      </c>
      <c r="S4" s="12">
        <v>853.89</v>
      </c>
      <c r="T4" s="429">
        <v>867.72</v>
      </c>
      <c r="U4" s="12">
        <v>877.13</v>
      </c>
      <c r="V4" s="428">
        <f>U4*12</f>
        <v>10525.56</v>
      </c>
    </row>
    <row r="5" spans="1:22" x14ac:dyDescent="0.25">
      <c r="A5" s="405" t="s">
        <v>297</v>
      </c>
      <c r="B5" s="406">
        <v>2250000</v>
      </c>
      <c r="C5" s="407">
        <f>B5/B16</f>
        <v>2.5038420992179269E-3</v>
      </c>
      <c r="F5" s="413" t="s">
        <v>323</v>
      </c>
      <c r="G5" s="416">
        <f>'4.1 Balance Sheet '!K44</f>
        <v>0.99677419354838714</v>
      </c>
      <c r="H5" s="417">
        <f>'4.1 Balance Sheet '!J44</f>
        <v>0.90879228921094901</v>
      </c>
      <c r="I5" s="416">
        <f>'4.1 Balance Sheet '!M44</f>
        <v>0.83968819311173215</v>
      </c>
      <c r="L5" s="252" t="s">
        <v>108</v>
      </c>
      <c r="M5" s="439">
        <v>35318</v>
      </c>
      <c r="N5" s="440">
        <v>4.7281775669781645E-2</v>
      </c>
      <c r="O5" s="441">
        <v>190074083.339892</v>
      </c>
      <c r="P5" s="442">
        <v>448.48255691123501</v>
      </c>
      <c r="R5" s="426" t="s">
        <v>108</v>
      </c>
      <c r="S5" s="12">
        <v>306.48</v>
      </c>
      <c r="T5" s="12">
        <v>428.23</v>
      </c>
      <c r="U5" s="12">
        <v>448.48</v>
      </c>
      <c r="V5" s="428">
        <f>U5*12</f>
        <v>5381.76</v>
      </c>
    </row>
    <row r="6" spans="1:22" x14ac:dyDescent="0.25">
      <c r="A6" s="405" t="s">
        <v>298</v>
      </c>
      <c r="B6" s="406">
        <v>910720</v>
      </c>
      <c r="C6" s="407">
        <f>B6/B16</f>
        <v>1.0134662562665557E-3</v>
      </c>
      <c r="F6" s="413" t="s">
        <v>322</v>
      </c>
      <c r="G6" s="416">
        <f>'4.1 Balance Sheet '!L43</f>
        <v>1.1698113207547169</v>
      </c>
      <c r="H6" s="417">
        <f>'4.1 Balance Sheet '!J43</f>
        <v>1.3484644096555354</v>
      </c>
      <c r="I6" s="416">
        <f>'4.1 Balance Sheet '!M43</f>
        <v>1.4895738473468123</v>
      </c>
      <c r="L6" s="252" t="s">
        <v>222</v>
      </c>
      <c r="M6" s="439">
        <v>144407</v>
      </c>
      <c r="N6" s="440">
        <v>9.7984877831368999E-2</v>
      </c>
      <c r="O6" s="441">
        <v>8630037.3889042623</v>
      </c>
      <c r="P6" s="442">
        <v>4.9801587347475431</v>
      </c>
      <c r="R6" s="427" t="s">
        <v>189</v>
      </c>
      <c r="S6" s="430">
        <v>420.15</v>
      </c>
      <c r="T6" s="430">
        <v>516.79999999999995</v>
      </c>
      <c r="U6" s="430">
        <v>495.9</v>
      </c>
      <c r="V6" s="431">
        <f>U6*12</f>
        <v>5950.7999999999993</v>
      </c>
    </row>
    <row r="7" spans="1:22" x14ac:dyDescent="0.25">
      <c r="A7" s="405" t="s">
        <v>291</v>
      </c>
      <c r="B7" s="406">
        <v>2000000</v>
      </c>
      <c r="C7" s="407">
        <f>B7/B16</f>
        <v>2.2256374215270463E-3</v>
      </c>
      <c r="L7" s="422" t="s">
        <v>115</v>
      </c>
      <c r="M7" s="435">
        <v>144407</v>
      </c>
      <c r="N7" s="436">
        <v>-4.0438441837095995E-2</v>
      </c>
      <c r="O7" s="437">
        <v>859343971.54107499</v>
      </c>
      <c r="P7" s="438">
        <v>495.90392175187435</v>
      </c>
    </row>
    <row r="8" spans="1:22" x14ac:dyDescent="0.25">
      <c r="A8" s="405" t="s">
        <v>292</v>
      </c>
      <c r="B8" s="406">
        <v>1000000</v>
      </c>
      <c r="C8" s="407">
        <f>B8/B16</f>
        <v>1.1128187107635231E-3</v>
      </c>
      <c r="F8" s="7" t="s">
        <v>330</v>
      </c>
    </row>
    <row r="9" spans="1:22" x14ac:dyDescent="0.25">
      <c r="A9" s="405" t="s">
        <v>293</v>
      </c>
      <c r="B9" s="406">
        <v>375000</v>
      </c>
      <c r="C9" s="407">
        <f>B9/B16</f>
        <v>4.1730701653632115E-4</v>
      </c>
    </row>
    <row r="10" spans="1:22" x14ac:dyDescent="0.25">
      <c r="A10" s="405" t="s">
        <v>294</v>
      </c>
      <c r="B10" s="406">
        <v>1830264</v>
      </c>
      <c r="C10" s="407">
        <f>B10/B16</f>
        <v>2.0367520248368888E-3</v>
      </c>
    </row>
    <row r="11" spans="1:22" x14ac:dyDescent="0.25">
      <c r="A11" s="405" t="s">
        <v>295</v>
      </c>
      <c r="B11" s="406">
        <v>2411679.13</v>
      </c>
      <c r="C11" s="407">
        <f>B11/B16</f>
        <v>2.6837616602218947E-3</v>
      </c>
      <c r="E11" s="443">
        <f>SUM(C10:C12)</f>
        <v>8.9665090861757498E-3</v>
      </c>
    </row>
    <row r="12" spans="1:22" x14ac:dyDescent="0.25">
      <c r="A12" s="405" t="s">
        <v>296</v>
      </c>
      <c r="B12" s="406">
        <v>3815532</v>
      </c>
      <c r="C12" s="407">
        <f>B12/B16</f>
        <v>4.2459954011169667E-3</v>
      </c>
      <c r="E12" s="70">
        <f>B10:B12</f>
        <v>3815532</v>
      </c>
    </row>
    <row r="13" spans="1:22" x14ac:dyDescent="0.25">
      <c r="A13" s="408" t="s">
        <v>189</v>
      </c>
      <c r="B13" s="409">
        <v>37247318.785051867</v>
      </c>
      <c r="C13" s="410">
        <f>B13/'4.2 Income Statement'!K62</f>
        <v>4.1449513269779373E-2</v>
      </c>
    </row>
    <row r="14" spans="1:22" x14ac:dyDescent="0.25">
      <c r="A14" s="433" t="s">
        <v>56</v>
      </c>
      <c r="B14" s="434">
        <f>B13/B17</f>
        <v>216.09560400923544</v>
      </c>
      <c r="C14" s="410"/>
    </row>
    <row r="16" spans="1:22" x14ac:dyDescent="0.25">
      <c r="A16" t="s">
        <v>337</v>
      </c>
      <c r="B16" s="343">
        <f>'4.2 Income Statement'!K62</f>
        <v>898618966.70831823</v>
      </c>
    </row>
    <row r="17" spans="1:3" x14ac:dyDescent="0.25">
      <c r="A17" t="s">
        <v>335</v>
      </c>
      <c r="B17" s="432">
        <v>172365</v>
      </c>
    </row>
    <row r="19" spans="1:3" x14ac:dyDescent="0.25">
      <c r="A19" s="582" t="s">
        <v>336</v>
      </c>
      <c r="B19" s="582"/>
      <c r="C19" s="582"/>
    </row>
  </sheetData>
  <mergeCells count="2">
    <mergeCell ref="M1:P1"/>
    <mergeCell ref="A19:C19"/>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Questions</vt:lpstr>
      <vt:lpstr>4.1 Balance Sheet </vt:lpstr>
      <vt:lpstr>4.2 Income Statement</vt:lpstr>
      <vt:lpstr>4.3 Cash Flow</vt:lpstr>
      <vt:lpstr>4.4 Revenues by HCP-LAN APM</vt:lpstr>
      <vt:lpstr>4.4 Total Shared Savings orLoss</vt:lpstr>
      <vt:lpstr>4.5 Revenues by Payer</vt:lpstr>
      <vt:lpstr>4.7 Medical Costs by APM</vt:lpstr>
      <vt:lpstr>Sheet1</vt:lpstr>
      <vt:lpstr>'4.1 Balance Sheet '!Print_Area</vt:lpstr>
      <vt:lpstr>'4.2 Income Statement'!Print_Area</vt:lpstr>
      <vt:lpstr>'4.3 Cash Flow'!Print_Area</vt:lpstr>
      <vt:lpstr>'4.5 Revenues by Payer'!Print_Area</vt:lpstr>
      <vt:lpstr>Questions!Print_Area</vt:lpstr>
      <vt:lpstr>'4.2 Income Statement'!Print_Titles</vt:lpstr>
      <vt:lpstr>'4.4 Revenues by HCP-LAN APM'!Print_Titles</vt:lpstr>
      <vt:lpstr>'4.5 Revenues by Payer'!Print_Titles</vt:lpstr>
      <vt:lpstr>'4.7 Medical Costs by APM'!Print_Titles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Morrison, Janeen</dc:creator>
  <cp:lastModifiedBy>Connolly, Abigail</cp:lastModifiedBy>
  <cp:lastPrinted>2018-10-09T16:43:10Z</cp:lastPrinted>
  <dcterms:created xsi:type="dcterms:W3CDTF">2016-04-04T14:44:10Z</dcterms:created>
  <dcterms:modified xsi:type="dcterms:W3CDTF">2019-07-02T18:34:44Z</dcterms:modified>
</cp:coreProperties>
</file>